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490" windowHeight="10425" tabRatio="875" activeTab="0"/>
  </bookViews>
  <sheets>
    <sheet name="チェック表表紙" sheetId="1" r:id="rId1"/>
    <sheet name="チェックリスト(1)" sheetId="2" r:id="rId2"/>
    <sheet name="チェックリスト（2）" sheetId="3" r:id="rId3"/>
    <sheet name="チェックリスト（3）" sheetId="4" r:id="rId4"/>
    <sheet name="表１" sheetId="5" r:id="rId5"/>
    <sheet name="表２" sheetId="6" r:id="rId6"/>
    <sheet name="表３" sheetId="7" r:id="rId7"/>
    <sheet name="表４" sheetId="8" r:id="rId8"/>
    <sheet name="表５" sheetId="9" r:id="rId9"/>
    <sheet name="表６" sheetId="10" r:id="rId10"/>
    <sheet name="表７" sheetId="11" r:id="rId11"/>
    <sheet name="環境目標" sheetId="12" r:id="rId12"/>
  </sheets>
  <externalReferences>
    <externalReference r:id="rId15"/>
  </externalReferences>
  <definedNames>
    <definedName name="_xlfn.SINGLE" hidden="1">#NAME?</definedName>
    <definedName name="_xlnm.Print_Area" localSheetId="1">'チェックリスト(1)'!$A$1:$F$36</definedName>
    <definedName name="_xlnm.Print_Area" localSheetId="2">'チェックリスト（2）'!$A$1:$F$40</definedName>
    <definedName name="_xlnm.Print_Area" localSheetId="3">'チェックリスト（3）'!$A$1:$F$21</definedName>
    <definedName name="_xlnm.Print_Area" localSheetId="11">'環境目標'!$A$1:$AC$54</definedName>
    <definedName name="_xlnm.Print_Area" localSheetId="4">'表１'!$A$1:$AG$47</definedName>
    <definedName name="_xlnm.Print_Area" localSheetId="5">'表２'!$A$1:$AE$44</definedName>
    <definedName name="_xlnm.Print_Area" localSheetId="6">'表３'!$A$1:$G$25</definedName>
    <definedName name="_xlnm.Print_Area" localSheetId="7">'表４'!$A$1:$L$14</definedName>
    <definedName name="_xlnm.Print_Area" localSheetId="8">'表５'!$A$1:$AC$33</definedName>
    <definedName name="_xlnm.Print_Area" localSheetId="9">'表６'!$A$1:$J$28</definedName>
    <definedName name="_xlnm.Print_Area" localSheetId="10">'表７'!$A$1:$G$34</definedName>
  </definedNames>
  <calcPr fullCalcOnLoad="1"/>
</workbook>
</file>

<file path=xl/sharedStrings.xml><?xml version="1.0" encoding="utf-8"?>
<sst xmlns="http://schemas.openxmlformats.org/spreadsheetml/2006/main" count="1092" uniqueCount="377">
  <si>
    <t>１．環境保全のための仕組み・体制の整備</t>
  </si>
  <si>
    <t>３．低公害車の導入</t>
  </si>
  <si>
    <t>４．自動車の点検・整備</t>
  </si>
  <si>
    <t>５．廃棄物の適正処理及びリサイクルの推進</t>
  </si>
  <si>
    <t>６．空車走行距離の削減および効率的走行の推進</t>
  </si>
  <si>
    <t>km/ℓ</t>
  </si>
  <si>
    <t>ディーゼル自動車</t>
  </si>
  <si>
    <t>台</t>
  </si>
  <si>
    <t>電気自動車</t>
  </si>
  <si>
    <t>ガソリン自動車</t>
  </si>
  <si>
    <t>ＬＰＧ自動車</t>
  </si>
  <si>
    <t>記入欄</t>
  </si>
  <si>
    <t>その他</t>
  </si>
  <si>
    <t>％</t>
  </si>
  <si>
    <t>現在の状況</t>
  </si>
  <si>
    <t>導入実績
台数</t>
  </si>
  <si>
    <t>導入率</t>
  </si>
  <si>
    <t>導入目標</t>
  </si>
  <si>
    <t>合計</t>
  </si>
  <si>
    <t>目標達成率</t>
  </si>
  <si>
    <t>ハイブリッド自動車　　　　　（ガソリン）</t>
  </si>
  <si>
    <t>軽油</t>
  </si>
  <si>
    <t>電気</t>
  </si>
  <si>
    <t>車種別目標</t>
  </si>
  <si>
    <t>天然ガス自動車                 （ＣＮＧ自動車）</t>
  </si>
  <si>
    <t>（ＡＴ車の場合）走り出したら、アクセルをいったんゆるめる</t>
  </si>
  <si>
    <t>（ＡＴ車の場合）走行中は、できるだけ床までアクセルを踏み込まない</t>
  </si>
  <si>
    <t>（ＡＴ車の場合）信号待ち等の停止時にニュートラルにする</t>
  </si>
  <si>
    <t>（ＡＴ車の場合）平地走行はＤレンジのまま、走行する</t>
  </si>
  <si>
    <t>（マニュアル車の場合）早めにシフトアップする</t>
  </si>
  <si>
    <t>環境保全への観点からの点検・整備に関する事項</t>
  </si>
  <si>
    <t>記入欄</t>
  </si>
  <si>
    <t>タイヤの空気圧・偏摩耗の点検</t>
  </si>
  <si>
    <t>ファンベルト、冷却水の状態を確認する</t>
  </si>
  <si>
    <t>点火プラグの汚れ、ギャップを点検</t>
  </si>
  <si>
    <t>エンジンオイルの量と汚れの確認</t>
  </si>
  <si>
    <t>排気ガスの色の異常の有無を確かめる</t>
  </si>
  <si>
    <t>ハンドルの重さや取られが無いかを確かめる</t>
  </si>
  <si>
    <t>クラッチに滑りが無いかを確かめる</t>
  </si>
  <si>
    <t>ブレーキの引きずりがないことを確かめる</t>
  </si>
  <si>
    <t>（</t>
  </si>
  <si>
    <t>取　　組</t>
  </si>
  <si>
    <t>装　置</t>
  </si>
  <si>
    <t>気化系統の適正管理をする</t>
  </si>
  <si>
    <t>グリーン経営認証</t>
  </si>
  <si>
    <r>
      <t>チェック項目のレベル数値欄が</t>
    </r>
    <r>
      <rPr>
        <b/>
        <u val="single"/>
        <sz val="12"/>
        <rFont val="HGP教科書体"/>
        <family val="1"/>
      </rPr>
      <t>網掛けの項目（認証基準）は、すべてＹｅｓになっている必要が</t>
    </r>
  </si>
  <si>
    <t>複数事業所を一括して申請する場合</t>
  </si>
  <si>
    <t>＊　全事業所をとりまとめて1部作成</t>
  </si>
  <si>
    <t>事業用</t>
  </si>
  <si>
    <t>自家用</t>
  </si>
  <si>
    <t>1-1【環境方針】</t>
  </si>
  <si>
    <t>1-3【推進体制】</t>
  </si>
  <si>
    <t>1-4【従業員に対する環境教育】</t>
  </si>
  <si>
    <t>2-2【エコドライブのための実施体制】</t>
  </si>
  <si>
    <t>2-3【アイドリングストップの励行】</t>
  </si>
  <si>
    <t>2-4【推進手段等の整備】</t>
  </si>
  <si>
    <t>3-1【低公害車等：導入目標の設定と取組】</t>
  </si>
  <si>
    <t>4-1【点検・整備のための実施体制】</t>
  </si>
  <si>
    <t>4-2【車両の状態に基づく適切な点検・整備】</t>
  </si>
  <si>
    <t>5-1【従業員に対する廃棄物に関する教育】</t>
  </si>
  <si>
    <t>5-2【廃棄物の適正な管理】</t>
  </si>
  <si>
    <t>6-1【空車走行距離の削減】</t>
  </si>
  <si>
    <t>6-2【効率的走行の推進】</t>
  </si>
  <si>
    <t>Yes</t>
  </si>
  <si>
    <t>No</t>
  </si>
  <si>
    <t>レベル</t>
  </si>
  <si>
    <t>〔1〕</t>
  </si>
  <si>
    <t>〔2〕</t>
  </si>
  <si>
    <t>〔3〕</t>
  </si>
  <si>
    <t>1-2【環境行動計画の作成・見直し】</t>
  </si>
  <si>
    <t>2-1【燃費に関する定量的な目標の設定等】</t>
  </si>
  <si>
    <t>4-3【法定点検に加えて、環境に配慮した独自の基準による点検・整備の実施】</t>
  </si>
  <si>
    <t>7-1【管理部門（事務所）における環境保全】</t>
  </si>
  <si>
    <t>　・燃費が悪くなってきた時には、直ちに点検・整備を実施している</t>
  </si>
  <si>
    <t>　・車両に異常音が発生した時には、直ちに点検・整備を実施している</t>
  </si>
  <si>
    <t>　・廃油の処理に際して、処理やリサイクルを適切に実施している業者に委託している</t>
  </si>
  <si>
    <t>　・廃タイヤの処理に際して、処理やリサイクルを適切に実施している業者に委託している</t>
  </si>
  <si>
    <t>　・廃バッテリーの処理に際して、処理やリサイクルを適切に実施している業者に委託している</t>
  </si>
  <si>
    <t>　・エコマーク製品等を優先的に購入する</t>
  </si>
  <si>
    <t>　・不必要な照明の消灯を徹底する</t>
  </si>
  <si>
    <t>　・分別回収ボックスを設置し、分別回収に努める</t>
  </si>
  <si>
    <t>　・使い捨て製品の購入を控える</t>
  </si>
  <si>
    <t>　・コピー用紙等の紙使用量削減に努める</t>
  </si>
  <si>
    <t>種別</t>
  </si>
  <si>
    <t>総走行距離</t>
  </si>
  <si>
    <t>総燃料使用量</t>
  </si>
  <si>
    <t>現在の燃費目標</t>
  </si>
  <si>
    <t>■ 表３</t>
  </si>
  <si>
    <t>□　ドライバーに対して、エコドライブに関する基礎的な知識について、５項目以上の教育・指導を行っている</t>
  </si>
  <si>
    <t>■ 表４</t>
  </si>
  <si>
    <t>□　エコドライブを推進するための装置を導入している［レベル３］</t>
  </si>
  <si>
    <t>■ 表５</t>
  </si>
  <si>
    <r>
      <t>低公害車　</t>
    </r>
    <r>
      <rPr>
        <sz val="8"/>
        <rFont val="ＭＳ Ｐゴシック"/>
        <family val="3"/>
      </rPr>
      <t>※1</t>
    </r>
  </si>
  <si>
    <t>　　　 指定低公害車等の地方公共団体で定める低公害車。</t>
  </si>
  <si>
    <t>■ 表６</t>
  </si>
  <si>
    <t>□　導入計画に基づいて、低公害車等の導入目標を達成している［レベル３］</t>
  </si>
  <si>
    <t>燃費実績</t>
  </si>
  <si>
    <t>目標の基にした
燃費実績
（表１の燃費実績）</t>
  </si>
  <si>
    <t>更新審査申請用</t>
  </si>
  <si>
    <t>（登録後２年ごとの審査）</t>
  </si>
  <si>
    <t>年</t>
  </si>
  <si>
    <t>月</t>
  </si>
  <si>
    <t>月　）</t>
  </si>
  <si>
    <t>天然ガス自動車
（ＣＮＧ自動車）</t>
  </si>
  <si>
    <t>ハイブリッド自動車
（ガソリン）</t>
  </si>
  <si>
    <t>年</t>
  </si>
  <si>
    <t>月</t>
  </si>
  <si>
    <t>～</t>
  </si>
  <si>
    <t>月　）</t>
  </si>
  <si>
    <t>天然ガス自動車 
（ＣＮＧ自動車）</t>
  </si>
  <si>
    <t>現在の
導入実績
比率</t>
  </si>
  <si>
    <t>今年度分
導入計画
台数</t>
  </si>
  <si>
    <r>
      <t xml:space="preserve">保有台数
</t>
    </r>
    <r>
      <rPr>
        <sz val="7"/>
        <rFont val="ＭＳ Ｐゴシック"/>
        <family val="3"/>
      </rPr>
      <t>（低公害車等
以外の車両も
含めた車両
保有台数）</t>
    </r>
  </si>
  <si>
    <r>
      <t xml:space="preserve">時期
</t>
    </r>
    <r>
      <rPr>
        <sz val="8"/>
        <rFont val="ＭＳ Ｐゴシック"/>
        <family val="3"/>
      </rPr>
      <t>（いつまでに）</t>
    </r>
  </si>
  <si>
    <r>
      <t>低公害車</t>
    </r>
    <r>
      <rPr>
        <sz val="8"/>
        <rFont val="ＭＳ Ｐゴシック"/>
        <family val="3"/>
      </rPr>
      <t>※1</t>
    </r>
  </si>
  <si>
    <t>※2　「エネルギーの使用の合理化に関する法律」に基づく燃費基準達成車および低排出ガス認定車。</t>
  </si>
  <si>
    <t>７． 管理部門（事務所）における環境保全の推進</t>
  </si>
  <si>
    <t>エンジン回転数警告装置等の
エコドライブ推進補助装置</t>
  </si>
  <si>
    <t>　・空調機器を適正温度に設定する</t>
  </si>
  <si>
    <t>　</t>
  </si>
  <si>
    <t>（</t>
  </si>
  <si>
    <t>）</t>
  </si>
  <si>
    <t>Ａ</t>
  </si>
  <si>
    <t>B</t>
  </si>
  <si>
    <t>アイドリングストップ装置</t>
  </si>
  <si>
    <t>％</t>
  </si>
  <si>
    <t>（</t>
  </si>
  <si>
    <t>）</t>
  </si>
  <si>
    <t>前年度分
導入目標台数</t>
  </si>
  <si>
    <t>■ 表７</t>
  </si>
  <si>
    <t>□　整備員に対して、環境保全の観点からの点検・整備に関する事項について、5項目以上の</t>
  </si>
  <si>
    <t>C＝B÷A×100</t>
  </si>
  <si>
    <t>※3　国の低排出ガス認定車、および九都県市指定低公害車、近畿八府県市指定低排出ガス車、山梨県指定低公害車、札幌市</t>
  </si>
  <si>
    <r>
      <t>kg-CO</t>
    </r>
    <r>
      <rPr>
        <vertAlign val="subscript"/>
        <sz val="8"/>
        <rFont val="ＭＳ Ｐゴシック"/>
        <family val="3"/>
      </rPr>
      <t>3</t>
    </r>
  </si>
  <si>
    <t>燃料電池自動車</t>
  </si>
  <si>
    <t>水素</t>
  </si>
  <si>
    <t>－</t>
  </si>
  <si>
    <t>ハイブリッド自動車
（軽油）</t>
  </si>
  <si>
    <t>ハイブリッド自動車
（ガソリン＋ＬＰＧ）</t>
  </si>
  <si>
    <t>-</t>
  </si>
  <si>
    <t>Ａ</t>
  </si>
  <si>
    <t>Ｂ</t>
  </si>
  <si>
    <t>Ｃ＝B÷A
×100</t>
  </si>
  <si>
    <t>D</t>
  </si>
  <si>
    <t>F</t>
  </si>
  <si>
    <t xml:space="preserve"> 天然ガス自動車
 （CNG自動車）</t>
  </si>
  <si>
    <t>％</t>
  </si>
  <si>
    <t>％</t>
  </si>
  <si>
    <t xml:space="preserve"> 電気自動車</t>
  </si>
  <si>
    <t xml:space="preserve"> ハイブリッド自動車</t>
  </si>
  <si>
    <r>
      <t xml:space="preserve"> 低燃費かつ低排出ガス認定車</t>
    </r>
    <r>
      <rPr>
        <vertAlign val="superscript"/>
        <sz val="10"/>
        <rFont val="ＭＳ Ｐゴシック"/>
        <family val="3"/>
      </rPr>
      <t>※2</t>
    </r>
  </si>
  <si>
    <r>
      <t xml:space="preserve"> 低排出ガス認定車
 （※2以外）</t>
    </r>
    <r>
      <rPr>
        <sz val="6"/>
        <rFont val="ＭＳ Ｐゴシック"/>
        <family val="3"/>
      </rPr>
      <t>※3</t>
    </r>
  </si>
  <si>
    <t xml:space="preserve"> 燃料電池自動車</t>
  </si>
  <si>
    <t>-</t>
  </si>
  <si>
    <r>
      <t xml:space="preserve"> 低燃費かつ低排出ガス認定車</t>
    </r>
    <r>
      <rPr>
        <sz val="6"/>
        <rFont val="ＭＳ Ｐゴシック"/>
        <family val="3"/>
      </rPr>
      <t>※2</t>
    </r>
  </si>
  <si>
    <r>
      <t xml:space="preserve"> 低排出ガス認定車
 （※2以外）</t>
    </r>
    <r>
      <rPr>
        <sz val="6"/>
        <rFont val="ＭＳ Ｐゴシック"/>
        <family val="3"/>
      </rPr>
      <t>※3</t>
    </r>
  </si>
  <si>
    <t>　・ＬＰＧ車の排ガスの臭いが強くなってきた時、ディーゼル車の排ガスの汚れがひどくなって
　  きた時には、直ちに点検・整備を実施している</t>
  </si>
  <si>
    <t>✤</t>
  </si>
  <si>
    <r>
      <t>①</t>
    </r>
    <r>
      <rPr>
        <b/>
        <sz val="12"/>
        <rFont val="HGP教科書体"/>
        <family val="1"/>
      </rPr>
      <t>チェックリスト</t>
    </r>
    <r>
      <rPr>
        <sz val="12"/>
        <rFont val="HGP教科書体"/>
        <family val="1"/>
      </rPr>
      <t>（ P.1～3）・・・・・</t>
    </r>
    <r>
      <rPr>
        <b/>
        <sz val="12"/>
        <rFont val="HGP教科書体"/>
        <family val="1"/>
      </rPr>
      <t>全事業所をとりまとめて１部のみ</t>
    </r>
    <r>
      <rPr>
        <sz val="12"/>
        <rFont val="HGP教科書体"/>
        <family val="1"/>
      </rPr>
      <t>作成します。</t>
    </r>
  </si>
  <si>
    <t>＊　各事業所　別々に作成</t>
  </si>
  <si>
    <r>
      <t>　　（各表の右上余白部分に、</t>
    </r>
    <r>
      <rPr>
        <u val="single"/>
        <sz val="12"/>
        <rFont val="HGP教科書体"/>
        <family val="1"/>
      </rPr>
      <t>事業所名を明記します</t>
    </r>
    <r>
      <rPr>
        <sz val="12"/>
        <rFont val="HGP教科書体"/>
        <family val="1"/>
      </rPr>
      <t>……略称で可）</t>
    </r>
  </si>
  <si>
    <t>◎</t>
  </si>
  <si>
    <t>提出してください。</t>
  </si>
  <si>
    <r>
      <t>→　表２の</t>
    </r>
    <r>
      <rPr>
        <u val="single"/>
        <sz val="10"/>
        <rFont val="ＭＳ Ｐ明朝"/>
        <family val="1"/>
      </rPr>
      <t>「現在の燃費目標」を立てた際の基となる燃費実績と燃費実績把握期間</t>
    </r>
    <r>
      <rPr>
        <sz val="10"/>
        <rFont val="ＭＳ Ｐ明朝"/>
        <family val="1"/>
      </rPr>
      <t>を、下表に記入してください。</t>
    </r>
  </si>
  <si>
    <t>→　現在（今期）の燃費目標と、その目標を掲げて取組む期間（今期）を下表に記入してください。</t>
  </si>
  <si>
    <t>→　導入している場合は下表の「現在の状況」に記入して下さい。</t>
  </si>
  <si>
    <t>→　計画を策定している場合は下表の「導入目標」に記入して下さい。</t>
  </si>
  <si>
    <t>→　前年度の計画達成状況を下表に記入してください。</t>
  </si>
  <si>
    <t>前年度
導入実績台数</t>
  </si>
  <si>
    <t>Ａ</t>
  </si>
  <si>
    <t>Ｂ</t>
  </si>
  <si>
    <t>Ｃ＝B÷A×100</t>
  </si>
  <si>
    <t>　→　教育・指導を行っている場合は、教育・指導を行っている環境保全への観点からの点検・整備 に</t>
  </si>
  <si>
    <t>現在の燃費目標の取組み期間 （</t>
  </si>
  <si>
    <t>■ 表１</t>
  </si>
  <si>
    <t>～</t>
  </si>
  <si>
    <t>km</t>
  </si>
  <si>
    <t>ℓ</t>
  </si>
  <si>
    <r>
      <t>2.58kg
-CO</t>
    </r>
    <r>
      <rPr>
        <vertAlign val="subscript"/>
        <sz val="8"/>
        <rFont val="ＭＳ Ｐゴシック"/>
        <family val="3"/>
      </rPr>
      <t>2</t>
    </r>
    <r>
      <rPr>
        <sz val="8"/>
        <rFont val="ＭＳ Ｐゴシック"/>
        <family val="3"/>
      </rPr>
      <t>/ℓ</t>
    </r>
  </si>
  <si>
    <r>
      <t>kg-CO</t>
    </r>
    <r>
      <rPr>
        <vertAlign val="subscript"/>
        <sz val="8"/>
        <rFont val="ＭＳ Ｐゴシック"/>
        <family val="3"/>
      </rPr>
      <t>2</t>
    </r>
  </si>
  <si>
    <t>ＣＮＧ</t>
  </si>
  <si>
    <r>
      <t>Nm</t>
    </r>
    <r>
      <rPr>
        <vertAlign val="superscript"/>
        <sz val="8"/>
        <rFont val="ＭＳ Ｐゴシック"/>
        <family val="3"/>
      </rPr>
      <t>3</t>
    </r>
  </si>
  <si>
    <r>
      <t>2.23kg-CO</t>
    </r>
    <r>
      <rPr>
        <vertAlign val="subscript"/>
        <sz val="8"/>
        <rFont val="ＭＳ Ｐゴシック"/>
        <family val="3"/>
      </rPr>
      <t>2</t>
    </r>
    <r>
      <rPr>
        <sz val="8"/>
        <rFont val="ＭＳ Ｐゴシック"/>
        <family val="3"/>
      </rPr>
      <t>/Nm</t>
    </r>
    <r>
      <rPr>
        <vertAlign val="superscript"/>
        <sz val="8"/>
        <rFont val="ＭＳ Ｐゴシック"/>
        <family val="3"/>
      </rPr>
      <t>3</t>
    </r>
  </si>
  <si>
    <t>kWh</t>
  </si>
  <si>
    <t>－</t>
  </si>
  <si>
    <t>ガソリン</t>
  </si>
  <si>
    <r>
      <t>2.32kg
-CO</t>
    </r>
    <r>
      <rPr>
        <vertAlign val="subscript"/>
        <sz val="8"/>
        <rFont val="ＭＳ Ｐゴシック"/>
        <family val="3"/>
      </rPr>
      <t>2</t>
    </r>
    <r>
      <rPr>
        <sz val="8"/>
        <rFont val="ＭＳ Ｐゴシック"/>
        <family val="3"/>
      </rPr>
      <t>/ℓ</t>
    </r>
  </si>
  <si>
    <t>ＬＰＧ</t>
  </si>
  <si>
    <r>
      <t>1.67kg
-CO</t>
    </r>
    <r>
      <rPr>
        <vertAlign val="subscript"/>
        <sz val="8"/>
        <rFont val="ＭＳ Ｐゴシック"/>
        <family val="3"/>
      </rPr>
      <t>2</t>
    </r>
    <r>
      <rPr>
        <sz val="8"/>
        <rFont val="ＭＳ Ｐゴシック"/>
        <family val="3"/>
      </rPr>
      <t>/ℓ</t>
    </r>
  </si>
  <si>
    <t>■ 表２</t>
  </si>
  <si>
    <t>A</t>
  </si>
  <si>
    <t>C=[(A×B)÷100]＋A</t>
  </si>
  <si>
    <t>km/ℓ</t>
  </si>
  <si>
    <t>％改善</t>
  </si>
  <si>
    <r>
      <t>km
/Nm</t>
    </r>
    <r>
      <rPr>
        <vertAlign val="superscript"/>
        <sz val="8"/>
        <rFont val="ＭＳ Ｐゴシック"/>
        <family val="3"/>
      </rPr>
      <t>3</t>
    </r>
  </si>
  <si>
    <t>km
/kWh</t>
  </si>
  <si>
    <t>保有
台数</t>
  </si>
  <si>
    <t>燃料
種別</t>
  </si>
  <si>
    <t xml:space="preserve">燃費実績把握期間 （ </t>
  </si>
  <si>
    <t>ガソリン＋ＬＰＧ自動車</t>
  </si>
  <si>
    <t>ハイブリッド自動車
（LPG）</t>
  </si>
  <si>
    <r>
      <t>取り組んでいない項目には・・・No欄の□に</t>
    </r>
    <r>
      <rPr>
        <sz val="12"/>
        <rFont val="Segoe UI Symbol"/>
        <family val="2"/>
      </rPr>
      <t>✓</t>
    </r>
    <r>
      <rPr>
        <sz val="12"/>
        <rFont val="HGP教科書体"/>
        <family val="1"/>
      </rPr>
      <t>を記入</t>
    </r>
  </si>
  <si>
    <r>
      <t>該当しない項目・・・・・・・・・・・該当なしの欄の□に</t>
    </r>
    <r>
      <rPr>
        <b/>
        <sz val="12"/>
        <rFont val="Segoe UI Symbol"/>
        <family val="2"/>
      </rPr>
      <t>✓</t>
    </r>
    <r>
      <rPr>
        <b/>
        <sz val="12"/>
        <rFont val="HGP教科書体"/>
        <family val="1"/>
      </rPr>
      <t>を記入</t>
    </r>
  </si>
  <si>
    <r>
      <t>あります。</t>
    </r>
    <r>
      <rPr>
        <sz val="12"/>
        <rFont val="HGP教科書体"/>
        <family val="1"/>
      </rPr>
      <t>（認証基準でも、該当しない項目には</t>
    </r>
    <r>
      <rPr>
        <b/>
        <sz val="12"/>
        <rFont val="HGP教科書体"/>
        <family val="1"/>
      </rPr>
      <t>「該当なし」にチェックしてください。</t>
    </r>
    <r>
      <rPr>
        <sz val="12"/>
        <rFont val="HGP教科書体"/>
        <family val="1"/>
      </rPr>
      <t>）</t>
    </r>
  </si>
  <si>
    <t>　　網掛けの項目（認証基準）は、すべての事業所で取り組んでいる必要がありますが、</t>
  </si>
  <si>
    <r>
      <t>　　網掛けの項目以外は、取り組んでいる事業所が一か所でもあればＹｅｓ欄に</t>
    </r>
    <r>
      <rPr>
        <b/>
        <sz val="12"/>
        <rFont val="Segoe UI Symbol"/>
        <family val="2"/>
      </rPr>
      <t>✓</t>
    </r>
    <r>
      <rPr>
        <b/>
        <sz val="12"/>
        <rFont val="HGP教科書体"/>
        <family val="1"/>
      </rPr>
      <t>を記入できます。</t>
    </r>
  </si>
  <si>
    <r>
      <t>申請書、チェックリスト、表は、</t>
    </r>
    <r>
      <rPr>
        <b/>
        <u val="single"/>
        <sz val="12"/>
        <rFont val="HG創英角ﾎﾟｯﾌﾟ体"/>
        <family val="3"/>
      </rPr>
      <t>ステープラー（ホチキス）で</t>
    </r>
    <r>
      <rPr>
        <b/>
        <u val="single"/>
        <sz val="12"/>
        <color indexed="10"/>
        <rFont val="HG創英角ﾎﾟｯﾌﾟ体"/>
        <family val="3"/>
      </rPr>
      <t>留めないでください</t>
    </r>
    <r>
      <rPr>
        <b/>
        <sz val="12"/>
        <rFont val="HG創英角ﾎﾟｯﾌﾟ体"/>
        <family val="3"/>
      </rPr>
      <t>。</t>
    </r>
  </si>
  <si>
    <t>（ハイヤー・タクシー事業用）</t>
  </si>
  <si>
    <t>『法人ハイヤー･タクシー事業におけるグリーン経営推進マニュアル』にあるチェックリストに基づいて、</t>
  </si>
  <si>
    <t>　該当しない場合は該当なしの欄に✓を記入してください。</t>
  </si>
  <si>
    <t>　チェック項目の内容が貴社の取組にあてはまる場合はYes欄に✓を、あてはまらない場合はNo欄に✓を、</t>
  </si>
  <si>
    <t>該当
なし</t>
  </si>
  <si>
    <t>認証基準</t>
  </si>
  <si>
    <t>表　</t>
  </si>
  <si>
    <t>環境方針には法規制遵守に加えて自主的・積極的な取組を定めている</t>
  </si>
  <si>
    <t>環境方針は、環境保全への取組状況をもとに、定期的な見直し、改善をおこなっている</t>
  </si>
  <si>
    <t>環境保全に関する管理責任者及び必要に応じて環境保全を推進するための組織を定めている</t>
  </si>
  <si>
    <t>管理責任者や組織を従業員に周知し、役割、責任、権限を明確にしている</t>
  </si>
  <si>
    <t>取組の結果を見ながら、管理責任者（あるいは組織）の役割、責任、権限の見直しを行っている</t>
  </si>
  <si>
    <t>環境に関わる法規制や行政指導の内容等を従業員に伝達している</t>
  </si>
  <si>
    <t>表１</t>
  </si>
  <si>
    <t>表２</t>
  </si>
  <si>
    <t>走行距離及び燃料の使用状況について、会社として把握している</t>
  </si>
  <si>
    <t>エコドライブについて、会社として燃費に関して定量的な目標を設定している</t>
  </si>
  <si>
    <t>エコドライブを推進するための責任者を定めている</t>
  </si>
  <si>
    <t>表3</t>
  </si>
  <si>
    <t>燃費管理の結果をもとに、燃費の優れたドライバーやグループの表彰等を行っている</t>
  </si>
  <si>
    <t>アイドリングストップの励行を重点的に取り組むよう周知している</t>
  </si>
  <si>
    <t>環境保全への取組について、ステッカー等の車内掲示により、利用者に対して理解を求めている</t>
  </si>
  <si>
    <t>アイドリングストップに関する具体的な実施項目を定めている</t>
  </si>
  <si>
    <t>２．エコドライブの実施(1/2)</t>
  </si>
  <si>
    <t>２．エコドライブの実施(2/2)</t>
  </si>
  <si>
    <t>表4</t>
  </si>
  <si>
    <t>エコドライブを推進するための装置を導入している</t>
  </si>
  <si>
    <t>表7</t>
  </si>
  <si>
    <t>表5</t>
  </si>
  <si>
    <t>表6</t>
  </si>
  <si>
    <t>低公害車等を導入している</t>
  </si>
  <si>
    <t>低公害車等の導入について計画を策定し、目標達成に向けて導入に取り組んでいる</t>
  </si>
  <si>
    <t>導入計画に基づいて、低公害車等の導入目標を達成している</t>
  </si>
  <si>
    <t>点検・整備について、ドライバーを対象に教育を行い、情報の提供を行っている</t>
  </si>
  <si>
    <t>法定点検に加えて1ヶ月点検等を自主的に行っている</t>
  </si>
  <si>
    <t>環境に配慮した独自の基準による点検・整備を実施している</t>
  </si>
  <si>
    <t>　・上記の他に点検・整備について独自の基準を設定し、実施している</t>
  </si>
  <si>
    <t>配車に無線を導入している</t>
  </si>
  <si>
    <t>ＧＰＳ-ＡＶＭシステムを導入している</t>
  </si>
  <si>
    <t>顧客の集中等に関する情報をドライバーへ伝達している</t>
  </si>
  <si>
    <t>繁忙時、閑散時に合わせた稼動計画を策定し、これを実施している</t>
  </si>
  <si>
    <t>乗合タクシーを運行している</t>
  </si>
  <si>
    <t>事務所内での環境保全の取組について、従業員に周知している</t>
  </si>
  <si>
    <t>事務所内でのエネルギー使用量、廃棄物排出量の削減について、目標を設定している</t>
  </si>
  <si>
    <t>E</t>
  </si>
  <si>
    <t>車両保有台数
（事業用車のみ）</t>
  </si>
  <si>
    <r>
      <t>0.579kg-CO</t>
    </r>
    <r>
      <rPr>
        <vertAlign val="subscript"/>
        <sz val="8"/>
        <rFont val="ＭＳ Ｐゴシック"/>
        <family val="3"/>
      </rPr>
      <t>2</t>
    </r>
    <r>
      <rPr>
        <sz val="8"/>
        <rFont val="ＭＳ Ｐゴシック"/>
        <family val="3"/>
      </rPr>
      <t>/kWh</t>
    </r>
  </si>
  <si>
    <r>
      <t>Ｙｅｓの項目の内、右欄に</t>
    </r>
    <r>
      <rPr>
        <b/>
        <sz val="12"/>
        <rFont val="HGP教科書体"/>
        <family val="1"/>
      </rPr>
      <t>「</t>
    </r>
    <r>
      <rPr>
        <b/>
        <i/>
        <sz val="11"/>
        <rFont val="ＭＳ ゴシック"/>
        <family val="3"/>
      </rPr>
      <t>表～</t>
    </r>
    <r>
      <rPr>
        <b/>
        <sz val="12"/>
        <rFont val="HGP教科書体"/>
        <family val="1"/>
      </rPr>
      <t>」</t>
    </r>
    <r>
      <rPr>
        <sz val="12"/>
        <rFont val="HGP教科書体"/>
        <family val="1"/>
      </rPr>
      <t>と記載のある場合は、</t>
    </r>
    <r>
      <rPr>
        <b/>
        <sz val="12"/>
        <rFont val="HGP教科書体"/>
        <family val="1"/>
      </rPr>
      <t>必ず、該当する表を記入して</t>
    </r>
  </si>
  <si>
    <t>燃費に関する定量的な目標を達成するため、エコドライブを効果的に進めるための
計画を策定している</t>
  </si>
  <si>
    <t>会社として、エコドライブの取組状況や取組結果（燃費）に基づいて、
取組状況が改善するよう、取組の見直しを行う仕組みを設けている</t>
  </si>
  <si>
    <t>ドライバーに対して、エコドライブに関する基礎的な知識について、
５項目以上の教育・指導を行っている</t>
  </si>
  <si>
    <t>燃費管理の結果をもとに、ドライバー別あるいはグループ別に燃費が
向上するよう指導を行っている</t>
  </si>
  <si>
    <t>環境保全活動に関する標語や提言を従業員から広く募集し、
その内容を自社の環境保全活動に活用、反映させている</t>
  </si>
  <si>
    <t>会社、事業所等の環境保全への取組を示す環境方針を策定しており、
環境方針には法規制の遵守など基本的な取組が示されている</t>
  </si>
  <si>
    <t>現状の環境保全活動への取組状況に関する評価結果や、検討した取組改善策を踏まえ、
今後の目標や目標達成へ向けた具体的な取組内容などを盛り込んだ
行動計画を作成（見直し）している</t>
  </si>
  <si>
    <t>整備員に対して、環境保全への観点からの点検・整備に関する事項について、
５項目以上の教育・指導を行っている</t>
  </si>
  <si>
    <t>点検・整備は、法定点検に加えて、自主点検を含めて明示された実施計画を基に行い、
その結果を把握し、記録として残している</t>
  </si>
  <si>
    <t>車両の状態を日常から把握し、環境に対して影響のある現象が確認された時には、
直ちに点検・整備を実施している</t>
  </si>
  <si>
    <t>　・タイヤの空気圧の点検・調整は、独自の点検期間を設定し、
    空気圧の測定をもとに実施している</t>
  </si>
  <si>
    <t>　・エンジンオイルの交換にあたっては、走行距離または使用期間、
    あるいはその両方について独自の基準を設定し、実施している</t>
  </si>
  <si>
    <t>　・エンジンオイルフィルタの交換にあたっては、走行距離または使用期間、
    あるいはその両方について独自の基準を設定し、実施している</t>
  </si>
  <si>
    <t>エコドライブへの取組の重要性や取組姿勢を示す表示を運転席まわりに掲示し、
ドライバーへの指導を行っている</t>
  </si>
  <si>
    <t>エコドライブの具体的な取組内容について手引きを作成し、
エコドライブの教育指導に役立てている</t>
  </si>
  <si>
    <t>事務所内でのエネルギー使用量、廃棄物排出量の削減についての取組状況を目標に照らして
評価し、取組状況が改善するよう、取組の見直しを行う仕組みを設けている</t>
  </si>
  <si>
    <t>※4　計算式：　二酸化炭素排出量＝期間燃料使用量×二酸化炭素排出係数</t>
  </si>
  <si>
    <t>―</t>
  </si>
  <si>
    <t>※3　環境省「地球温暖化対策事業効果算定ガイドブック」より。</t>
  </si>
  <si>
    <t>※2  2種類の燃料を使う自動車で使用量と走行距離の識別ができない場合は、走行距離の把握だけでかまいません。</t>
  </si>
  <si>
    <t>※1　水素関連の二酸化炭素排出係数は初期値「0」としていますが、ライフサイクルでの係数が判明している場合はその係数で算定してください。</t>
  </si>
  <si>
    <r>
      <t>二酸化炭素
排出量</t>
    </r>
    <r>
      <rPr>
        <sz val="8"/>
        <rFont val="ＭＳ Ｐゴシック"/>
        <family val="3"/>
      </rPr>
      <t>※4</t>
    </r>
  </si>
  <si>
    <t>貴社（事業所）のグリーン経営に関する取組内容をチェックしてください。</t>
  </si>
  <si>
    <t>□　走行距離及び燃料の使用状況について、会社として把握している[レベル１]＜認証項目＞</t>
  </si>
  <si>
    <t xml:space="preserve">    ［レベル１］＜認証項目＞</t>
  </si>
  <si>
    <t>□ 低公害車等を導入している[レベル１]＜認証項目＞</t>
  </si>
  <si>
    <t>　　 教育・指導を行っている[レベル1]＜認証項目＞</t>
  </si>
  <si>
    <t>改善率
（ ％ ）</t>
  </si>
  <si>
    <t>→　教育・指導を行っているエコドライブへの取組み内容について、下表の５項目以上に✓をつけてください。</t>
  </si>
  <si>
    <t>自分の燃費を把握しよう</t>
  </si>
  <si>
    <t>ふんわりアクセル「ｅスタート」</t>
  </si>
  <si>
    <t>車間距離にゆとりをもって、加速・減速の少ない運転</t>
  </si>
  <si>
    <t>減速時は早めにアクセルを離そう</t>
  </si>
  <si>
    <t>エアコンの使用は適切に</t>
  </si>
  <si>
    <t>ムダなアイドリングはやめよう</t>
  </si>
  <si>
    <t>渋滞を避け、余裕をもって出発しよう</t>
  </si>
  <si>
    <t>タイヤの空気圧から始める点検・整備</t>
  </si>
  <si>
    <t>不要な荷物はおろそう</t>
  </si>
  <si>
    <t>走行の妨げとなる駐車はやめよう</t>
  </si>
  <si>
    <t>→　事業用車について、導入実績を下表に記入してください。</t>
  </si>
  <si>
    <r>
      <t>→　計画は策定しているが、</t>
    </r>
    <r>
      <rPr>
        <b/>
        <sz val="10"/>
        <rFont val="ＭＳ Ｐ明朝"/>
        <family val="1"/>
      </rPr>
      <t>追加導入目標台数が0台の場合は「0台」と記入してください。</t>
    </r>
  </si>
  <si>
    <r>
      <t xml:space="preserve">追加導入
目標台数
</t>
    </r>
    <r>
      <rPr>
        <sz val="7"/>
        <rFont val="ＭＳ Ｐゴシック"/>
        <family val="3"/>
      </rPr>
      <t>(今年度計画
中･長期計画)</t>
    </r>
  </si>
  <si>
    <t>※1　低公害車は、窒素酸化物（NOx）や粒子状物質（PM）等の大気汚染物質の排出が少ない、または全く排出しない、</t>
  </si>
  <si>
    <t>燃費性能が優れているなどの環境性能に優れた自動車として認められたもの。</t>
  </si>
  <si>
    <t>※1　低公害車は、窒素酸化物（NOx）や粒子状物質（PM）等の大気汚染物質の排出が少ない、または全く排出しない、</t>
  </si>
  <si>
    <t xml:space="preserve"> 燃費性能が優れているなどの環境性能に優れた自動車として認められたもの。</t>
  </si>
  <si>
    <t>　　　 関する事項（下表）の５項目以上に✓をつけてください。</t>
  </si>
  <si>
    <t>エア・クリーナーの目づまりがないかどうか確かめる</t>
  </si>
  <si>
    <t>【タクシー事業】チェックリスト記入表</t>
  </si>
  <si>
    <t>□ 低公害車等の導入について計画を策定し、目標達成に向けて導入に取り組んでいる［レベル２］</t>
  </si>
  <si>
    <t>＜認証項目＞</t>
  </si>
  <si>
    <r>
      <t>取り組んでいる項目には・・・・・Ｙｅｓ欄の□に</t>
    </r>
    <r>
      <rPr>
        <sz val="12"/>
        <rFont val="Segoe UI Symbol"/>
        <family val="2"/>
      </rPr>
      <t>✓</t>
    </r>
    <r>
      <rPr>
        <sz val="12"/>
        <rFont val="HGP教科書体"/>
        <family val="1"/>
      </rPr>
      <t>を記入</t>
    </r>
  </si>
  <si>
    <t>アイドリングストップに関する取組結果のデータを整理し、取組状況が改善するよう、
取組の見直しを行う仕組みを設けている</t>
  </si>
  <si>
    <t>環境意識の向上を図るため、環境方針の徹底や環境に関する一般的な情報の伝達等を
定期的に行っている</t>
  </si>
  <si>
    <t>　・エアコンの効きが悪くなってきた時には、直ちに点検・整備を実施している</t>
  </si>
  <si>
    <t>廃棄物の発生抑制（発生量削減）、再使用（繰り返し利用）、リサイクル（再生利用＝再資源化）
及び適正処理の推進について従業員に対して指導を行っている</t>
  </si>
  <si>
    <t>廃油、廃タイヤ、廃バッテリーの処理に際して、処理やリサイクルを適切に実施している
業者に委託している</t>
  </si>
  <si>
    <r>
      <t>二酸化炭素排出係数</t>
    </r>
    <r>
      <rPr>
        <sz val="6"/>
        <rFont val="ＭＳ Ｐゴシック"/>
        <family val="3"/>
      </rPr>
      <t>※3</t>
    </r>
  </si>
  <si>
    <t>□　エコドライブについて、会社として燃費に関して定量的な目標を設定している　[レベル２]＜認証項目＞</t>
  </si>
  <si>
    <r>
      <t>燃料電池自動車</t>
    </r>
    <r>
      <rPr>
        <vertAlign val="superscript"/>
        <sz val="8"/>
        <rFont val="ＭＳ Ｐゴシック"/>
        <family val="3"/>
      </rPr>
      <t>※1</t>
    </r>
  </si>
  <si>
    <r>
      <t>ハイブリッド自動車
（ガソリン＋ＬＰＧ）</t>
    </r>
    <r>
      <rPr>
        <vertAlign val="superscript"/>
        <sz val="8"/>
        <rFont val="ＭＳ Ｐゴシック"/>
        <family val="3"/>
      </rPr>
      <t>※２</t>
    </r>
  </si>
  <si>
    <r>
      <t>ガソリン＋ＬＰＧ
自動車</t>
    </r>
    <r>
      <rPr>
        <vertAlign val="superscript"/>
        <sz val="8"/>
        <rFont val="ＭＳ Ｐゴシック"/>
        <family val="3"/>
      </rPr>
      <t>※２</t>
    </r>
  </si>
  <si>
    <t>合　　計 (A)</t>
  </si>
  <si>
    <t>合　　計 (B)</t>
  </si>
  <si>
    <t>ガソリン＋ＬＰＧ
自動車</t>
  </si>
  <si>
    <t>二酸化炭素総排出量</t>
  </si>
  <si>
    <t>kg-
CO2</t>
  </si>
  <si>
    <t>％ 改善</t>
  </si>
  <si>
    <t>環　境　目　標</t>
  </si>
  <si>
    <t>会社名</t>
  </si>
  <si>
    <t>営業所名</t>
  </si>
  <si>
    <t>月　</t>
  </si>
  <si>
    <t>目標の基にした期間</t>
  </si>
  <si>
    <t>燃費目標</t>
  </si>
  <si>
    <t>燃費の改善率</t>
  </si>
  <si>
    <t>燃費目標</t>
  </si>
  <si>
    <t>車種別目標</t>
  </si>
  <si>
    <t>ディーゼル自動車</t>
  </si>
  <si>
    <t>km
/Nm3</t>
  </si>
  <si>
    <t>電気自動車</t>
  </si>
  <si>
    <t>燃料電池自動車</t>
  </si>
  <si>
    <t>ハイブリッド自動車
（ガソリン＋ＬＰＧ）</t>
  </si>
  <si>
    <t>LPG</t>
  </si>
  <si>
    <t>ガソリン自動車</t>
  </si>
  <si>
    <t>ＬＰＧ自動車</t>
  </si>
  <si>
    <t>ガソリン＋ＬＰＧ
自動車</t>
  </si>
  <si>
    <t>ガソリン</t>
  </si>
  <si>
    <t>LPG</t>
  </si>
  <si>
    <t xml:space="preserve">ハイブリッド自動車
（ガソリン＋ＬＰＧ）
</t>
  </si>
  <si>
    <t>エネルギー種別</t>
  </si>
  <si>
    <t>燃料使用量</t>
  </si>
  <si>
    <t>L　　P　　G</t>
  </si>
  <si>
    <r>
      <t>kg-CO</t>
    </r>
    <r>
      <rPr>
        <vertAlign val="subscript"/>
        <sz val="6"/>
        <rFont val="ＭＳ Ｐゴシック"/>
        <family val="3"/>
      </rPr>
      <t>2</t>
    </r>
  </si>
  <si>
    <t>電力</t>
  </si>
  <si>
    <t>軽油</t>
  </si>
  <si>
    <t>C　　N　　G</t>
  </si>
  <si>
    <t>kg</t>
  </si>
  <si>
    <t xml:space="preserve"> 二酸化炭素総排出量</t>
  </si>
  <si>
    <t>改善率（ ％ ）</t>
  </si>
  <si>
    <t>％ 改善</t>
  </si>
  <si>
    <t>二酸化炭素総排出量の目標</t>
  </si>
  <si>
    <t>自家用</t>
  </si>
  <si>
    <t>目標の取組み期間</t>
  </si>
  <si>
    <t>改善率（ ％ ）※</t>
  </si>
  <si>
    <t>km
/kg</t>
  </si>
  <si>
    <r>
      <t>0kg-CO</t>
    </r>
    <r>
      <rPr>
        <vertAlign val="subscript"/>
        <sz val="8"/>
        <rFont val="ＭＳ Ｐゴシック"/>
        <family val="3"/>
      </rPr>
      <t>2</t>
    </r>
    <r>
      <rPr>
        <sz val="8"/>
        <rFont val="ＭＳ Ｐゴシック"/>
        <family val="3"/>
      </rPr>
      <t>/kg</t>
    </r>
  </si>
  <si>
    <t>km/kg</t>
  </si>
  <si>
    <t>✤</t>
  </si>
  <si>
    <r>
      <rPr>
        <b/>
        <u val="single"/>
        <sz val="12"/>
        <color indexed="10"/>
        <rFont val="HGP教科書体"/>
        <family val="1"/>
      </rPr>
      <t>環境目標</t>
    </r>
    <r>
      <rPr>
        <b/>
        <u val="single"/>
        <sz val="12"/>
        <rFont val="HGP教科書体"/>
        <family val="1"/>
      </rPr>
      <t>の作成は任意ですので、必ずしも提出する必要はございません。</t>
    </r>
  </si>
  <si>
    <t>総合計(C=A+B)</t>
  </si>
  <si>
    <t>ガソリン＋ＬＰＧ自動車</t>
  </si>
  <si>
    <t>天然ガス自動車 （ＣＮＧ自動車）</t>
  </si>
  <si>
    <t>ハイブリッド自動車（ガソリン）</t>
  </si>
  <si>
    <t>ハイブリッド自動車（軽油）</t>
  </si>
  <si>
    <t>ハイブリッド自動車（LPG）</t>
  </si>
  <si>
    <t>km
/kwh</t>
  </si>
  <si>
    <t>二酸化炭素総排出量の目標</t>
  </si>
  <si>
    <t>（ＡＴ車の場合）オーバードライブやエコモード等を適切に使用する</t>
  </si>
  <si>
    <t>※　二酸化炭素総排出量の目標を設定している場合は入力してください</t>
  </si>
  <si>
    <r>
      <t>また、</t>
    </r>
    <r>
      <rPr>
        <u val="single"/>
        <sz val="12"/>
        <color indexed="10"/>
        <rFont val="HG創英角ﾎﾟｯﾌﾟ体"/>
        <family val="3"/>
      </rPr>
      <t>穴開け・ファイリング等もせず、申請書のみをお送り</t>
    </r>
    <r>
      <rPr>
        <u val="single"/>
        <sz val="12"/>
        <rFont val="HG創英角ﾎﾟｯﾌﾟ体"/>
        <family val="3"/>
      </rPr>
      <t>ください</t>
    </r>
    <r>
      <rPr>
        <sz val="12"/>
        <rFont val="HG創英角ﾎﾟｯﾌﾟ体"/>
        <family val="3"/>
      </rPr>
      <t>。</t>
    </r>
  </si>
  <si>
    <t>二酸化炭素排出量</t>
  </si>
  <si>
    <r>
      <t xml:space="preserve">② </t>
    </r>
    <r>
      <rPr>
        <b/>
        <sz val="12"/>
        <rFont val="HGP教科書体"/>
        <family val="1"/>
      </rPr>
      <t>表１～7</t>
    </r>
    <r>
      <rPr>
        <sz val="12"/>
        <rFont val="HGP教科書体"/>
        <family val="1"/>
      </rPr>
      <t>　（P.4～10）・・・</t>
    </r>
  </si>
</sst>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0;"/>
    <numFmt numFmtId="179" formatCode="#,###;[Red]\-#,###;"/>
    <numFmt numFmtId="180" formatCode="#,###.0;[Red]\-#,###.0;0.00"/>
    <numFmt numFmtId="181" formatCode="#,###.00;[Red]\-#,###.00;0.000"/>
    <numFmt numFmtId="182" formatCode="#,##0_);[Red]\(#,##0\)"/>
    <numFmt numFmtId="183" formatCode="0.0_ "/>
    <numFmt numFmtId="184" formatCode="0.00_);[Red]\(0.00\)"/>
    <numFmt numFmtId="185" formatCode="0.00000_ "/>
    <numFmt numFmtId="186" formatCode="#,##0_ "/>
    <numFmt numFmtId="187" formatCode="#,###.0;[Red]\-#,###.0;"/>
    <numFmt numFmtId="188" formatCode="#,##0.0_ ;[Red]\-#,##0.0\ "/>
    <numFmt numFmtId="189" formatCode="#"/>
    <numFmt numFmtId="190" formatCode="#,###"/>
    <numFmt numFmtId="191" formatCode="#,##0.0_ "/>
    <numFmt numFmtId="192" formatCode="[$]ggge&quot;年&quot;m&quot;月&quot;d&quot;日&quot;;@"/>
    <numFmt numFmtId="193" formatCode="[$-411]gge&quot;年&quot;m&quot;月&quot;d&quot;日&quot;;@"/>
    <numFmt numFmtId="194" formatCode="[$]gge&quot;年&quot;m&quot;月&quot;d&quot;日&quot;;@"/>
    <numFmt numFmtId="195" formatCode="#,##0.0_);[Red]\(#,##0.0\)"/>
    <numFmt numFmtId="196" formatCode="#,##0.00_ "/>
    <numFmt numFmtId="197" formatCode="#,##0.00_ ;[Red]\-#,##0.00\ "/>
    <numFmt numFmtId="198" formatCode="#,##0_ ;[Red]\-#,##0\ "/>
    <numFmt numFmtId="199" formatCode="#,###,###,##0"/>
    <numFmt numFmtId="200" formatCode="#,###,###,###"/>
    <numFmt numFmtId="201" formatCode="###,###,###"/>
    <numFmt numFmtId="202" formatCode="[$]ggge&quot;年&quot;m&quot;月&quot;d&quot;日&quot;;@"/>
    <numFmt numFmtId="203" formatCode="[$]gge&quot;年&quot;m&quot;月&quot;d&quot;日&quot;;@"/>
  </numFmts>
  <fonts count="126">
    <font>
      <sz val="11"/>
      <name val="ＭＳ Ｐゴシック"/>
      <family val="3"/>
    </font>
    <font>
      <sz val="6"/>
      <name val="ＭＳ Ｐゴシック"/>
      <family val="3"/>
    </font>
    <font>
      <sz val="11"/>
      <name val="ＭＳ 明朝"/>
      <family val="1"/>
    </font>
    <font>
      <sz val="14"/>
      <name val="ＭＳ 明朝"/>
      <family val="1"/>
    </font>
    <font>
      <b/>
      <sz val="11"/>
      <name val="ＭＳ 明朝"/>
      <family val="1"/>
    </font>
    <font>
      <sz val="12"/>
      <name val="ＭＳ 明朝"/>
      <family val="1"/>
    </font>
    <font>
      <sz val="10"/>
      <name val="ＭＳ 明朝"/>
      <family val="1"/>
    </font>
    <font>
      <u val="single"/>
      <sz val="11"/>
      <color indexed="12"/>
      <name val="ＭＳ Ｐゴシック"/>
      <family val="3"/>
    </font>
    <font>
      <u val="single"/>
      <sz val="11"/>
      <color indexed="36"/>
      <name val="ＭＳ Ｐゴシック"/>
      <family val="3"/>
    </font>
    <font>
      <sz val="9"/>
      <name val="ＭＳ 明朝"/>
      <family val="1"/>
    </font>
    <font>
      <sz val="6"/>
      <name val="ＭＳ 明朝"/>
      <family val="1"/>
    </font>
    <font>
      <b/>
      <sz val="12"/>
      <name val="ＭＳ 明朝"/>
      <family val="1"/>
    </font>
    <font>
      <sz val="16"/>
      <name val="ＭＳ ゴシック"/>
      <family val="3"/>
    </font>
    <font>
      <sz val="10"/>
      <name val="ＭＳ ゴシック"/>
      <family val="3"/>
    </font>
    <font>
      <i/>
      <sz val="14"/>
      <name val="ＭＳ Ｐゴシック"/>
      <family val="3"/>
    </font>
    <font>
      <sz val="7"/>
      <name val="ＭＳ Ｐゴシック"/>
      <family val="3"/>
    </font>
    <font>
      <sz val="8"/>
      <name val="ＭＳ Ｐゴシック"/>
      <family val="3"/>
    </font>
    <font>
      <sz val="9"/>
      <name val="ＭＳ Ｐゴシック"/>
      <family val="3"/>
    </font>
    <font>
      <sz val="10"/>
      <name val="ＭＳ Ｐゴシック"/>
      <family val="3"/>
    </font>
    <font>
      <b/>
      <sz val="12"/>
      <color indexed="48"/>
      <name val="HG行書体"/>
      <family val="4"/>
    </font>
    <font>
      <sz val="10.5"/>
      <name val="Century"/>
      <family val="1"/>
    </font>
    <font>
      <sz val="11"/>
      <name val="ＭＳ ゴシック"/>
      <family val="3"/>
    </font>
    <font>
      <strike/>
      <sz val="11"/>
      <name val="ＭＳ Ｐゴシック"/>
      <family val="3"/>
    </font>
    <font>
      <vertAlign val="subscript"/>
      <sz val="8"/>
      <name val="ＭＳ Ｐゴシック"/>
      <family val="3"/>
    </font>
    <font>
      <sz val="11"/>
      <name val="HGP教科書体"/>
      <family val="1"/>
    </font>
    <font>
      <b/>
      <sz val="12"/>
      <name val="HGP教科書体"/>
      <family val="1"/>
    </font>
    <font>
      <b/>
      <sz val="14"/>
      <name val="HGP教科書体"/>
      <family val="1"/>
    </font>
    <font>
      <sz val="24"/>
      <name val="ＭＳ ゴシック"/>
      <family val="3"/>
    </font>
    <font>
      <b/>
      <sz val="16"/>
      <name val="ＭＳ ゴシック"/>
      <family val="3"/>
    </font>
    <font>
      <b/>
      <sz val="18"/>
      <name val="ＭＳ ゴシック"/>
      <family val="3"/>
    </font>
    <font>
      <sz val="12"/>
      <name val="HGP教科書体"/>
      <family val="1"/>
    </font>
    <font>
      <sz val="16"/>
      <name val="HGP教科書体"/>
      <family val="1"/>
    </font>
    <font>
      <b/>
      <u val="single"/>
      <sz val="12"/>
      <name val="HGP教科書体"/>
      <family val="1"/>
    </font>
    <font>
      <u val="single"/>
      <sz val="12"/>
      <name val="HGP教科書体"/>
      <family val="1"/>
    </font>
    <font>
      <b/>
      <sz val="10"/>
      <name val="HG行書体"/>
      <family val="4"/>
    </font>
    <font>
      <b/>
      <sz val="12"/>
      <name val="HG行書体"/>
      <family val="4"/>
    </font>
    <font>
      <sz val="11"/>
      <name val="ＪＳＰ明朝"/>
      <family val="1"/>
    </font>
    <font>
      <sz val="10.5"/>
      <name val="ＪＳＰ明朝"/>
      <family val="1"/>
    </font>
    <font>
      <sz val="8"/>
      <name val="ＪＳＰ明朝"/>
      <family val="1"/>
    </font>
    <font>
      <b/>
      <sz val="18"/>
      <name val="ＭＳ Ｐゴシック"/>
      <family val="3"/>
    </font>
    <font>
      <vertAlign val="superscript"/>
      <sz val="8"/>
      <name val="ＭＳ Ｐゴシック"/>
      <family val="3"/>
    </font>
    <font>
      <sz val="10"/>
      <name val="ＭＳ Ｐ明朝"/>
      <family val="1"/>
    </font>
    <font>
      <u val="single"/>
      <sz val="10"/>
      <name val="ＭＳ Ｐ明朝"/>
      <family val="1"/>
    </font>
    <font>
      <sz val="8"/>
      <name val="ＭＳ Ｐ明朝"/>
      <family val="1"/>
    </font>
    <font>
      <sz val="11"/>
      <name val="ＭＳ Ｐ明朝"/>
      <family val="1"/>
    </font>
    <font>
      <sz val="9"/>
      <name val="ＭＳ Ｐ明朝"/>
      <family val="1"/>
    </font>
    <font>
      <b/>
      <sz val="26"/>
      <name val="ＭＳ ゴシック"/>
      <family val="3"/>
    </font>
    <font>
      <b/>
      <i/>
      <u val="single"/>
      <sz val="11"/>
      <name val="ＭＳ Ｐゴシック"/>
      <family val="3"/>
    </font>
    <font>
      <vertAlign val="superscript"/>
      <sz val="10"/>
      <name val="ＭＳ Ｐゴシック"/>
      <family val="3"/>
    </font>
    <font>
      <sz val="18"/>
      <name val="ＭＳ Ｐゴシック"/>
      <family val="3"/>
    </font>
    <font>
      <b/>
      <sz val="10"/>
      <name val="HG正楷書体-PRO"/>
      <family val="4"/>
    </font>
    <font>
      <b/>
      <sz val="12"/>
      <name val="HG正楷書体-PRO"/>
      <family val="4"/>
    </font>
    <font>
      <u val="single"/>
      <sz val="12"/>
      <name val="HG創英角ﾎﾟｯﾌﾟ体"/>
      <family val="3"/>
    </font>
    <font>
      <b/>
      <u val="single"/>
      <sz val="12"/>
      <name val="HG創英角ﾎﾟｯﾌﾟ体"/>
      <family val="3"/>
    </font>
    <font>
      <b/>
      <i/>
      <sz val="11"/>
      <name val="ＭＳ ゴシック"/>
      <family val="3"/>
    </font>
    <font>
      <b/>
      <u val="single"/>
      <sz val="12"/>
      <color indexed="10"/>
      <name val="HG創英角ﾎﾟｯﾌﾟ体"/>
      <family val="3"/>
    </font>
    <font>
      <u val="single"/>
      <sz val="12"/>
      <color indexed="10"/>
      <name val="HG創英角ﾎﾟｯﾌﾟ体"/>
      <family val="3"/>
    </font>
    <font>
      <b/>
      <sz val="9"/>
      <name val="HG正楷書体-PRO"/>
      <family val="4"/>
    </font>
    <font>
      <sz val="12"/>
      <name val="Segoe UI Symbol"/>
      <family val="2"/>
    </font>
    <font>
      <b/>
      <sz val="12"/>
      <name val="Segoe UI Symbol"/>
      <family val="2"/>
    </font>
    <font>
      <b/>
      <sz val="12"/>
      <name val="HG創英角ﾎﾟｯﾌﾟ体"/>
      <family val="3"/>
    </font>
    <font>
      <sz val="12"/>
      <name val="HG創英角ﾎﾟｯﾌﾟ体"/>
      <family val="3"/>
    </font>
    <font>
      <b/>
      <sz val="12"/>
      <name val="ＭＳ ゴシック"/>
      <family val="3"/>
    </font>
    <font>
      <sz val="8"/>
      <name val="ＭＳ 明朝"/>
      <family val="1"/>
    </font>
    <font>
      <b/>
      <i/>
      <sz val="10"/>
      <name val="ＭＳ 明朝"/>
      <family val="1"/>
    </font>
    <font>
      <b/>
      <i/>
      <sz val="11"/>
      <name val="ＭＳ 明朝"/>
      <family val="1"/>
    </font>
    <font>
      <sz val="9"/>
      <name val="Meiryo UI"/>
      <family val="3"/>
    </font>
    <font>
      <b/>
      <sz val="12"/>
      <name val="ＭＳ Ｐゴシック"/>
      <family val="3"/>
    </font>
    <font>
      <sz val="11"/>
      <color indexed="8"/>
      <name val="ＭＳ Ｐゴシック"/>
      <family val="3"/>
    </font>
    <font>
      <b/>
      <sz val="10"/>
      <name val="ＭＳ Ｐ明朝"/>
      <family val="1"/>
    </font>
    <font>
      <sz val="11"/>
      <name val="HG教科書体"/>
      <family val="1"/>
    </font>
    <font>
      <sz val="12"/>
      <name val="HG教科書体"/>
      <family val="1"/>
    </font>
    <font>
      <b/>
      <u val="single"/>
      <sz val="22"/>
      <name val="ＭＳ ゴシック"/>
      <family val="3"/>
    </font>
    <font>
      <b/>
      <sz val="22"/>
      <name val="ＭＳ ゴシック"/>
      <family val="3"/>
    </font>
    <font>
      <sz val="10.5"/>
      <name val="ＭＳ Ｐゴシック"/>
      <family val="3"/>
    </font>
    <font>
      <b/>
      <sz val="14"/>
      <name val="ＭＳ Ｐゴシック"/>
      <family val="3"/>
    </font>
    <font>
      <sz val="12"/>
      <name val="ＭＳ Ｐゴシック"/>
      <family val="3"/>
    </font>
    <font>
      <vertAlign val="subscript"/>
      <sz val="6"/>
      <name val="ＭＳ Ｐゴシック"/>
      <family val="3"/>
    </font>
    <font>
      <b/>
      <u val="single"/>
      <sz val="12"/>
      <color indexed="10"/>
      <name val="HGP教科書体"/>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b/>
      <sz val="10"/>
      <name val="ＭＳ Ｐゴシック"/>
      <family val="3"/>
    </font>
    <font>
      <b/>
      <sz val="11"/>
      <color indexed="8"/>
      <name val="HGP教科書体"/>
      <family val="1"/>
    </font>
    <font>
      <sz val="11"/>
      <color indexed="8"/>
      <name val="HGP教科書体"/>
      <family val="1"/>
    </font>
    <font>
      <sz val="14"/>
      <color indexed="8"/>
      <name val="HGP教科書体"/>
      <family val="1"/>
    </font>
    <font>
      <b/>
      <sz val="12"/>
      <color indexed="8"/>
      <name val="HGP教科書体"/>
      <family val="1"/>
    </font>
    <font>
      <b/>
      <sz val="14"/>
      <color indexed="8"/>
      <name val="HGP教科書体"/>
      <family val="1"/>
    </font>
    <font>
      <sz val="12"/>
      <color indexed="8"/>
      <name val="ＭＳ Ｐゴシック"/>
      <family val="3"/>
    </font>
    <font>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b/>
      <sz val="12"/>
      <name val="Calibri"/>
      <family val="3"/>
    </font>
    <font>
      <b/>
      <sz val="11"/>
      <name val="Calibri"/>
      <family val="3"/>
    </font>
    <font>
      <b/>
      <sz val="10"/>
      <name val="Calibri"/>
      <family val="3"/>
    </font>
    <font>
      <b/>
      <sz val="14"/>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6" tint="0.7999799847602844"/>
        <bgColor indexed="64"/>
      </patternFill>
    </fill>
    <fill>
      <patternFill patternType="solid">
        <fgColor theme="0"/>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24993999302387238"/>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uble"/>
      <right style="thin"/>
      <top style="thin"/>
      <bottom style="double"/>
    </border>
    <border>
      <left style="thin"/>
      <right>
        <color indexed="63"/>
      </right>
      <top>
        <color indexed="63"/>
      </top>
      <bottom>
        <color indexed="63"/>
      </bottom>
    </border>
    <border>
      <left>
        <color indexed="63"/>
      </left>
      <right style="thin"/>
      <top style="double"/>
      <bottom style="hair"/>
    </border>
    <border>
      <left>
        <color indexed="63"/>
      </left>
      <right style="thin"/>
      <top style="hair"/>
      <bottom style="hair"/>
    </border>
    <border>
      <left>
        <color indexed="63"/>
      </left>
      <right style="thin"/>
      <top>
        <color indexed="63"/>
      </top>
      <bottom style="thin"/>
    </border>
    <border>
      <left>
        <color indexed="63"/>
      </left>
      <right style="thin"/>
      <top>
        <color indexed="63"/>
      </top>
      <bottom style="hair"/>
    </border>
    <border>
      <left>
        <color indexed="63"/>
      </left>
      <right style="thin"/>
      <top style="hair"/>
      <bottom style="thin"/>
    </border>
    <border>
      <left>
        <color indexed="63"/>
      </left>
      <right style="thin"/>
      <top>
        <color indexed="63"/>
      </top>
      <bottom style="double"/>
    </border>
    <border>
      <left>
        <color indexed="63"/>
      </left>
      <right>
        <color indexed="63"/>
      </right>
      <top>
        <color indexed="63"/>
      </top>
      <bottom style="thin"/>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double"/>
      <bottom style="hair"/>
    </border>
    <border>
      <left style="thin"/>
      <right>
        <color indexed="63"/>
      </right>
      <top style="double"/>
      <bottom style="hair"/>
    </border>
    <border>
      <left style="hair"/>
      <right style="thin"/>
      <top style="hair"/>
      <bottom style="hair"/>
    </border>
    <border>
      <left style="double"/>
      <right style="thin"/>
      <top>
        <color indexed="63"/>
      </top>
      <bottom style="hair"/>
    </border>
    <border>
      <left style="double"/>
      <right style="thin"/>
      <top style="hair"/>
      <bottom style="hair"/>
    </border>
    <border>
      <left style="double"/>
      <right style="thin"/>
      <top style="hair"/>
      <bottom style="thin"/>
    </border>
    <border>
      <left style="double"/>
      <right>
        <color indexed="63"/>
      </right>
      <top style="thin"/>
      <bottom style="thin"/>
    </border>
    <border>
      <left style="double"/>
      <right style="thin"/>
      <top style="double"/>
      <bottom style="thin"/>
    </border>
    <border>
      <left style="double"/>
      <right style="thin"/>
      <top>
        <color indexed="63"/>
      </top>
      <bottom style="thin"/>
    </border>
    <border>
      <left style="thin"/>
      <right>
        <color indexed="63"/>
      </right>
      <top>
        <color indexed="63"/>
      </top>
      <bottom style="double"/>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thin"/>
      <top style="thin"/>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double"/>
      <right>
        <color indexed="63"/>
      </right>
      <top style="hair"/>
      <bottom style="hair"/>
    </border>
    <border>
      <left style="double"/>
      <right style="thin"/>
      <top style="double"/>
      <bottom style="hair"/>
    </border>
    <border>
      <left>
        <color indexed="63"/>
      </left>
      <right style="thin"/>
      <top style="thin"/>
      <bottom style="double"/>
    </border>
    <border>
      <left style="thin"/>
      <right>
        <color indexed="63"/>
      </right>
      <top style="hair"/>
      <bottom>
        <color indexed="63"/>
      </bottom>
    </border>
    <border>
      <left>
        <color indexed="63"/>
      </left>
      <right>
        <color indexed="63"/>
      </right>
      <top>
        <color indexed="63"/>
      </top>
      <bottom style="double"/>
    </border>
    <border>
      <left style="thin"/>
      <right style="thin"/>
      <top>
        <color indexed="63"/>
      </top>
      <bottom>
        <color indexed="63"/>
      </bottom>
    </border>
    <border>
      <left style="thin"/>
      <right style="thin"/>
      <top>
        <color indexed="63"/>
      </top>
      <bottom style="thin"/>
    </border>
    <border>
      <left style="thin"/>
      <right>
        <color indexed="63"/>
      </right>
      <top style="thin"/>
      <bottom style="double"/>
    </border>
    <border>
      <left style="thin"/>
      <right style="thin"/>
      <top>
        <color indexed="63"/>
      </top>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thin"/>
      <top style="thin"/>
      <bottom style="hair"/>
    </border>
    <border>
      <left style="double"/>
      <right>
        <color indexed="63"/>
      </right>
      <top style="double"/>
      <bottom style="hair"/>
    </border>
    <border>
      <left>
        <color indexed="63"/>
      </left>
      <right style="thin"/>
      <top style="hair"/>
      <bottom>
        <color indexed="63"/>
      </bottom>
    </border>
    <border>
      <left style="double"/>
      <right>
        <color indexed="63"/>
      </right>
      <top>
        <color indexed="63"/>
      </top>
      <bottom style="double"/>
    </border>
    <border>
      <left style="double"/>
      <right>
        <color indexed="63"/>
      </right>
      <top style="thin"/>
      <bottom style="double"/>
    </border>
    <border>
      <left style="thin"/>
      <right style="hair"/>
      <top style="thin"/>
      <bottom style="hair"/>
    </border>
    <border>
      <left style="hair"/>
      <right style="hair"/>
      <top style="thin"/>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hair"/>
      <top style="hair"/>
      <bottom style="hair"/>
    </border>
    <border>
      <left>
        <color indexed="63"/>
      </left>
      <right style="double"/>
      <top>
        <color indexed="63"/>
      </top>
      <bottom style="double"/>
    </border>
    <border>
      <left>
        <color indexed="63"/>
      </left>
      <right style="double"/>
      <top style="hair"/>
      <bottom style="hair"/>
    </border>
    <border>
      <left>
        <color indexed="63"/>
      </left>
      <right>
        <color indexed="63"/>
      </right>
      <top style="thin"/>
      <bottom style="double"/>
    </border>
    <border>
      <left>
        <color indexed="63"/>
      </left>
      <right style="double"/>
      <top style="thin"/>
      <bottom style="double"/>
    </border>
    <border>
      <left>
        <color indexed="63"/>
      </left>
      <right>
        <color indexed="63"/>
      </right>
      <top style="double"/>
      <bottom style="hair"/>
    </border>
    <border>
      <left style="thin"/>
      <right style="thin"/>
      <top style="double"/>
      <bottom style="hair"/>
    </border>
    <border>
      <left style="thin"/>
      <right style="thin"/>
      <top style="hair"/>
      <bottom>
        <color indexed="63"/>
      </bottom>
    </border>
    <border>
      <left>
        <color indexed="63"/>
      </left>
      <right style="double"/>
      <top style="double"/>
      <bottom style="hair"/>
    </border>
    <border>
      <left>
        <color indexed="63"/>
      </left>
      <right>
        <color indexed="63"/>
      </right>
      <top style="hair"/>
      <bottom>
        <color indexed="63"/>
      </bottom>
    </border>
    <border>
      <left>
        <color indexed="63"/>
      </left>
      <right style="double"/>
      <top style="hair"/>
      <bottom>
        <color indexed="63"/>
      </bottom>
    </border>
    <border>
      <left>
        <color indexed="63"/>
      </left>
      <right style="double"/>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style="hair"/>
      <bottom>
        <color indexed="63"/>
      </bottom>
    </border>
    <border>
      <left style="double"/>
      <right>
        <color indexed="63"/>
      </right>
      <top>
        <color indexed="63"/>
      </top>
      <bottom>
        <color indexed="63"/>
      </bottom>
    </border>
    <border>
      <left style="double"/>
      <right>
        <color indexed="63"/>
      </right>
      <top>
        <color indexed="63"/>
      </top>
      <bottom style="hair"/>
    </border>
    <border>
      <left>
        <color indexed="63"/>
      </left>
      <right style="thin"/>
      <top>
        <color indexed="63"/>
      </top>
      <bottom>
        <color indexed="63"/>
      </bottom>
    </border>
    <border>
      <left style="thin"/>
      <right style="thin"/>
      <top style="hair"/>
      <bottom style="double"/>
    </border>
    <border>
      <left>
        <color indexed="63"/>
      </left>
      <right style="double"/>
      <top>
        <color indexed="63"/>
      </top>
      <bottom style="thin"/>
    </border>
    <border>
      <left style="double"/>
      <right>
        <color indexed="63"/>
      </right>
      <top>
        <color indexed="63"/>
      </top>
      <bottom style="thin"/>
    </border>
    <border>
      <left style="double"/>
      <right>
        <color indexed="63"/>
      </right>
      <top style="hair"/>
      <bottom style="thin"/>
    </border>
    <border>
      <left style="thin"/>
      <right style="thin"/>
      <top style="double"/>
      <bottom>
        <color indexed="63"/>
      </bottom>
    </border>
    <border>
      <left>
        <color indexed="63"/>
      </left>
      <right style="double"/>
      <top style="thin"/>
      <bottom>
        <color indexed="63"/>
      </bottom>
    </border>
    <border>
      <left style="thin"/>
      <right style="thin"/>
      <top style="thin"/>
      <bottom style="thin"/>
    </border>
    <border>
      <left style="double"/>
      <right style="thin"/>
      <top style="thin"/>
      <bottom style="thin"/>
    </border>
    <border>
      <left style="double"/>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double"/>
      <diagonal style="thin"/>
    </border>
    <border diagonalDown="1">
      <left>
        <color indexed="63"/>
      </left>
      <right>
        <color indexed="63"/>
      </right>
      <top>
        <color indexed="63"/>
      </top>
      <bottom style="double"/>
      <diagonal style="thin"/>
    </border>
    <border diagonalDown="1">
      <left>
        <color indexed="63"/>
      </left>
      <right style="thin"/>
      <top>
        <color indexed="63"/>
      </top>
      <bottom style="double"/>
      <diagonal style="thin"/>
    </border>
    <border>
      <left style="thin"/>
      <right style="hair"/>
      <top style="double"/>
      <bottom style="hair"/>
    </border>
    <border>
      <left style="thin"/>
      <right style="thin"/>
      <top style="thin"/>
      <bottom style="hair"/>
    </border>
    <border>
      <left style="thin"/>
      <right>
        <color indexed="63"/>
      </right>
      <top style="hair"/>
      <bottom style="double"/>
    </border>
    <border>
      <left>
        <color indexed="63"/>
      </left>
      <right style="thin"/>
      <top style="hair"/>
      <bottom style="double"/>
    </border>
    <border>
      <left>
        <color indexed="63"/>
      </left>
      <right>
        <color indexed="63"/>
      </right>
      <top style="double"/>
      <bottom style="thin"/>
    </border>
    <border>
      <left style="thin"/>
      <right style="thin"/>
      <top style="thin"/>
      <bottom>
        <color indexed="63"/>
      </bottom>
    </border>
    <border>
      <left style="double"/>
      <right style="thin"/>
      <top style="thin"/>
      <bottom>
        <color indexed="63"/>
      </bottom>
    </border>
    <border>
      <left>
        <color indexed="63"/>
      </left>
      <right>
        <color indexed="63"/>
      </right>
      <top style="hair"/>
      <bottom style="double"/>
    </border>
    <border>
      <left style="thin"/>
      <right style="thin"/>
      <top style="thin"/>
      <bottom style="double"/>
    </border>
  </borders>
  <cellStyleXfs count="7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0"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6" fillId="0" borderId="0" applyNumberFormat="0" applyFill="0" applyBorder="0" applyAlignment="0" applyProtection="0"/>
    <xf numFmtId="0" fontId="107" fillId="25" borderId="1" applyNumberFormat="0" applyAlignment="0" applyProtection="0"/>
    <xf numFmtId="0" fontId="108"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109" fillId="0" borderId="3" applyNumberFormat="0" applyFill="0" applyAlignment="0" applyProtection="0"/>
    <xf numFmtId="0" fontId="110" fillId="28" borderId="0" applyNumberFormat="0" applyBorder="0" applyAlignment="0" applyProtection="0"/>
    <xf numFmtId="0" fontId="111" fillId="29" borderId="4" applyNumberFormat="0" applyAlignment="0" applyProtection="0"/>
    <xf numFmtId="0" fontId="1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3" fillId="0" borderId="5" applyNumberFormat="0" applyFill="0" applyAlignment="0" applyProtection="0"/>
    <xf numFmtId="0" fontId="114" fillId="0" borderId="6" applyNumberFormat="0" applyFill="0" applyAlignment="0" applyProtection="0"/>
    <xf numFmtId="0" fontId="115" fillId="0" borderId="7" applyNumberFormat="0" applyFill="0" applyAlignment="0" applyProtection="0"/>
    <xf numFmtId="0" fontId="115" fillId="0" borderId="0" applyNumberFormat="0" applyFill="0" applyBorder="0" applyAlignment="0" applyProtection="0"/>
    <xf numFmtId="0" fontId="116" fillId="0" borderId="8" applyNumberFormat="0" applyFill="0" applyAlignment="0" applyProtection="0"/>
    <xf numFmtId="0" fontId="117" fillId="29" borderId="9" applyNumberFormat="0" applyAlignment="0" applyProtection="0"/>
    <xf numFmtId="0" fontId="1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9"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8" fillId="0" borderId="0" applyNumberFormat="0" applyFill="0" applyBorder="0" applyAlignment="0" applyProtection="0"/>
    <xf numFmtId="0" fontId="120" fillId="31" borderId="0" applyNumberFormat="0" applyBorder="0" applyAlignment="0" applyProtection="0"/>
  </cellStyleXfs>
  <cellXfs count="953">
    <xf numFmtId="0" fontId="0" fillId="0" borderId="0" xfId="0" applyAlignment="1">
      <alignment vertical="center"/>
    </xf>
    <xf numFmtId="0" fontId="2" fillId="0" borderId="0" xfId="0" applyFont="1" applyAlignment="1">
      <alignment vertical="center" wrapText="1"/>
    </xf>
    <xf numFmtId="0" fontId="11" fillId="0" borderId="0" xfId="0" applyFont="1" applyAlignment="1">
      <alignment horizontal="center" vertical="center"/>
    </xf>
    <xf numFmtId="0" fontId="2" fillId="0" borderId="0" xfId="0" applyFont="1" applyAlignment="1">
      <alignment/>
    </xf>
    <xf numFmtId="0" fontId="3" fillId="0" borderId="0" xfId="0" applyFont="1" applyAlignment="1">
      <alignment horizontal="left" vertical="center"/>
    </xf>
    <xf numFmtId="0" fontId="20" fillId="0" borderId="0" xfId="0" applyFont="1" applyAlignment="1">
      <alignment horizontal="justify"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0" xfId="67">
      <alignment/>
      <protection/>
    </xf>
    <xf numFmtId="0" fontId="31" fillId="0" borderId="0" xfId="67" applyFont="1" applyAlignment="1">
      <alignment horizontal="center" vertical="center"/>
      <protection/>
    </xf>
    <xf numFmtId="0" fontId="24" fillId="0" borderId="0" xfId="67" applyFont="1" applyAlignment="1">
      <alignment vertical="center"/>
      <protection/>
    </xf>
    <xf numFmtId="0" fontId="30" fillId="0" borderId="0" xfId="67" applyFont="1" applyAlignment="1">
      <alignment vertical="center"/>
      <protection/>
    </xf>
    <xf numFmtId="0" fontId="32" fillId="0" borderId="0" xfId="67" applyFont="1" applyAlignment="1">
      <alignment vertical="center"/>
      <protection/>
    </xf>
    <xf numFmtId="0" fontId="25" fillId="0" borderId="0" xfId="67" applyFont="1" applyAlignment="1">
      <alignment vertical="center"/>
      <protection/>
    </xf>
    <xf numFmtId="0" fontId="30" fillId="0" borderId="0" xfId="67" applyFont="1" applyAlignment="1" quotePrefix="1">
      <alignment horizontal="right" vertical="center"/>
      <protection/>
    </xf>
    <xf numFmtId="0" fontId="30" fillId="0" borderId="0" xfId="66" applyFont="1">
      <alignment/>
      <protection/>
    </xf>
    <xf numFmtId="0" fontId="24" fillId="0" borderId="0" xfId="66" applyFont="1">
      <alignment/>
      <protection/>
    </xf>
    <xf numFmtId="0" fontId="0" fillId="0" borderId="0" xfId="0" applyAlignment="1">
      <alignment vertical="center"/>
    </xf>
    <xf numFmtId="0" fontId="16" fillId="0" borderId="0" xfId="70" applyFont="1" applyAlignment="1">
      <alignment vertical="center"/>
      <protection/>
    </xf>
    <xf numFmtId="0" fontId="16" fillId="0" borderId="0" xfId="70" applyFont="1">
      <alignment/>
      <protection/>
    </xf>
    <xf numFmtId="0" fontId="41" fillId="0" borderId="0" xfId="0" applyFont="1" applyFill="1" applyAlignment="1">
      <alignment vertical="center"/>
    </xf>
    <xf numFmtId="0" fontId="43" fillId="0" borderId="0" xfId="0" applyFont="1" applyFill="1" applyAlignment="1">
      <alignment vertical="center"/>
    </xf>
    <xf numFmtId="0" fontId="43" fillId="0" borderId="0" xfId="70" applyFont="1">
      <alignment/>
      <protection/>
    </xf>
    <xf numFmtId="0" fontId="3" fillId="0" borderId="0" xfId="0" applyFont="1" applyAlignment="1">
      <alignment vertical="center"/>
    </xf>
    <xf numFmtId="0" fontId="14" fillId="0" borderId="0" xfId="0" applyFont="1" applyAlignment="1">
      <alignment vertical="center"/>
    </xf>
    <xf numFmtId="0" fontId="41" fillId="0" borderId="0" xfId="0" applyFont="1" applyAlignment="1">
      <alignment vertical="center"/>
    </xf>
    <xf numFmtId="0" fontId="0" fillId="0" borderId="0" xfId="0" applyFont="1" applyAlignment="1">
      <alignment vertical="center"/>
    </xf>
    <xf numFmtId="0" fontId="14" fillId="0" borderId="0" xfId="69" applyFont="1" applyAlignment="1">
      <alignment vertical="center"/>
      <protection/>
    </xf>
    <xf numFmtId="0" fontId="0" fillId="0" borderId="0" xfId="69" applyFont="1">
      <alignment/>
      <protection/>
    </xf>
    <xf numFmtId="0" fontId="0" fillId="0" borderId="0" xfId="69" applyFont="1" applyAlignment="1">
      <alignment vertical="center"/>
      <protection/>
    </xf>
    <xf numFmtId="0" fontId="16" fillId="0" borderId="0" xfId="69" applyFont="1" applyAlignment="1">
      <alignment vertical="center"/>
      <protection/>
    </xf>
    <xf numFmtId="0" fontId="0" fillId="0" borderId="0" xfId="69" applyFont="1" applyAlignment="1">
      <alignment horizontal="center" vertical="center"/>
      <protection/>
    </xf>
    <xf numFmtId="0" fontId="0" fillId="0" borderId="0" xfId="69" applyFont="1" applyAlignment="1">
      <alignment horizontal="right" vertical="center"/>
      <protection/>
    </xf>
    <xf numFmtId="0" fontId="37" fillId="0" borderId="0" xfId="69" applyFont="1" applyAlignment="1">
      <alignment vertical="center"/>
      <protection/>
    </xf>
    <xf numFmtId="0" fontId="36" fillId="0" borderId="0" xfId="69" applyFont="1" applyAlignment="1">
      <alignment vertical="center"/>
      <protection/>
    </xf>
    <xf numFmtId="0" fontId="38" fillId="0" borderId="0" xfId="69" applyFont="1" applyAlignment="1">
      <alignment vertical="center"/>
      <protection/>
    </xf>
    <xf numFmtId="0" fontId="36" fillId="0" borderId="0" xfId="69" applyFont="1" applyAlignment="1">
      <alignment horizontal="center" vertical="center"/>
      <protection/>
    </xf>
    <xf numFmtId="0" fontId="36" fillId="0" borderId="0" xfId="69" applyFont="1" applyAlignment="1">
      <alignment horizontal="right" vertical="center"/>
      <protection/>
    </xf>
    <xf numFmtId="0" fontId="17" fillId="0" borderId="15" xfId="69" applyFont="1" applyBorder="1" applyAlignment="1">
      <alignment horizontal="center" vertical="center"/>
      <protection/>
    </xf>
    <xf numFmtId="0" fontId="17" fillId="0" borderId="15" xfId="70" applyFont="1" applyBorder="1" applyAlignment="1" applyProtection="1">
      <alignment horizontal="center" vertical="center"/>
      <protection locked="0"/>
    </xf>
    <xf numFmtId="0" fontId="17" fillId="0" borderId="16" xfId="69" applyFont="1" applyBorder="1" applyAlignment="1">
      <alignment horizontal="center" vertical="center"/>
      <protection/>
    </xf>
    <xf numFmtId="0" fontId="17" fillId="0" borderId="16" xfId="70" applyFont="1" applyBorder="1" applyAlignment="1" applyProtection="1">
      <alignment horizontal="center" vertical="center"/>
      <protection locked="0"/>
    </xf>
    <xf numFmtId="0" fontId="17" fillId="0" borderId="17" xfId="69" applyFont="1" applyBorder="1" applyAlignment="1">
      <alignment horizontal="center" vertical="center"/>
      <protection/>
    </xf>
    <xf numFmtId="0" fontId="43" fillId="0" borderId="0" xfId="69" applyFont="1">
      <alignment/>
      <protection/>
    </xf>
    <xf numFmtId="0" fontId="17" fillId="0" borderId="0" xfId="69" applyFont="1" applyAlignment="1">
      <alignment vertical="center"/>
      <protection/>
    </xf>
    <xf numFmtId="0" fontId="17" fillId="0" borderId="0" xfId="69" applyFont="1" applyAlignment="1">
      <alignment horizontal="center" vertical="center"/>
      <protection/>
    </xf>
    <xf numFmtId="0" fontId="17" fillId="0" borderId="0" xfId="69" applyFont="1" applyAlignment="1">
      <alignment horizontal="right" vertical="center"/>
      <protection/>
    </xf>
    <xf numFmtId="0" fontId="17" fillId="0" borderId="0" xfId="69" applyFont="1">
      <alignment/>
      <protection/>
    </xf>
    <xf numFmtId="0" fontId="16" fillId="0" borderId="0" xfId="69" applyFont="1" applyAlignment="1">
      <alignment horizontal="right" vertical="center"/>
      <protection/>
    </xf>
    <xf numFmtId="0" fontId="41" fillId="0" borderId="0" xfId="69" applyFont="1" applyAlignment="1">
      <alignment vertical="center"/>
      <protection/>
    </xf>
    <xf numFmtId="0" fontId="37" fillId="0" borderId="0" xfId="69" applyFont="1" applyAlignment="1">
      <alignment vertical="center" wrapText="1"/>
      <protection/>
    </xf>
    <xf numFmtId="0" fontId="0" fillId="0" borderId="0" xfId="69" applyFont="1" applyAlignment="1">
      <alignment/>
      <protection/>
    </xf>
    <xf numFmtId="0" fontId="14" fillId="0" borderId="0" xfId="64" applyFont="1" applyFill="1" applyAlignment="1">
      <alignment vertical="center"/>
      <protection/>
    </xf>
    <xf numFmtId="0" fontId="0" fillId="0" borderId="0" xfId="64" applyFont="1" applyFill="1" applyAlignment="1">
      <alignment vertical="center"/>
      <protection/>
    </xf>
    <xf numFmtId="0" fontId="17" fillId="0" borderId="0" xfId="64" applyFont="1" applyFill="1" applyAlignment="1">
      <alignment vertical="center"/>
      <protection/>
    </xf>
    <xf numFmtId="0" fontId="0" fillId="0" borderId="0" xfId="64" applyFont="1" applyFill="1" applyAlignment="1">
      <alignment horizontal="right" vertical="center"/>
      <protection/>
    </xf>
    <xf numFmtId="0" fontId="45" fillId="0" borderId="0" xfId="64" applyFont="1" applyFill="1" applyAlignment="1">
      <alignment vertical="center"/>
      <protection/>
    </xf>
    <xf numFmtId="0" fontId="47" fillId="0" borderId="0" xfId="64" applyFont="1" applyFill="1" applyAlignment="1">
      <alignment vertical="distributed" wrapText="1"/>
      <protection/>
    </xf>
    <xf numFmtId="0" fontId="16" fillId="0" borderId="18" xfId="0" applyFont="1" applyFill="1" applyBorder="1" applyAlignment="1">
      <alignment vertical="center"/>
    </xf>
    <xf numFmtId="0" fontId="16" fillId="0" borderId="15" xfId="64" applyFont="1" applyFill="1" applyBorder="1" applyAlignment="1">
      <alignment vertical="center"/>
      <protection/>
    </xf>
    <xf numFmtId="0" fontId="16" fillId="0" borderId="16" xfId="0" applyFont="1" applyFill="1" applyBorder="1" applyAlignment="1">
      <alignment vertical="center"/>
    </xf>
    <xf numFmtId="0" fontId="16" fillId="0" borderId="16" xfId="64" applyFont="1" applyFill="1" applyBorder="1" applyAlignment="1">
      <alignment vertical="center"/>
      <protection/>
    </xf>
    <xf numFmtId="0" fontId="16" fillId="0" borderId="19" xfId="64" applyFont="1" applyFill="1" applyBorder="1" applyAlignment="1">
      <alignment vertical="center"/>
      <protection/>
    </xf>
    <xf numFmtId="0" fontId="16" fillId="0" borderId="20" xfId="64" applyFont="1" applyFill="1" applyBorder="1" applyAlignment="1">
      <alignment vertical="center"/>
      <protection/>
    </xf>
    <xf numFmtId="0" fontId="16" fillId="0" borderId="15" xfId="0" applyFont="1" applyFill="1" applyBorder="1" applyAlignment="1">
      <alignment vertical="center"/>
    </xf>
    <xf numFmtId="0" fontId="16" fillId="0" borderId="17" xfId="64" applyFont="1" applyFill="1" applyBorder="1" applyAlignment="1">
      <alignment vertical="center"/>
      <protection/>
    </xf>
    <xf numFmtId="0" fontId="43" fillId="0" borderId="0" xfId="69" applyFont="1" applyAlignment="1">
      <alignment vertical="center"/>
      <protection/>
    </xf>
    <xf numFmtId="0" fontId="17" fillId="0" borderId="0" xfId="64" applyFont="1" applyFill="1" applyAlignment="1">
      <alignment horizontal="left" vertical="center"/>
      <protection/>
    </xf>
    <xf numFmtId="0" fontId="45" fillId="0" borderId="0" xfId="64" applyFont="1" applyFill="1" applyAlignment="1">
      <alignment horizontal="left" vertical="center"/>
      <protection/>
    </xf>
    <xf numFmtId="0" fontId="16" fillId="0" borderId="0" xfId="64" applyFont="1" applyFill="1" applyAlignment="1">
      <alignment vertical="center" wrapText="1"/>
      <protection/>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horizontal="center" vertical="center"/>
    </xf>
    <xf numFmtId="0" fontId="5" fillId="0" borderId="0" xfId="0" applyFont="1" applyBorder="1" applyAlignment="1">
      <alignment/>
    </xf>
    <xf numFmtId="0" fontId="11" fillId="0" borderId="0" xfId="0" applyFont="1" applyBorder="1" applyAlignment="1">
      <alignment horizontal="center"/>
    </xf>
    <xf numFmtId="0" fontId="2" fillId="0" borderId="0" xfId="0" applyFont="1" applyBorder="1" applyAlignment="1">
      <alignment wrapText="1"/>
    </xf>
    <xf numFmtId="0" fontId="5" fillId="0" borderId="0" xfId="0" applyFont="1" applyAlignment="1">
      <alignment horizontal="center" vertical="center"/>
    </xf>
    <xf numFmtId="0" fontId="49" fillId="0" borderId="10" xfId="0" applyFont="1" applyBorder="1" applyAlignment="1">
      <alignment horizontal="right" vertical="center"/>
    </xf>
    <xf numFmtId="0" fontId="49" fillId="0" borderId="21" xfId="0" applyFont="1" applyBorder="1" applyAlignment="1">
      <alignment horizontal="justify" vertical="center"/>
    </xf>
    <xf numFmtId="0" fontId="2" fillId="0" borderId="0" xfId="71" applyFont="1" applyAlignment="1">
      <alignment vertical="center"/>
      <protection/>
    </xf>
    <xf numFmtId="0" fontId="5" fillId="0" borderId="0" xfId="72" applyFont="1" applyAlignment="1">
      <alignment vertical="center"/>
      <protection/>
    </xf>
    <xf numFmtId="0" fontId="2" fillId="0" borderId="0" xfId="72" applyFont="1" applyAlignment="1">
      <alignment vertical="center" wrapText="1"/>
      <protection/>
    </xf>
    <xf numFmtId="0" fontId="2" fillId="0" borderId="0" xfId="72" applyFont="1" applyAlignment="1">
      <alignment vertical="center"/>
      <protection/>
    </xf>
    <xf numFmtId="0" fontId="14" fillId="0" borderId="0" xfId="68" applyFont="1" applyAlignment="1">
      <alignment vertical="center"/>
      <protection/>
    </xf>
    <xf numFmtId="0" fontId="0" fillId="0" borderId="0" xfId="68" applyAlignment="1">
      <alignment vertical="center"/>
      <protection/>
    </xf>
    <xf numFmtId="0" fontId="0" fillId="0" borderId="0" xfId="68" applyFont="1" applyAlignment="1">
      <alignment vertical="center"/>
      <protection/>
    </xf>
    <xf numFmtId="0" fontId="0" fillId="0" borderId="0" xfId="68" applyFont="1" applyAlignment="1">
      <alignment vertical="center"/>
      <protection/>
    </xf>
    <xf numFmtId="0" fontId="36" fillId="0" borderId="0" xfId="68" applyFont="1" applyAlignment="1">
      <alignment vertical="center"/>
      <protection/>
    </xf>
    <xf numFmtId="0" fontId="0" fillId="0" borderId="13" xfId="68" applyBorder="1" applyAlignment="1">
      <alignment horizontal="center" vertical="center"/>
      <protection/>
    </xf>
    <xf numFmtId="0" fontId="0" fillId="0" borderId="22" xfId="68" applyBorder="1" applyAlignment="1">
      <alignment vertical="center"/>
      <protection/>
    </xf>
    <xf numFmtId="0" fontId="0" fillId="0" borderId="23" xfId="68" applyBorder="1" applyAlignment="1">
      <alignment vertical="center"/>
      <protection/>
    </xf>
    <xf numFmtId="0" fontId="0" fillId="0" borderId="24" xfId="68" applyFont="1" applyBorder="1" applyAlignment="1">
      <alignment horizontal="left" vertical="center"/>
      <protection/>
    </xf>
    <xf numFmtId="0" fontId="0" fillId="0" borderId="24" xfId="68" applyBorder="1" applyAlignment="1">
      <alignment horizontal="left" vertical="center"/>
      <protection/>
    </xf>
    <xf numFmtId="0" fontId="0" fillId="0" borderId="25" xfId="68" applyBorder="1" applyAlignment="1">
      <alignment vertical="center"/>
      <protection/>
    </xf>
    <xf numFmtId="0" fontId="0" fillId="0" borderId="26" xfId="68" applyBorder="1" applyAlignment="1">
      <alignment vertical="center"/>
      <protection/>
    </xf>
    <xf numFmtId="0" fontId="49" fillId="0" borderId="26" xfId="68" applyFont="1" applyBorder="1" applyAlignment="1">
      <alignment vertical="center"/>
      <protection/>
    </xf>
    <xf numFmtId="0" fontId="17" fillId="0" borderId="27" xfId="68" applyFont="1" applyBorder="1" applyAlignment="1">
      <alignment horizontal="center" vertical="center"/>
      <protection/>
    </xf>
    <xf numFmtId="0" fontId="17" fillId="0" borderId="14" xfId="68" applyFont="1" applyBorder="1" applyAlignment="1">
      <alignment horizontal="center" vertical="center" wrapText="1"/>
      <protection/>
    </xf>
    <xf numFmtId="0" fontId="17" fillId="0" borderId="0" xfId="68" applyFont="1" applyBorder="1" applyAlignment="1">
      <alignment horizontal="center" vertical="center"/>
      <protection/>
    </xf>
    <xf numFmtId="0" fontId="17" fillId="0" borderId="0" xfId="68" applyFont="1" applyBorder="1" applyAlignment="1">
      <alignment horizontal="center" vertical="center" wrapText="1"/>
      <protection/>
    </xf>
    <xf numFmtId="0" fontId="16" fillId="0" borderId="14" xfId="68" applyFont="1" applyBorder="1" applyAlignment="1">
      <alignment horizontal="center" vertical="center"/>
      <protection/>
    </xf>
    <xf numFmtId="0" fontId="16" fillId="0" borderId="0" xfId="68" applyFont="1" applyBorder="1" applyAlignment="1">
      <alignment horizontal="center" vertical="center"/>
      <protection/>
    </xf>
    <xf numFmtId="0" fontId="18" fillId="0" borderId="12" xfId="68" applyFont="1" applyBorder="1" applyAlignment="1">
      <alignment horizontal="left" vertical="center" wrapText="1"/>
      <protection/>
    </xf>
    <xf numFmtId="0" fontId="18" fillId="0" borderId="28" xfId="68" applyFont="1" applyBorder="1" applyAlignment="1">
      <alignment horizontal="left" vertical="center"/>
      <protection/>
    </xf>
    <xf numFmtId="0" fontId="18" fillId="0" borderId="29" xfId="68" applyFont="1" applyBorder="1" applyAlignment="1">
      <alignment horizontal="left" vertical="center"/>
      <protection/>
    </xf>
    <xf numFmtId="177" fontId="35" fillId="0" borderId="11" xfId="68" applyNumberFormat="1" applyFont="1" applyBorder="1" applyAlignment="1" applyProtection="1">
      <alignment vertical="center"/>
      <protection/>
    </xf>
    <xf numFmtId="0" fontId="19" fillId="0" borderId="14" xfId="68" applyFont="1" applyBorder="1" applyAlignment="1" applyProtection="1">
      <alignment vertical="center"/>
      <protection locked="0"/>
    </xf>
    <xf numFmtId="0" fontId="17" fillId="0" borderId="0" xfId="68" applyFont="1" applyBorder="1" applyAlignment="1">
      <alignment vertical="center"/>
      <protection/>
    </xf>
    <xf numFmtId="177" fontId="19" fillId="0" borderId="0" xfId="68" applyNumberFormat="1" applyFont="1" applyBorder="1" applyAlignment="1" applyProtection="1">
      <alignment vertical="center"/>
      <protection locked="0"/>
    </xf>
    <xf numFmtId="0" fontId="19" fillId="0" borderId="0" xfId="68" applyFont="1" applyBorder="1" applyAlignment="1" applyProtection="1">
      <alignment vertical="center" wrapText="1"/>
      <protection locked="0"/>
    </xf>
    <xf numFmtId="0" fontId="0" fillId="0" borderId="11" xfId="68" applyBorder="1" applyAlignment="1">
      <alignment vertical="center"/>
      <protection/>
    </xf>
    <xf numFmtId="0" fontId="18" fillId="0" borderId="28" xfId="68" applyFont="1" applyBorder="1" applyAlignment="1">
      <alignment horizontal="left" vertical="center" wrapText="1"/>
      <protection/>
    </xf>
    <xf numFmtId="0" fontId="18" fillId="0" borderId="27" xfId="68" applyFont="1" applyBorder="1" applyAlignment="1">
      <alignment horizontal="left" vertical="center"/>
      <protection/>
    </xf>
    <xf numFmtId="0" fontId="0" fillId="0" borderId="12" xfId="68" applyBorder="1" applyAlignment="1">
      <alignment vertical="center"/>
      <protection/>
    </xf>
    <xf numFmtId="0" fontId="18" fillId="0" borderId="30" xfId="68" applyFont="1" applyBorder="1" applyAlignment="1">
      <alignment horizontal="left" vertical="center" wrapText="1"/>
      <protection/>
    </xf>
    <xf numFmtId="0" fontId="49" fillId="0" borderId="10" xfId="68" applyFont="1" applyBorder="1" applyAlignment="1">
      <alignment horizontal="left" vertical="center" wrapText="1"/>
      <protection/>
    </xf>
    <xf numFmtId="0" fontId="49" fillId="0" borderId="17" xfId="68" applyFont="1" applyBorder="1" applyAlignment="1">
      <alignment horizontal="left" vertical="center" wrapText="1"/>
      <protection/>
    </xf>
    <xf numFmtId="0" fontId="19" fillId="0" borderId="14" xfId="68" applyFont="1" applyBorder="1" applyAlignment="1" applyProtection="1">
      <alignment horizontal="center" vertical="center"/>
      <protection locked="0"/>
    </xf>
    <xf numFmtId="0" fontId="17" fillId="0" borderId="0" xfId="68" applyFont="1" applyBorder="1" applyAlignment="1">
      <alignment horizontal="left" vertical="center"/>
      <protection/>
    </xf>
    <xf numFmtId="177" fontId="19" fillId="0" borderId="0" xfId="68" applyNumberFormat="1" applyFont="1" applyBorder="1" applyAlignment="1" applyProtection="1">
      <alignment horizontal="center" vertical="center"/>
      <protection locked="0"/>
    </xf>
    <xf numFmtId="0" fontId="19" fillId="0" borderId="0" xfId="68" applyFont="1" applyBorder="1" applyAlignment="1" applyProtection="1">
      <alignment horizontal="center" vertical="center" wrapText="1"/>
      <protection locked="0"/>
    </xf>
    <xf numFmtId="0" fontId="17" fillId="0" borderId="0" xfId="68" applyFont="1" applyAlignment="1">
      <alignment vertical="center"/>
      <protection/>
    </xf>
    <xf numFmtId="0" fontId="17" fillId="0" borderId="31" xfId="68" applyFont="1" applyBorder="1" applyAlignment="1">
      <alignment vertical="center" wrapText="1"/>
      <protection/>
    </xf>
    <xf numFmtId="0" fontId="16" fillId="0" borderId="15" xfId="68" applyFont="1" applyBorder="1" applyAlignment="1">
      <alignment vertical="center"/>
      <protection/>
    </xf>
    <xf numFmtId="177" fontId="35" fillId="0" borderId="32" xfId="68" applyNumberFormat="1" applyFont="1" applyBorder="1" applyAlignment="1">
      <alignment vertical="center"/>
      <protection/>
    </xf>
    <xf numFmtId="0" fontId="17" fillId="0" borderId="33" xfId="68" applyFont="1" applyBorder="1" applyAlignment="1">
      <alignment vertical="center"/>
      <protection/>
    </xf>
    <xf numFmtId="0" fontId="16" fillId="0" borderId="16" xfId="68" applyFont="1" applyBorder="1" applyAlignment="1">
      <alignment vertical="center"/>
      <protection/>
    </xf>
    <xf numFmtId="177" fontId="35" fillId="0" borderId="23" xfId="68" applyNumberFormat="1" applyFont="1" applyBorder="1" applyAlignment="1">
      <alignment vertical="center"/>
      <protection/>
    </xf>
    <xf numFmtId="0" fontId="43" fillId="0" borderId="0" xfId="68" applyFont="1" applyAlignment="1">
      <alignment vertical="center"/>
      <protection/>
    </xf>
    <xf numFmtId="0" fontId="44" fillId="0" borderId="0" xfId="68" applyFont="1" applyAlignment="1">
      <alignment vertical="center"/>
      <protection/>
    </xf>
    <xf numFmtId="0" fontId="45" fillId="0" borderId="0" xfId="68" applyFont="1" applyAlignment="1">
      <alignment vertical="center"/>
      <protection/>
    </xf>
    <xf numFmtId="0" fontId="39" fillId="27" borderId="34" xfId="68" applyFont="1" applyFill="1" applyBorder="1" applyAlignment="1" applyProtection="1">
      <alignment horizontal="center" vertical="center"/>
      <protection locked="0"/>
    </xf>
    <xf numFmtId="0" fontId="39" fillId="27" borderId="35" xfId="68" applyFont="1" applyFill="1" applyBorder="1" applyAlignment="1" applyProtection="1">
      <alignment horizontal="center" vertical="center"/>
      <protection locked="0"/>
    </xf>
    <xf numFmtId="0" fontId="39" fillId="27" borderId="36" xfId="68" applyFont="1" applyFill="1" applyBorder="1" applyAlignment="1" applyProtection="1">
      <alignment horizontal="center" vertical="center"/>
      <protection locked="0"/>
    </xf>
    <xf numFmtId="0" fontId="35" fillId="27" borderId="37" xfId="68" applyFont="1" applyFill="1" applyBorder="1" applyAlignment="1" applyProtection="1">
      <alignment vertical="center"/>
      <protection locked="0"/>
    </xf>
    <xf numFmtId="0" fontId="35" fillId="27" borderId="32" xfId="68" applyFont="1" applyFill="1" applyBorder="1" applyAlignment="1" applyProtection="1">
      <alignment vertical="center"/>
      <protection locked="0"/>
    </xf>
    <xf numFmtId="0" fontId="35" fillId="27" borderId="23" xfId="68" applyFont="1" applyFill="1" applyBorder="1" applyAlignment="1" applyProtection="1">
      <alignment vertical="center"/>
      <protection locked="0"/>
    </xf>
    <xf numFmtId="0" fontId="39" fillId="27" borderId="38" xfId="0" applyFont="1" applyFill="1" applyBorder="1" applyAlignment="1">
      <alignment horizontal="center" vertical="center" wrapText="1"/>
    </xf>
    <xf numFmtId="0" fontId="39" fillId="27" borderId="39" xfId="0" applyFont="1" applyFill="1" applyBorder="1" applyAlignment="1">
      <alignment horizontal="center" vertical="center" wrapText="1"/>
    </xf>
    <xf numFmtId="0" fontId="50" fillId="27" borderId="21" xfId="68" applyFont="1" applyFill="1" applyBorder="1" applyAlignment="1">
      <alignment horizontal="left" vertical="center" wrapText="1"/>
      <protection/>
    </xf>
    <xf numFmtId="0" fontId="0" fillId="0" borderId="0" xfId="69" applyFont="1" applyAlignment="1">
      <alignment vertical="center"/>
      <protection/>
    </xf>
    <xf numFmtId="0" fontId="17" fillId="0" borderId="15" xfId="68" applyFont="1" applyBorder="1" applyAlignment="1">
      <alignment vertical="center" wrapText="1"/>
      <protection/>
    </xf>
    <xf numFmtId="0" fontId="17" fillId="0" borderId="16" xfId="68" applyFont="1" applyBorder="1" applyAlignment="1">
      <alignment vertical="center"/>
      <protection/>
    </xf>
    <xf numFmtId="0" fontId="17" fillId="0" borderId="18" xfId="68" applyFont="1" applyBorder="1" applyAlignment="1">
      <alignment vertical="center"/>
      <protection/>
    </xf>
    <xf numFmtId="0" fontId="35" fillId="27" borderId="22" xfId="68" applyFont="1" applyFill="1" applyBorder="1" applyAlignment="1" applyProtection="1">
      <alignment vertical="center"/>
      <protection locked="0"/>
    </xf>
    <xf numFmtId="0" fontId="16" fillId="0" borderId="18" xfId="68" applyFont="1" applyBorder="1" applyAlignment="1">
      <alignment vertical="center"/>
      <protection/>
    </xf>
    <xf numFmtId="177" fontId="35" fillId="0" borderId="22" xfId="68" applyNumberFormat="1" applyFont="1" applyBorder="1" applyAlignment="1">
      <alignment vertical="center"/>
      <protection/>
    </xf>
    <xf numFmtId="0" fontId="35" fillId="27" borderId="25" xfId="68" applyFont="1" applyFill="1" applyBorder="1" applyAlignment="1" applyProtection="1">
      <alignment vertical="center"/>
      <protection locked="0"/>
    </xf>
    <xf numFmtId="0" fontId="16" fillId="0" borderId="19" xfId="68" applyFont="1" applyBorder="1" applyAlignment="1">
      <alignment vertical="center"/>
      <protection/>
    </xf>
    <xf numFmtId="177" fontId="35" fillId="0" borderId="25" xfId="68" applyNumberFormat="1" applyFont="1" applyBorder="1" applyAlignment="1">
      <alignment vertical="center"/>
      <protection/>
    </xf>
    <xf numFmtId="177" fontId="35" fillId="0" borderId="40" xfId="68" applyNumberFormat="1" applyFont="1" applyBorder="1" applyAlignment="1">
      <alignment vertical="center"/>
      <protection/>
    </xf>
    <xf numFmtId="0" fontId="16" fillId="0" borderId="20" xfId="68" applyFont="1" applyBorder="1" applyAlignment="1">
      <alignment vertical="center"/>
      <protection/>
    </xf>
    <xf numFmtId="177" fontId="35" fillId="0" borderId="10" xfId="68" applyNumberFormat="1" applyFont="1" applyBorder="1" applyAlignment="1">
      <alignment vertical="center"/>
      <protection/>
    </xf>
    <xf numFmtId="0" fontId="16" fillId="0" borderId="17" xfId="68" applyFont="1" applyBorder="1" applyAlignment="1">
      <alignment vertical="center"/>
      <protection/>
    </xf>
    <xf numFmtId="0" fontId="26" fillId="0" borderId="0" xfId="66" applyFont="1" applyAlignment="1">
      <alignment horizontal="right" vertical="center"/>
      <protection/>
    </xf>
    <xf numFmtId="0" fontId="52" fillId="0" borderId="0" xfId="66" applyFont="1" applyAlignment="1">
      <alignment vertical="center"/>
      <protection/>
    </xf>
    <xf numFmtId="0" fontId="41" fillId="0" borderId="0" xfId="0" applyFont="1" applyAlignment="1">
      <alignment/>
    </xf>
    <xf numFmtId="0" fontId="16" fillId="0" borderId="16" xfId="69" applyFont="1" applyBorder="1" applyAlignment="1">
      <alignment horizontal="center" vertical="center" wrapText="1"/>
      <protection/>
    </xf>
    <xf numFmtId="0" fontId="16" fillId="0" borderId="15" xfId="69" applyFont="1" applyBorder="1" applyAlignment="1">
      <alignment horizontal="center" vertical="center" wrapText="1"/>
      <protection/>
    </xf>
    <xf numFmtId="0" fontId="16" fillId="0" borderId="18" xfId="69" applyFont="1" applyBorder="1" applyAlignment="1">
      <alignment horizontal="center" vertical="center" wrapText="1"/>
      <protection/>
    </xf>
    <xf numFmtId="0" fontId="16" fillId="0" borderId="16" xfId="70" applyFont="1" applyBorder="1" applyAlignment="1">
      <alignment horizontal="center" vertical="center" shrinkToFit="1"/>
      <protection/>
    </xf>
    <xf numFmtId="0" fontId="0" fillId="0" borderId="0" xfId="62">
      <alignment/>
      <protection/>
    </xf>
    <xf numFmtId="0" fontId="0" fillId="0" borderId="0" xfId="62" applyAlignment="1">
      <alignment vertical="top"/>
      <protection/>
    </xf>
    <xf numFmtId="0" fontId="29" fillId="0" borderId="0" xfId="62" applyFont="1" applyAlignment="1">
      <alignment horizontal="center" vertical="center"/>
      <protection/>
    </xf>
    <xf numFmtId="0" fontId="24" fillId="0" borderId="0" xfId="62" applyFont="1">
      <alignment/>
      <protection/>
    </xf>
    <xf numFmtId="0" fontId="31" fillId="0" borderId="0" xfId="62" applyFont="1" applyAlignment="1">
      <alignment horizontal="center" vertical="center"/>
      <protection/>
    </xf>
    <xf numFmtId="0" fontId="30" fillId="0" borderId="0" xfId="62" applyFont="1" applyAlignment="1">
      <alignment vertical="center"/>
      <protection/>
    </xf>
    <xf numFmtId="0" fontId="24" fillId="0" borderId="0" xfId="62" applyFont="1" applyAlignment="1">
      <alignment vertical="center"/>
      <protection/>
    </xf>
    <xf numFmtId="0" fontId="13" fillId="0" borderId="0" xfId="71" applyFont="1" applyAlignment="1">
      <alignment/>
      <protection/>
    </xf>
    <xf numFmtId="0" fontId="3" fillId="0" borderId="0" xfId="71" applyFont="1" applyAlignment="1">
      <alignment/>
      <protection/>
    </xf>
    <xf numFmtId="0" fontId="3" fillId="0" borderId="0" xfId="71" applyFont="1" applyAlignment="1">
      <alignment horizontal="center"/>
      <protection/>
    </xf>
    <xf numFmtId="0" fontId="2" fillId="0" borderId="0" xfId="71" applyFont="1" applyAlignment="1">
      <alignment wrapText="1"/>
      <protection/>
    </xf>
    <xf numFmtId="0" fontId="2" fillId="0" borderId="0" xfId="71" applyFont="1" applyAlignment="1">
      <alignment/>
      <protection/>
    </xf>
    <xf numFmtId="0" fontId="62" fillId="0" borderId="0" xfId="0" applyFont="1" applyAlignment="1">
      <alignment/>
    </xf>
    <xf numFmtId="0" fontId="2" fillId="0" borderId="0" xfId="71" applyFont="1">
      <alignment vertical="center"/>
      <protection/>
    </xf>
    <xf numFmtId="0" fontId="9" fillId="32" borderId="41" xfId="71" applyFont="1" applyFill="1" applyBorder="1" applyAlignment="1">
      <alignment horizontal="center" vertical="center"/>
      <protection/>
    </xf>
    <xf numFmtId="0" fontId="9" fillId="32" borderId="42" xfId="71" applyFont="1" applyFill="1" applyBorder="1" applyAlignment="1">
      <alignment horizontal="center" vertical="center"/>
      <protection/>
    </xf>
    <xf numFmtId="0" fontId="63" fillId="32" borderId="42" xfId="71" applyFont="1" applyFill="1" applyBorder="1" applyAlignment="1">
      <alignment horizontal="center" vertical="center" wrapText="1"/>
      <protection/>
    </xf>
    <xf numFmtId="0" fontId="10" fillId="32" borderId="42" xfId="71" applyFont="1" applyFill="1" applyBorder="1" applyAlignment="1">
      <alignment horizontal="center" vertical="center"/>
      <protection/>
    </xf>
    <xf numFmtId="0" fontId="2" fillId="32" borderId="43" xfId="71" applyFont="1" applyFill="1" applyBorder="1" applyAlignment="1">
      <alignment horizontal="center" vertical="center"/>
      <protection/>
    </xf>
    <xf numFmtId="0" fontId="6" fillId="32" borderId="44" xfId="71" applyFont="1" applyFill="1" applyBorder="1" applyAlignment="1">
      <alignment horizontal="right" vertical="center"/>
      <protection/>
    </xf>
    <xf numFmtId="0" fontId="2" fillId="0" borderId="45" xfId="0" applyFont="1" applyBorder="1" applyAlignment="1">
      <alignment vertical="center"/>
    </xf>
    <xf numFmtId="0" fontId="3" fillId="0" borderId="46" xfId="0" applyFont="1" applyBorder="1" applyAlignment="1">
      <alignment vertical="center"/>
    </xf>
    <xf numFmtId="0" fontId="3" fillId="0" borderId="47" xfId="0" applyFont="1" applyBorder="1" applyAlignment="1">
      <alignment vertical="center"/>
    </xf>
    <xf numFmtId="0" fontId="11" fillId="33" borderId="47" xfId="0" applyFont="1" applyFill="1" applyBorder="1" applyAlignment="1">
      <alignment horizontal="center" vertical="center"/>
    </xf>
    <xf numFmtId="0" fontId="11" fillId="34" borderId="47" xfId="0" applyFont="1" applyFill="1" applyBorder="1" applyAlignment="1">
      <alignment horizontal="center" vertical="center"/>
    </xf>
    <xf numFmtId="0" fontId="6" fillId="0" borderId="47" xfId="0" applyFont="1" applyBorder="1" applyAlignment="1">
      <alignment vertical="center" wrapText="1"/>
    </xf>
    <xf numFmtId="0" fontId="2" fillId="0" borderId="33" xfId="0" applyFont="1" applyBorder="1" applyAlignment="1">
      <alignment vertical="center"/>
    </xf>
    <xf numFmtId="0" fontId="11" fillId="0" borderId="47" xfId="0" applyFont="1" applyBorder="1" applyAlignment="1">
      <alignment horizontal="center" vertical="center"/>
    </xf>
    <xf numFmtId="0" fontId="2" fillId="0" borderId="33" xfId="71" applyFont="1" applyBorder="1" applyAlignment="1">
      <alignment vertical="center"/>
      <protection/>
    </xf>
    <xf numFmtId="0" fontId="22" fillId="0" borderId="46" xfId="0" applyFont="1" applyFill="1" applyBorder="1" applyAlignment="1" applyProtection="1">
      <alignment horizontal="center" vertical="center"/>
      <protection locked="0"/>
    </xf>
    <xf numFmtId="0" fontId="22" fillId="0" borderId="47" xfId="0" applyFont="1" applyFill="1" applyBorder="1" applyAlignment="1" applyProtection="1">
      <alignment horizontal="center" vertical="center"/>
      <protection locked="0"/>
    </xf>
    <xf numFmtId="0" fontId="11" fillId="33" borderId="47" xfId="71" applyFont="1" applyFill="1" applyBorder="1" applyAlignment="1">
      <alignment horizontal="center" vertical="center"/>
      <protection/>
    </xf>
    <xf numFmtId="0" fontId="11" fillId="34" borderId="47" xfId="71" applyFont="1" applyFill="1" applyBorder="1" applyAlignment="1">
      <alignment horizontal="center" vertical="center"/>
      <protection/>
    </xf>
    <xf numFmtId="0" fontId="6" fillId="0" borderId="47" xfId="71" applyFont="1" applyBorder="1" applyAlignment="1">
      <alignment vertical="center" wrapText="1"/>
      <protection/>
    </xf>
    <xf numFmtId="0" fontId="3" fillId="0" borderId="48" xfId="0" applyFont="1" applyBorder="1" applyAlignment="1">
      <alignment vertical="center"/>
    </xf>
    <xf numFmtId="0" fontId="3" fillId="0" borderId="49" xfId="0" applyFont="1" applyBorder="1" applyAlignment="1">
      <alignment vertical="center"/>
    </xf>
    <xf numFmtId="0" fontId="11" fillId="0" borderId="49" xfId="0" applyFont="1" applyBorder="1" applyAlignment="1">
      <alignment horizontal="center" vertical="center"/>
    </xf>
    <xf numFmtId="0" fontId="6" fillId="0" borderId="49" xfId="0" applyFont="1" applyBorder="1" applyAlignment="1">
      <alignment vertical="center" wrapText="1"/>
    </xf>
    <xf numFmtId="0" fontId="2" fillId="0" borderId="50" xfId="0" applyFont="1" applyBorder="1" applyAlignment="1">
      <alignment vertical="center"/>
    </xf>
    <xf numFmtId="0" fontId="11" fillId="33" borderId="49" xfId="0" applyFont="1" applyFill="1" applyBorder="1" applyAlignment="1">
      <alignment horizontal="center" vertical="center"/>
    </xf>
    <xf numFmtId="0" fontId="64" fillId="35" borderId="33" xfId="71" applyFont="1" applyFill="1" applyBorder="1" applyAlignment="1">
      <alignment horizontal="center" vertical="center"/>
      <protection/>
    </xf>
    <xf numFmtId="0" fontId="64" fillId="33" borderId="50" xfId="71" applyFont="1" applyFill="1" applyBorder="1" applyAlignment="1">
      <alignment horizontal="center" vertical="center"/>
      <protection/>
    </xf>
    <xf numFmtId="0" fontId="62" fillId="0" borderId="0" xfId="0" applyFont="1" applyBorder="1" applyAlignment="1">
      <alignment/>
    </xf>
    <xf numFmtId="0" fontId="65" fillId="35" borderId="33" xfId="71" applyFont="1" applyFill="1" applyBorder="1" applyAlignment="1">
      <alignment horizontal="center" vertical="center"/>
      <protection/>
    </xf>
    <xf numFmtId="0" fontId="65" fillId="0" borderId="50" xfId="71" applyFont="1" applyBorder="1" applyAlignment="1">
      <alignment horizontal="center" vertical="center"/>
      <protection/>
    </xf>
    <xf numFmtId="0" fontId="11" fillId="0" borderId="47" xfId="0" applyFont="1" applyFill="1" applyBorder="1" applyAlignment="1">
      <alignment horizontal="center" vertical="center"/>
    </xf>
    <xf numFmtId="0" fontId="0" fillId="0" borderId="45" xfId="0" applyFont="1" applyBorder="1" applyAlignment="1">
      <alignment vertical="center"/>
    </xf>
    <xf numFmtId="0" fontId="0" fillId="0" borderId="33" xfId="0" applyFont="1" applyBorder="1" applyAlignment="1">
      <alignment vertical="center"/>
    </xf>
    <xf numFmtId="0" fontId="11" fillId="34" borderId="49" xfId="0" applyFont="1" applyFill="1" applyBorder="1" applyAlignment="1">
      <alignment horizontal="center" vertical="center"/>
    </xf>
    <xf numFmtId="0" fontId="67" fillId="0" borderId="0" xfId="72" applyFont="1" applyAlignment="1">
      <alignment/>
      <protection/>
    </xf>
    <xf numFmtId="0" fontId="2" fillId="0" borderId="45" xfId="72" applyFont="1" applyBorder="1" applyAlignment="1">
      <alignment vertical="center"/>
      <protection/>
    </xf>
    <xf numFmtId="0" fontId="3" fillId="0" borderId="46" xfId="72" applyFont="1" applyBorder="1" applyAlignment="1">
      <alignment vertical="center"/>
      <protection/>
    </xf>
    <xf numFmtId="0" fontId="3" fillId="0" borderId="47" xfId="72" applyFont="1" applyBorder="1" applyAlignment="1">
      <alignment vertical="center"/>
      <protection/>
    </xf>
    <xf numFmtId="0" fontId="11" fillId="33" borderId="47" xfId="72" applyFont="1" applyFill="1" applyBorder="1" applyAlignment="1">
      <alignment horizontal="center" vertical="center"/>
      <protection/>
    </xf>
    <xf numFmtId="0" fontId="11" fillId="34" borderId="47" xfId="72" applyFont="1" applyFill="1" applyBorder="1" applyAlignment="1">
      <alignment horizontal="center" vertical="center"/>
      <protection/>
    </xf>
    <xf numFmtId="0" fontId="6" fillId="0" borderId="47" xfId="72" applyFont="1" applyBorder="1" applyAlignment="1">
      <alignment vertical="center" wrapText="1"/>
      <protection/>
    </xf>
    <xf numFmtId="0" fontId="2" fillId="0" borderId="33" xfId="72" applyFont="1" applyBorder="1" applyAlignment="1">
      <alignment vertical="center"/>
      <protection/>
    </xf>
    <xf numFmtId="0" fontId="3" fillId="0" borderId="46" xfId="72" applyFont="1" applyBorder="1" applyAlignment="1" applyProtection="1">
      <alignment vertical="center"/>
      <protection locked="0"/>
    </xf>
    <xf numFmtId="0" fontId="3" fillId="0" borderId="47" xfId="72" applyFont="1" applyBorder="1" applyAlignment="1" applyProtection="1">
      <alignment vertical="center"/>
      <protection locked="0"/>
    </xf>
    <xf numFmtId="0" fontId="3" fillId="34" borderId="47" xfId="72" applyFont="1" applyFill="1" applyBorder="1" applyAlignment="1">
      <alignment vertical="center"/>
      <protection/>
    </xf>
    <xf numFmtId="0" fontId="11" fillId="0" borderId="47" xfId="72" applyFont="1" applyBorder="1" applyAlignment="1">
      <alignment horizontal="center" vertical="center"/>
      <protection/>
    </xf>
    <xf numFmtId="0" fontId="3" fillId="0" borderId="48" xfId="72" applyFont="1" applyBorder="1" applyAlignment="1" applyProtection="1">
      <alignment vertical="center"/>
      <protection locked="0"/>
    </xf>
    <xf numFmtId="0" fontId="3" fillId="0" borderId="49" xfId="72" applyFont="1" applyBorder="1" applyAlignment="1" applyProtection="1">
      <alignment vertical="center"/>
      <protection locked="0"/>
    </xf>
    <xf numFmtId="0" fontId="11" fillId="33" borderId="49" xfId="72" applyFont="1" applyFill="1" applyBorder="1" applyAlignment="1">
      <alignment horizontal="center" vertical="center"/>
      <protection/>
    </xf>
    <xf numFmtId="0" fontId="11" fillId="0" borderId="49" xfId="72" applyFont="1" applyBorder="1" applyAlignment="1">
      <alignment horizontal="center" vertical="center"/>
      <protection/>
    </xf>
    <xf numFmtId="0" fontId="6" fillId="0" borderId="49" xfId="72" applyFont="1" applyBorder="1" applyAlignment="1">
      <alignment vertical="center" wrapText="1"/>
      <protection/>
    </xf>
    <xf numFmtId="0" fontId="2" fillId="0" borderId="50" xfId="72" applyFont="1" applyBorder="1" applyAlignment="1">
      <alignment vertical="center"/>
      <protection/>
    </xf>
    <xf numFmtId="0" fontId="3" fillId="33" borderId="47" xfId="72" applyFont="1" applyFill="1" applyBorder="1" applyAlignment="1">
      <alignment horizontal="center" vertical="center"/>
      <protection/>
    </xf>
    <xf numFmtId="0" fontId="0" fillId="0" borderId="0" xfId="73" applyFont="1" applyAlignment="1">
      <alignment vertical="center"/>
      <protection/>
    </xf>
    <xf numFmtId="0" fontId="17" fillId="0" borderId="19" xfId="70" applyFont="1" applyBorder="1" applyAlignment="1" applyProtection="1">
      <alignment horizontal="center" vertical="center"/>
      <protection locked="0"/>
    </xf>
    <xf numFmtId="0" fontId="34" fillId="27" borderId="51" xfId="49" applyNumberFormat="1" applyFont="1" applyFill="1" applyBorder="1" applyAlignment="1">
      <alignment vertical="center" shrinkToFit="1"/>
    </xf>
    <xf numFmtId="0" fontId="0" fillId="0" borderId="0" xfId="69" applyFont="1" applyAlignment="1">
      <alignment/>
      <protection/>
    </xf>
    <xf numFmtId="0" fontId="0" fillId="0" borderId="0" xfId="69" applyFont="1">
      <alignment/>
      <protection/>
    </xf>
    <xf numFmtId="0" fontId="0" fillId="0" borderId="0" xfId="0" applyFont="1" applyAlignment="1">
      <alignment vertical="center"/>
    </xf>
    <xf numFmtId="0" fontId="65" fillId="0" borderId="50" xfId="71" applyFont="1" applyFill="1" applyBorder="1" applyAlignment="1">
      <alignment horizontal="center" vertical="center"/>
      <protection/>
    </xf>
    <xf numFmtId="0" fontId="0" fillId="0" borderId="0" xfId="64" applyFont="1" applyFill="1" applyAlignment="1">
      <alignment vertical="center"/>
      <protection/>
    </xf>
    <xf numFmtId="0" fontId="39" fillId="27" borderId="39" xfId="0" applyFont="1" applyFill="1" applyBorder="1" applyAlignment="1">
      <alignment horizontal="center" vertical="center" wrapText="1"/>
    </xf>
    <xf numFmtId="0" fontId="39" fillId="27" borderId="52" xfId="68" applyFont="1" applyFill="1" applyBorder="1" applyAlignment="1" applyProtection="1">
      <alignment horizontal="center" vertical="center"/>
      <protection locked="0"/>
    </xf>
    <xf numFmtId="0" fontId="41" fillId="0" borderId="0" xfId="64" applyFont="1" applyAlignment="1">
      <alignment vertical="center"/>
      <protection/>
    </xf>
    <xf numFmtId="0" fontId="43" fillId="0" borderId="0" xfId="65" applyFont="1" applyAlignment="1">
      <alignment vertical="center"/>
      <protection/>
    </xf>
    <xf numFmtId="0" fontId="43" fillId="0" borderId="0" xfId="0" applyFont="1" applyAlignment="1">
      <alignment horizontal="left" vertical="center"/>
    </xf>
    <xf numFmtId="0" fontId="51" fillId="27" borderId="26" xfId="68" applyFont="1" applyFill="1" applyBorder="1" applyAlignment="1" applyProtection="1">
      <alignment horizontal="left" vertical="center" wrapText="1"/>
      <protection locked="0"/>
    </xf>
    <xf numFmtId="0" fontId="43" fillId="0" borderId="0" xfId="0" applyFont="1" applyAlignment="1">
      <alignmen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0" fillId="0" borderId="0" xfId="0" applyFont="1" applyFill="1" applyBorder="1" applyAlignment="1">
      <alignment vertical="center"/>
    </xf>
    <xf numFmtId="0" fontId="2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38" fontId="35" fillId="0" borderId="0" xfId="49" applyFont="1" applyFill="1" applyBorder="1" applyAlignment="1">
      <alignment vertical="center" wrapText="1"/>
    </xf>
    <xf numFmtId="0" fontId="17" fillId="0" borderId="0" xfId="0" applyFont="1" applyFill="1" applyBorder="1" applyAlignment="1">
      <alignment horizontal="center" vertical="center" wrapText="1"/>
    </xf>
    <xf numFmtId="0" fontId="35" fillId="27" borderId="0" xfId="69" applyFont="1" applyFill="1" applyAlignment="1">
      <alignment horizontal="center"/>
      <protection/>
    </xf>
    <xf numFmtId="0" fontId="17" fillId="0" borderId="53" xfId="69" applyFont="1" applyBorder="1" applyAlignment="1">
      <alignment horizontal="center" vertical="center"/>
      <protection/>
    </xf>
    <xf numFmtId="0" fontId="0" fillId="0" borderId="0" xfId="0" applyFont="1" applyAlignment="1">
      <alignment vertical="center"/>
    </xf>
    <xf numFmtId="0" fontId="0" fillId="0" borderId="0" xfId="69">
      <alignment/>
      <protection/>
    </xf>
    <xf numFmtId="0" fontId="0" fillId="0" borderId="0" xfId="69" applyAlignment="1">
      <alignment vertical="center"/>
      <protection/>
    </xf>
    <xf numFmtId="0" fontId="0" fillId="0" borderId="0" xfId="69" applyAlignment="1">
      <alignment horizontal="center" vertical="center"/>
      <protection/>
    </xf>
    <xf numFmtId="0" fontId="0" fillId="0" borderId="0" xfId="69" applyAlignment="1">
      <alignment horizontal="right" vertical="center"/>
      <protection/>
    </xf>
    <xf numFmtId="0" fontId="41" fillId="0" borderId="0" xfId="0" applyFont="1" applyAlignment="1">
      <alignment vertical="center"/>
    </xf>
    <xf numFmtId="0" fontId="36" fillId="0" borderId="0" xfId="0" applyFont="1" applyAlignment="1">
      <alignment vertical="center"/>
    </xf>
    <xf numFmtId="0" fontId="0" fillId="0" borderId="0" xfId="0" applyFont="1" applyAlignment="1" applyProtection="1">
      <alignment/>
      <protection locked="0"/>
    </xf>
    <xf numFmtId="0" fontId="0" fillId="0" borderId="0" xfId="0" applyAlignment="1" applyProtection="1">
      <alignment horizontal="right"/>
      <protection locked="0"/>
    </xf>
    <xf numFmtId="0" fontId="0" fillId="0" borderId="0" xfId="69" applyAlignment="1">
      <alignment horizontal="center"/>
      <protection/>
    </xf>
    <xf numFmtId="0" fontId="0" fillId="0" borderId="0" xfId="69" applyAlignment="1">
      <alignment horizontal="right"/>
      <protection/>
    </xf>
    <xf numFmtId="0" fontId="0" fillId="0" borderId="32" xfId="69" applyBorder="1" applyAlignment="1">
      <alignment vertical="center" textRotation="255"/>
      <protection/>
    </xf>
    <xf numFmtId="0" fontId="0" fillId="0" borderId="23" xfId="69" applyBorder="1" applyAlignment="1">
      <alignment vertical="center" textRotation="255"/>
      <protection/>
    </xf>
    <xf numFmtId="0" fontId="0" fillId="0" borderId="54" xfId="69" applyBorder="1" applyAlignment="1">
      <alignment vertical="center" textRotation="255"/>
      <protection/>
    </xf>
    <xf numFmtId="0" fontId="0" fillId="0" borderId="14" xfId="69" applyBorder="1" applyAlignment="1">
      <alignment vertical="center" textRotation="255"/>
      <protection/>
    </xf>
    <xf numFmtId="0" fontId="0" fillId="0" borderId="22" xfId="69" applyBorder="1" applyAlignment="1">
      <alignment vertical="center" textRotation="255"/>
      <protection/>
    </xf>
    <xf numFmtId="0" fontId="0" fillId="0" borderId="23" xfId="69" applyBorder="1" applyAlignment="1">
      <alignment vertical="center"/>
      <protection/>
    </xf>
    <xf numFmtId="0" fontId="0" fillId="0" borderId="14" xfId="69" applyBorder="1" applyAlignment="1">
      <alignment vertical="center"/>
      <protection/>
    </xf>
    <xf numFmtId="0" fontId="0" fillId="0" borderId="10" xfId="69" applyBorder="1" applyAlignment="1">
      <alignment vertical="center"/>
      <protection/>
    </xf>
    <xf numFmtId="0" fontId="0" fillId="0" borderId="55" xfId="69" applyBorder="1" applyAlignment="1">
      <alignment horizontal="center" vertical="center" textRotation="255"/>
      <protection/>
    </xf>
    <xf numFmtId="0" fontId="17" fillId="0" borderId="20" xfId="69" applyFont="1" applyBorder="1" applyAlignment="1">
      <alignment horizontal="center" vertical="center"/>
      <protection/>
    </xf>
    <xf numFmtId="0" fontId="0" fillId="0" borderId="56" xfId="69" applyBorder="1" applyAlignment="1">
      <alignment horizontal="center" vertical="center" textRotation="255"/>
      <protection/>
    </xf>
    <xf numFmtId="0" fontId="0" fillId="0" borderId="57" xfId="69" applyBorder="1" applyAlignment="1">
      <alignment vertical="center"/>
      <protection/>
    </xf>
    <xf numFmtId="0" fontId="0" fillId="0" borderId="58" xfId="69" applyBorder="1" applyAlignment="1">
      <alignment vertical="center"/>
      <protection/>
    </xf>
    <xf numFmtId="0" fontId="16" fillId="0" borderId="53" xfId="69" applyFont="1" applyBorder="1" applyAlignment="1">
      <alignment horizontal="center" vertical="center" wrapText="1"/>
      <protection/>
    </xf>
    <xf numFmtId="0" fontId="16" fillId="0" borderId="17" xfId="69" applyFont="1" applyBorder="1" applyAlignment="1">
      <alignment vertical="center"/>
      <protection/>
    </xf>
    <xf numFmtId="0" fontId="0" fillId="0" borderId="0" xfId="69" applyFont="1" applyBorder="1" applyAlignment="1">
      <alignment horizontal="center"/>
      <protection/>
    </xf>
    <xf numFmtId="0" fontId="0" fillId="0" borderId="0" xfId="69" applyBorder="1" applyAlignment="1">
      <alignment horizontal="center"/>
      <protection/>
    </xf>
    <xf numFmtId="179" fontId="34" fillId="0" borderId="0" xfId="69" applyNumberFormat="1" applyFont="1" applyBorder="1" applyAlignment="1">
      <alignment vertical="center"/>
      <protection/>
    </xf>
    <xf numFmtId="0" fontId="16" fillId="0" borderId="0" xfId="69" applyFont="1" applyBorder="1" applyAlignment="1">
      <alignment vertical="center"/>
      <protection/>
    </xf>
    <xf numFmtId="0" fontId="0" fillId="0" borderId="0" xfId="69" applyBorder="1" applyAlignment="1">
      <alignment horizontal="center" vertical="center"/>
      <protection/>
    </xf>
    <xf numFmtId="179" fontId="34" fillId="0" borderId="0" xfId="69" applyNumberFormat="1" applyFont="1" applyBorder="1" applyAlignment="1">
      <alignment horizontal="right" vertical="center"/>
      <protection/>
    </xf>
    <xf numFmtId="0" fontId="34" fillId="0" borderId="0" xfId="69" applyFont="1" applyBorder="1" applyAlignment="1">
      <alignment horizontal="right" vertical="center"/>
      <protection/>
    </xf>
    <xf numFmtId="0" fontId="16" fillId="0" borderId="0" xfId="69" applyFont="1" applyBorder="1" applyAlignment="1">
      <alignment horizontal="center" vertical="center"/>
      <protection/>
    </xf>
    <xf numFmtId="0" fontId="0" fillId="0" borderId="0" xfId="0" applyFont="1" applyAlignment="1">
      <alignment/>
    </xf>
    <xf numFmtId="0" fontId="0" fillId="0" borderId="0" xfId="0" applyAlignment="1">
      <alignment horizontal="right"/>
    </xf>
    <xf numFmtId="49" fontId="35" fillId="27" borderId="0" xfId="69" applyNumberFormat="1" applyFont="1" applyFill="1" applyAlignment="1">
      <alignment horizontal="center"/>
      <protection/>
    </xf>
    <xf numFmtId="0" fontId="0" fillId="0" borderId="32" xfId="69" applyBorder="1">
      <alignment/>
      <protection/>
    </xf>
    <xf numFmtId="0" fontId="0" fillId="0" borderId="23" xfId="69" applyBorder="1">
      <alignment/>
      <protection/>
    </xf>
    <xf numFmtId="0" fontId="0" fillId="0" borderId="14" xfId="69" applyBorder="1">
      <alignment/>
      <protection/>
    </xf>
    <xf numFmtId="0" fontId="0" fillId="0" borderId="14" xfId="69" applyBorder="1" applyAlignment="1">
      <alignment horizontal="center" vertical="center" textRotation="255"/>
      <protection/>
    </xf>
    <xf numFmtId="0" fontId="0" fillId="0" borderId="59" xfId="69" applyBorder="1" applyAlignment="1">
      <alignment horizontal="center" vertical="center" textRotation="255"/>
      <protection/>
    </xf>
    <xf numFmtId="0" fontId="0" fillId="0" borderId="54" xfId="69" applyBorder="1">
      <alignment/>
      <protection/>
    </xf>
    <xf numFmtId="0" fontId="0" fillId="0" borderId="10" xfId="69" applyBorder="1" applyAlignment="1">
      <alignment horizontal="center" vertical="center" textRotation="255"/>
      <protection/>
    </xf>
    <xf numFmtId="0" fontId="0" fillId="0" borderId="57" xfId="69" applyBorder="1" applyAlignment="1">
      <alignment horizontal="center" vertical="center" textRotation="255"/>
      <protection/>
    </xf>
    <xf numFmtId="0" fontId="0" fillId="0" borderId="21" xfId="69" applyBorder="1">
      <alignment/>
      <protection/>
    </xf>
    <xf numFmtId="0" fontId="45" fillId="0" borderId="0" xfId="0" applyFont="1" applyAlignment="1">
      <alignment vertical="center"/>
    </xf>
    <xf numFmtId="0" fontId="15" fillId="0" borderId="27" xfId="0" applyFont="1" applyBorder="1" applyAlignment="1">
      <alignment horizontal="center" vertical="center" wrapText="1"/>
    </xf>
    <xf numFmtId="0" fontId="44" fillId="0" borderId="0" xfId="0" applyFont="1" applyAlignment="1">
      <alignment/>
    </xf>
    <xf numFmtId="0" fontId="14" fillId="0" borderId="0" xfId="63" applyFont="1" applyAlignment="1">
      <alignment vertical="center"/>
      <protection/>
    </xf>
    <xf numFmtId="0" fontId="0" fillId="0" borderId="0" xfId="63">
      <alignment/>
      <protection/>
    </xf>
    <xf numFmtId="0" fontId="70" fillId="0" borderId="0" xfId="63" applyFont="1" applyAlignment="1">
      <alignment horizontal="right" vertical="center"/>
      <protection/>
    </xf>
    <xf numFmtId="0" fontId="71" fillId="0" borderId="0" xfId="63" applyFont="1" applyAlignment="1">
      <alignment horizontal="left" vertical="center"/>
      <protection/>
    </xf>
    <xf numFmtId="0" fontId="70" fillId="0" borderId="0" xfId="63" applyFont="1" applyAlignment="1">
      <alignment vertical="center" wrapText="1"/>
      <protection/>
    </xf>
    <xf numFmtId="0" fontId="0" fillId="0" borderId="0" xfId="63" applyAlignment="1">
      <alignment vertical="center" wrapText="1"/>
      <protection/>
    </xf>
    <xf numFmtId="0" fontId="73" fillId="0" borderId="0" xfId="63" applyFont="1" applyAlignment="1">
      <alignment horizontal="center" vertical="center"/>
      <protection/>
    </xf>
    <xf numFmtId="0" fontId="0" fillId="0" borderId="0" xfId="63" applyAlignment="1">
      <alignment horizontal="center" vertical="center" wrapText="1"/>
      <protection/>
    </xf>
    <xf numFmtId="0" fontId="121" fillId="0" borderId="28" xfId="63" applyFont="1" applyBorder="1" applyAlignment="1">
      <alignment vertical="center"/>
      <protection/>
    </xf>
    <xf numFmtId="0" fontId="121" fillId="0" borderId="28" xfId="63" applyFont="1" applyBorder="1" applyAlignment="1" applyProtection="1">
      <alignment horizontal="center" vertical="center"/>
      <protection locked="0"/>
    </xf>
    <xf numFmtId="0" fontId="121" fillId="0" borderId="28" xfId="63" applyFont="1" applyBorder="1" applyAlignment="1">
      <alignment horizontal="center" vertical="center"/>
      <protection/>
    </xf>
    <xf numFmtId="49" fontId="121" fillId="0" borderId="28" xfId="63" applyNumberFormat="1" applyFont="1" applyBorder="1">
      <alignment/>
      <protection/>
    </xf>
    <xf numFmtId="185" fontId="121" fillId="0" borderId="27" xfId="63" applyNumberFormat="1" applyFont="1" applyBorder="1" applyAlignment="1">
      <alignment vertical="center"/>
      <protection/>
    </xf>
    <xf numFmtId="189" fontId="121" fillId="33" borderId="28" xfId="63" applyNumberFormat="1" applyFont="1" applyFill="1" applyBorder="1" applyAlignment="1" applyProtection="1">
      <alignment horizontal="center" vertical="center" shrinkToFit="1"/>
      <protection locked="0"/>
    </xf>
    <xf numFmtId="0" fontId="0" fillId="0" borderId="0" xfId="63" applyAlignment="1">
      <alignment vertical="center"/>
      <protection/>
    </xf>
    <xf numFmtId="0" fontId="74" fillId="0" borderId="0" xfId="63" applyFont="1">
      <alignment/>
      <protection/>
    </xf>
    <xf numFmtId="0" fontId="74" fillId="0" borderId="0" xfId="63" applyFont="1" applyAlignment="1">
      <alignment vertical="center"/>
      <protection/>
    </xf>
    <xf numFmtId="0" fontId="74" fillId="0" borderId="0" xfId="63" applyFont="1" applyAlignment="1">
      <alignment horizontal="center" vertical="center"/>
      <protection/>
    </xf>
    <xf numFmtId="49" fontId="0" fillId="0" borderId="0" xfId="63" applyNumberFormat="1">
      <alignment/>
      <protection/>
    </xf>
    <xf numFmtId="185" fontId="0" fillId="0" borderId="0" xfId="63" applyNumberFormat="1" applyAlignment="1">
      <alignment vertical="center"/>
      <protection/>
    </xf>
    <xf numFmtId="0" fontId="75" fillId="0" borderId="0" xfId="63" applyFont="1">
      <alignment/>
      <protection/>
    </xf>
    <xf numFmtId="0" fontId="16" fillId="0" borderId="0" xfId="63" applyFont="1" applyAlignment="1">
      <alignment horizontal="center" vertical="center"/>
      <protection/>
    </xf>
    <xf numFmtId="0" fontId="0" fillId="0" borderId="0" xfId="63" applyAlignment="1">
      <alignment horizontal="center" vertical="center" textRotation="255"/>
      <protection/>
    </xf>
    <xf numFmtId="0" fontId="17" fillId="0" borderId="0" xfId="63" applyFont="1" applyAlignment="1">
      <alignment vertical="center"/>
      <protection/>
    </xf>
    <xf numFmtId="184" fontId="122" fillId="0" borderId="0" xfId="51" applyNumberFormat="1" applyFont="1" applyFill="1" applyBorder="1" applyAlignment="1" applyProtection="1">
      <alignment vertical="center"/>
      <protection locked="0"/>
    </xf>
    <xf numFmtId="191" fontId="123" fillId="33" borderId="0" xfId="51" applyNumberFormat="1" applyFont="1" applyFill="1" applyBorder="1" applyAlignment="1" applyProtection="1">
      <alignment vertical="center"/>
      <protection locked="0"/>
    </xf>
    <xf numFmtId="181" fontId="16" fillId="0" borderId="0" xfId="63" applyNumberFormat="1" applyFont="1" applyAlignment="1">
      <alignment horizontal="center" vertical="center"/>
      <protection/>
    </xf>
    <xf numFmtId="0" fontId="16" fillId="0" borderId="0" xfId="63" applyFont="1" applyAlignment="1">
      <alignment vertical="center"/>
      <protection/>
    </xf>
    <xf numFmtId="0" fontId="0" fillId="0" borderId="0" xfId="63" applyFont="1">
      <alignment/>
      <protection/>
    </xf>
    <xf numFmtId="0" fontId="0" fillId="0" borderId="60" xfId="63" applyFont="1" applyBorder="1" applyAlignment="1">
      <alignment horizontal="center" vertical="center"/>
      <protection/>
    </xf>
    <xf numFmtId="0" fontId="0" fillId="0" borderId="61" xfId="63" applyFont="1" applyBorder="1" applyAlignment="1">
      <alignment horizontal="center" vertical="center"/>
      <protection/>
    </xf>
    <xf numFmtId="0" fontId="0" fillId="33" borderId="61" xfId="63" applyFill="1" applyBorder="1" applyAlignment="1">
      <alignment horizontal="center" vertical="center"/>
      <protection/>
    </xf>
    <xf numFmtId="0" fontId="0" fillId="33" borderId="62" xfId="63" applyFill="1" applyBorder="1" applyAlignment="1">
      <alignment horizontal="center"/>
      <protection/>
    </xf>
    <xf numFmtId="189" fontId="121" fillId="33" borderId="28" xfId="63" applyNumberFormat="1" applyFont="1" applyFill="1" applyBorder="1" applyAlignment="1">
      <alignment horizontal="center" vertical="center"/>
      <protection/>
    </xf>
    <xf numFmtId="0" fontId="16" fillId="0" borderId="15" xfId="63" applyFont="1" applyBorder="1" applyAlignment="1">
      <alignment horizontal="center"/>
      <protection/>
    </xf>
    <xf numFmtId="0" fontId="16" fillId="0" borderId="16" xfId="63" applyFont="1" applyBorder="1" applyAlignment="1">
      <alignment horizontal="center"/>
      <protection/>
    </xf>
    <xf numFmtId="181" fontId="16" fillId="0" borderId="15" xfId="63" applyNumberFormat="1" applyFont="1" applyBorder="1" applyAlignment="1">
      <alignment horizontal="center"/>
      <protection/>
    </xf>
    <xf numFmtId="181" fontId="16" fillId="0" borderId="16" xfId="63" applyNumberFormat="1" applyFont="1" applyBorder="1" applyAlignment="1">
      <alignment horizontal="center"/>
      <protection/>
    </xf>
    <xf numFmtId="0" fontId="16" fillId="0" borderId="19" xfId="63" applyFont="1" applyBorder="1" applyAlignment="1">
      <alignment horizontal="center"/>
      <protection/>
    </xf>
    <xf numFmtId="181" fontId="16" fillId="0" borderId="19" xfId="63" applyNumberFormat="1" applyFont="1" applyBorder="1" applyAlignment="1">
      <alignment horizontal="center"/>
      <protection/>
    </xf>
    <xf numFmtId="0" fontId="17" fillId="0" borderId="24" xfId="63" applyFont="1" applyBorder="1" applyAlignment="1">
      <alignment horizontal="left" vertical="center"/>
      <protection/>
    </xf>
    <xf numFmtId="0" fontId="17" fillId="0" borderId="16" xfId="63" applyFont="1" applyBorder="1" applyAlignment="1">
      <alignment horizontal="left" vertical="center"/>
      <protection/>
    </xf>
    <xf numFmtId="0" fontId="17" fillId="0" borderId="24" xfId="63" applyFont="1" applyBorder="1" applyAlignment="1">
      <alignment vertical="center" wrapText="1"/>
      <protection/>
    </xf>
    <xf numFmtId="0" fontId="17" fillId="0" borderId="16" xfId="63" applyFont="1" applyBorder="1" applyAlignment="1">
      <alignment vertical="center" wrapText="1"/>
      <protection/>
    </xf>
    <xf numFmtId="0" fontId="16" fillId="0" borderId="18" xfId="63" applyFont="1" applyBorder="1" applyAlignment="1">
      <alignment horizontal="center"/>
      <protection/>
    </xf>
    <xf numFmtId="0" fontId="16" fillId="0" borderId="63" xfId="63" applyFont="1" applyBorder="1" applyAlignment="1">
      <alignment horizontal="center"/>
      <protection/>
    </xf>
    <xf numFmtId="0" fontId="16" fillId="0" borderId="27" xfId="63" applyFont="1" applyBorder="1" applyAlignment="1">
      <alignment/>
      <protection/>
    </xf>
    <xf numFmtId="0" fontId="34" fillId="27" borderId="64" xfId="49" applyNumberFormat="1" applyFont="1" applyFill="1" applyBorder="1" applyAlignment="1">
      <alignment vertical="center" shrinkToFit="1"/>
    </xf>
    <xf numFmtId="0" fontId="16" fillId="0" borderId="16" xfId="63" applyFont="1" applyFill="1" applyBorder="1" applyAlignment="1">
      <alignment horizontal="center" wrapText="1"/>
      <protection/>
    </xf>
    <xf numFmtId="0" fontId="16" fillId="0" borderId="65" xfId="68" applyFont="1" applyFill="1" applyBorder="1" applyAlignment="1" applyProtection="1">
      <alignment horizontal="center" vertical="center"/>
      <protection locked="0"/>
    </xf>
    <xf numFmtId="189" fontId="34" fillId="0" borderId="66" xfId="69" applyNumberFormat="1" applyFont="1" applyBorder="1" applyAlignment="1">
      <alignment vertical="center" shrinkToFit="1"/>
      <protection/>
    </xf>
    <xf numFmtId="189" fontId="34" fillId="0" borderId="67" xfId="69" applyNumberFormat="1" applyFont="1" applyBorder="1" applyAlignment="1">
      <alignment vertical="center" shrinkToFit="1"/>
      <protection/>
    </xf>
    <xf numFmtId="189" fontId="34" fillId="0" borderId="10" xfId="69" applyNumberFormat="1" applyFont="1" applyBorder="1" applyAlignment="1">
      <alignment vertical="center"/>
      <protection/>
    </xf>
    <xf numFmtId="181" fontId="16" fillId="0" borderId="16" xfId="63" applyNumberFormat="1" applyFont="1" applyBorder="1" applyAlignment="1">
      <alignment horizontal="center" vertical="center" wrapText="1"/>
      <protection/>
    </xf>
    <xf numFmtId="0" fontId="16" fillId="0" borderId="27" xfId="63" applyFont="1" applyBorder="1" applyAlignment="1">
      <alignment horizontal="center"/>
      <protection/>
    </xf>
    <xf numFmtId="0" fontId="25" fillId="36" borderId="11" xfId="67" applyFont="1" applyFill="1" applyBorder="1" applyAlignment="1">
      <alignment horizontal="center" vertical="center"/>
      <protection/>
    </xf>
    <xf numFmtId="0" fontId="25" fillId="36" borderId="28" xfId="67" applyFont="1" applyFill="1" applyBorder="1" applyAlignment="1">
      <alignment horizontal="center" vertical="center"/>
      <protection/>
    </xf>
    <xf numFmtId="0" fontId="25" fillId="36" borderId="27" xfId="67" applyFont="1" applyFill="1" applyBorder="1" applyAlignment="1">
      <alignment horizontal="center" vertical="center"/>
      <protection/>
    </xf>
    <xf numFmtId="0" fontId="30" fillId="0" borderId="0" xfId="67" applyFont="1" applyAlignment="1">
      <alignment horizontal="left" vertical="center"/>
      <protection/>
    </xf>
    <xf numFmtId="0" fontId="0" fillId="0" borderId="0" xfId="62" applyAlignment="1">
      <alignment horizontal="right" vertical="center"/>
      <protection/>
    </xf>
    <xf numFmtId="0" fontId="27" fillId="0" borderId="0" xfId="62" applyFont="1" applyAlignment="1">
      <alignment horizontal="center" vertical="center"/>
      <protection/>
    </xf>
    <xf numFmtId="0" fontId="46" fillId="0" borderId="0" xfId="62" applyFont="1" applyAlignment="1">
      <alignment horizontal="center" vertical="center"/>
      <protection/>
    </xf>
    <xf numFmtId="0" fontId="28" fillId="0" borderId="0" xfId="62" applyFont="1" applyAlignment="1">
      <alignment horizontal="center" vertical="center"/>
      <protection/>
    </xf>
    <xf numFmtId="0" fontId="29" fillId="0" borderId="0" xfId="62" applyFont="1" applyAlignment="1">
      <alignment horizontal="center" vertical="center"/>
      <protection/>
    </xf>
    <xf numFmtId="0" fontId="26" fillId="0" borderId="0" xfId="62" applyFont="1" applyAlignment="1">
      <alignment horizontal="center" vertical="center"/>
      <protection/>
    </xf>
    <xf numFmtId="0" fontId="30" fillId="0" borderId="0" xfId="62" applyFont="1" applyAlignment="1">
      <alignment horizontal="center" vertical="center"/>
      <protection/>
    </xf>
    <xf numFmtId="0" fontId="4" fillId="0" borderId="68" xfId="0" applyFont="1" applyBorder="1" applyAlignment="1">
      <alignment horizontal="left" vertical="center" wrapText="1" indent="1"/>
    </xf>
    <xf numFmtId="0" fontId="4" fillId="0" borderId="69" xfId="0" applyFont="1" applyBorder="1" applyAlignment="1">
      <alignment horizontal="left" vertical="center" wrapText="1" indent="1"/>
    </xf>
    <xf numFmtId="0" fontId="4" fillId="0" borderId="46" xfId="0" applyFont="1" applyBorder="1" applyAlignment="1">
      <alignment horizontal="left" vertical="center" wrapText="1" indent="1"/>
    </xf>
    <xf numFmtId="0" fontId="4" fillId="0" borderId="47" xfId="0" applyFont="1" applyBorder="1" applyAlignment="1">
      <alignment horizontal="left" vertical="center" wrapText="1" indent="1"/>
    </xf>
    <xf numFmtId="0" fontId="12" fillId="0" borderId="0" xfId="0" applyFont="1" applyAlignment="1">
      <alignment horizontal="center" vertical="center"/>
    </xf>
    <xf numFmtId="0" fontId="13" fillId="0" borderId="0" xfId="0" applyFont="1" applyAlignment="1">
      <alignment vertical="center" wrapText="1"/>
    </xf>
    <xf numFmtId="0" fontId="0" fillId="0" borderId="0" xfId="0" applyAlignment="1">
      <alignment vertical="center" wrapText="1"/>
    </xf>
    <xf numFmtId="0" fontId="4" fillId="0" borderId="70" xfId="0" applyFont="1" applyBorder="1" applyAlignment="1">
      <alignment horizontal="left" vertical="center" wrapText="1" indent="1"/>
    </xf>
    <xf numFmtId="0" fontId="4" fillId="0" borderId="71" xfId="0" applyFont="1" applyBorder="1" applyAlignment="1">
      <alignment horizontal="left" vertical="center" wrapText="1" indent="1"/>
    </xf>
    <xf numFmtId="0" fontId="4" fillId="0" borderId="72" xfId="0" applyFont="1" applyBorder="1" applyAlignment="1">
      <alignment horizontal="left" vertical="center" wrapText="1" indent="1"/>
    </xf>
    <xf numFmtId="0" fontId="4" fillId="0" borderId="23" xfId="71" applyFont="1" applyBorder="1" applyAlignment="1">
      <alignment horizontal="left" vertical="center" wrapText="1" indent="1"/>
      <protection/>
    </xf>
    <xf numFmtId="0" fontId="4" fillId="0" borderId="24" xfId="71" applyFont="1" applyBorder="1" applyAlignment="1">
      <alignment horizontal="left" vertical="center" wrapText="1" indent="1"/>
      <protection/>
    </xf>
    <xf numFmtId="0" fontId="4" fillId="0" borderId="73" xfId="71" applyFont="1" applyBorder="1" applyAlignment="1">
      <alignment horizontal="left" vertical="center" wrapText="1" indent="1"/>
      <protection/>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4" fillId="0" borderId="73" xfId="0" applyFont="1" applyBorder="1" applyAlignment="1">
      <alignment horizontal="left" vertical="center" wrapText="1" indent="1"/>
    </xf>
    <xf numFmtId="0" fontId="4" fillId="0" borderId="68" xfId="72" applyFont="1" applyBorder="1" applyAlignment="1">
      <alignment horizontal="left" vertical="center" wrapText="1" indent="1"/>
      <protection/>
    </xf>
    <xf numFmtId="0" fontId="4" fillId="0" borderId="69" xfId="72" applyFont="1" applyBorder="1" applyAlignment="1">
      <alignment horizontal="left" vertical="center" wrapText="1" indent="1"/>
      <protection/>
    </xf>
    <xf numFmtId="0" fontId="17" fillId="0" borderId="55" xfId="69" applyFont="1" applyBorder="1" applyAlignment="1">
      <alignment horizontal="center" vertical="center"/>
      <protection/>
    </xf>
    <xf numFmtId="0" fontId="17" fillId="0" borderId="74" xfId="69" applyFont="1" applyBorder="1" applyAlignment="1">
      <alignment horizontal="center" vertical="center"/>
      <protection/>
    </xf>
    <xf numFmtId="195" fontId="34" fillId="0" borderId="55" xfId="49" applyNumberFormat="1" applyFont="1" applyBorder="1" applyAlignment="1" applyProtection="1">
      <alignment vertical="center" shrinkToFit="1"/>
      <protection/>
    </xf>
    <xf numFmtId="0" fontId="17" fillId="0" borderId="24" xfId="69" applyFont="1" applyBorder="1" applyAlignment="1">
      <alignment vertical="center" wrapText="1"/>
      <protection/>
    </xf>
    <xf numFmtId="0" fontId="17" fillId="0" borderId="75" xfId="69" applyFont="1" applyBorder="1" applyAlignment="1">
      <alignment vertical="center" wrapText="1"/>
      <protection/>
    </xf>
    <xf numFmtId="195" fontId="34" fillId="27" borderId="24" xfId="49" applyNumberFormat="1" applyFont="1" applyFill="1" applyBorder="1" applyAlignment="1" applyProtection="1">
      <alignment vertical="center" shrinkToFit="1"/>
      <protection locked="0"/>
    </xf>
    <xf numFmtId="0" fontId="17" fillId="0" borderId="23" xfId="69" applyFont="1" applyBorder="1" applyAlignment="1">
      <alignment horizontal="center" vertical="center"/>
      <protection/>
    </xf>
    <xf numFmtId="0" fontId="17" fillId="0" borderId="24" xfId="69" applyFont="1" applyBorder="1" applyAlignment="1">
      <alignment horizontal="center" vertical="center"/>
      <protection/>
    </xf>
    <xf numFmtId="195" fontId="34" fillId="27" borderId="23" xfId="49" applyNumberFormat="1" applyFont="1" applyFill="1" applyBorder="1" applyAlignment="1" applyProtection="1">
      <alignment vertical="center"/>
      <protection locked="0"/>
    </xf>
    <xf numFmtId="195" fontId="34" fillId="27" borderId="24" xfId="49" applyNumberFormat="1" applyFont="1" applyFill="1" applyBorder="1" applyAlignment="1" applyProtection="1">
      <alignment vertical="center"/>
      <protection locked="0"/>
    </xf>
    <xf numFmtId="0" fontId="17" fillId="0" borderId="24" xfId="69" applyFont="1" applyBorder="1" applyAlignment="1">
      <alignment horizontal="left" vertical="center"/>
      <protection/>
    </xf>
    <xf numFmtId="0" fontId="17" fillId="0" borderId="75" xfId="69" applyFont="1" applyBorder="1" applyAlignment="1">
      <alignment horizontal="left" vertical="center"/>
      <protection/>
    </xf>
    <xf numFmtId="0" fontId="16" fillId="0" borderId="24" xfId="69" applyFont="1" applyBorder="1" applyAlignment="1">
      <alignment horizontal="center" vertical="center"/>
      <protection/>
    </xf>
    <xf numFmtId="0" fontId="16" fillId="0" borderId="16" xfId="69" applyFont="1" applyBorder="1" applyAlignment="1">
      <alignment horizontal="center" vertical="center"/>
      <protection/>
    </xf>
    <xf numFmtId="179" fontId="34" fillId="0" borderId="23" xfId="49" applyNumberFormat="1" applyFont="1" applyBorder="1" applyAlignment="1" applyProtection="1">
      <alignment vertical="center"/>
      <protection locked="0"/>
    </xf>
    <xf numFmtId="179" fontId="34" fillId="0" borderId="24" xfId="49" applyNumberFormat="1" applyFont="1" applyBorder="1" applyAlignment="1" applyProtection="1">
      <alignment vertical="center"/>
      <protection locked="0"/>
    </xf>
    <xf numFmtId="0" fontId="16" fillId="0" borderId="32"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6" xfId="0" applyFont="1" applyBorder="1" applyAlignment="1">
      <alignment horizontal="center" vertical="center" wrapText="1"/>
    </xf>
    <xf numFmtId="189" fontId="34" fillId="0" borderId="23" xfId="49" applyNumberFormat="1" applyFont="1" applyBorder="1" applyAlignment="1" applyProtection="1">
      <alignment vertical="center"/>
      <protection locked="0"/>
    </xf>
    <xf numFmtId="189" fontId="34" fillId="0" borderId="24" xfId="49" applyNumberFormat="1" applyFont="1" applyBorder="1" applyAlignment="1" applyProtection="1">
      <alignment vertical="center"/>
      <protection locked="0"/>
    </xf>
    <xf numFmtId="179" fontId="124" fillId="0" borderId="23" xfId="49" applyNumberFormat="1" applyFont="1" applyBorder="1" applyAlignment="1" applyProtection="1">
      <alignment horizontal="center" vertical="center"/>
      <protection locked="0"/>
    </xf>
    <xf numFmtId="179" fontId="124" fillId="0" borderId="24" xfId="49" applyNumberFormat="1" applyFont="1" applyBorder="1" applyAlignment="1" applyProtection="1">
      <alignment horizontal="center" vertical="center"/>
      <protection locked="0"/>
    </xf>
    <xf numFmtId="179" fontId="124" fillId="0" borderId="16" xfId="49" applyNumberFormat="1" applyFont="1" applyBorder="1" applyAlignment="1" applyProtection="1">
      <alignment horizontal="center" vertical="center"/>
      <protection locked="0"/>
    </xf>
    <xf numFmtId="0" fontId="17" fillId="0" borderId="16" xfId="69" applyFont="1" applyBorder="1" applyAlignment="1">
      <alignment horizontal="center" vertical="center"/>
      <protection/>
    </xf>
    <xf numFmtId="196" fontId="34" fillId="0" borderId="23" xfId="49" applyNumberFormat="1" applyFont="1" applyBorder="1" applyAlignment="1" applyProtection="1">
      <alignment vertical="center"/>
      <protection locked="0"/>
    </xf>
    <xf numFmtId="196" fontId="34" fillId="0" borderId="24" xfId="49" applyNumberFormat="1" applyFont="1" applyBorder="1" applyAlignment="1" applyProtection="1">
      <alignment vertical="center"/>
      <protection locked="0"/>
    </xf>
    <xf numFmtId="0" fontId="16" fillId="0" borderId="24" xfId="70" applyFont="1" applyBorder="1" applyAlignment="1">
      <alignment horizontal="center" vertical="center"/>
      <protection/>
    </xf>
    <xf numFmtId="0" fontId="16" fillId="0" borderId="16" xfId="70" applyFont="1" applyBorder="1" applyAlignment="1">
      <alignment horizontal="center" vertical="center"/>
      <protection/>
    </xf>
    <xf numFmtId="0" fontId="16" fillId="0" borderId="23"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24" xfId="69" applyFont="1" applyFill="1" applyBorder="1" applyAlignment="1">
      <alignment horizontal="center" vertical="center" wrapText="1"/>
      <protection/>
    </xf>
    <xf numFmtId="0" fontId="16" fillId="0" borderId="16" xfId="69" applyFont="1" applyFill="1" applyBorder="1" applyAlignment="1">
      <alignment horizontal="center" vertical="center"/>
      <protection/>
    </xf>
    <xf numFmtId="199" fontId="34" fillId="0" borderId="23" xfId="49" applyNumberFormat="1" applyFont="1" applyBorder="1" applyAlignment="1" applyProtection="1">
      <alignment vertical="center"/>
      <protection locked="0"/>
    </xf>
    <xf numFmtId="199" fontId="34" fillId="0" borderId="24" xfId="49" applyNumberFormat="1" applyFont="1" applyBorder="1" applyAlignment="1" applyProtection="1">
      <alignment vertical="center"/>
      <protection locked="0"/>
    </xf>
    <xf numFmtId="0" fontId="16" fillId="0" borderId="24" xfId="69" applyFont="1" applyBorder="1" applyAlignment="1">
      <alignment horizontal="center" vertical="center" wrapText="1"/>
      <protection/>
    </xf>
    <xf numFmtId="0" fontId="17" fillId="0" borderId="76" xfId="69" applyFont="1" applyBorder="1" applyAlignment="1">
      <alignment horizontal="center" vertical="center"/>
      <protection/>
    </xf>
    <xf numFmtId="0" fontId="17" fillId="0" borderId="77" xfId="69" applyFont="1" applyBorder="1" applyAlignment="1">
      <alignment horizontal="center" vertical="center"/>
      <protection/>
    </xf>
    <xf numFmtId="195" fontId="34" fillId="0" borderId="76" xfId="49" applyNumberFormat="1" applyFont="1" applyBorder="1" applyAlignment="1" applyProtection="1">
      <alignment vertical="center" shrinkToFit="1"/>
      <protection/>
    </xf>
    <xf numFmtId="0" fontId="0" fillId="0" borderId="58" xfId="69" applyBorder="1" applyAlignment="1">
      <alignment horizontal="center" vertical="center"/>
      <protection/>
    </xf>
    <xf numFmtId="0" fontId="0" fillId="0" borderId="76" xfId="69" applyBorder="1" applyAlignment="1">
      <alignment horizontal="center" vertical="center"/>
      <protection/>
    </xf>
    <xf numFmtId="0" fontId="17" fillId="0" borderId="24" xfId="69" applyFont="1" applyBorder="1" applyAlignment="1">
      <alignment vertical="center"/>
      <protection/>
    </xf>
    <xf numFmtId="0" fontId="17" fillId="0" borderId="75" xfId="69" applyFont="1" applyBorder="1" applyAlignment="1">
      <alignment vertical="center"/>
      <protection/>
    </xf>
    <xf numFmtId="0" fontId="16" fillId="0" borderId="23" xfId="69" applyFont="1" applyBorder="1" applyAlignment="1">
      <alignment horizontal="center" vertical="center"/>
      <protection/>
    </xf>
    <xf numFmtId="0" fontId="0" fillId="0" borderId="53" xfId="69" applyBorder="1" applyAlignment="1">
      <alignment horizontal="center" vertical="center"/>
      <protection/>
    </xf>
    <xf numFmtId="0" fontId="35" fillId="27" borderId="0" xfId="69" applyFont="1" applyFill="1" applyAlignment="1">
      <alignment horizontal="center"/>
      <protection/>
    </xf>
    <xf numFmtId="0" fontId="16" fillId="0" borderId="76" xfId="69" applyFont="1" applyBorder="1" applyAlignment="1">
      <alignment horizontal="center" vertical="center"/>
      <protection/>
    </xf>
    <xf numFmtId="0" fontId="16" fillId="0" borderId="53" xfId="69" applyFont="1" applyBorder="1" applyAlignment="1">
      <alignment horizontal="center" vertical="center"/>
      <protection/>
    </xf>
    <xf numFmtId="179" fontId="34" fillId="0" borderId="58" xfId="49" applyNumberFormat="1" applyFont="1" applyBorder="1" applyAlignment="1" applyProtection="1">
      <alignment vertical="center"/>
      <protection/>
    </xf>
    <xf numFmtId="179" fontId="34" fillId="0" borderId="76" xfId="49" applyNumberFormat="1" applyFont="1" applyBorder="1" applyAlignment="1" applyProtection="1">
      <alignment vertical="center"/>
      <protection/>
    </xf>
    <xf numFmtId="179" fontId="34" fillId="0" borderId="32" xfId="49" applyNumberFormat="1" applyFont="1" applyBorder="1" applyAlignment="1" applyProtection="1">
      <alignment vertical="center"/>
      <protection locked="0"/>
    </xf>
    <xf numFmtId="179" fontId="34" fillId="0" borderId="78" xfId="49" applyNumberFormat="1" applyFont="1" applyBorder="1" applyAlignment="1" applyProtection="1">
      <alignment vertical="center"/>
      <protection locked="0"/>
    </xf>
    <xf numFmtId="0" fontId="16" fillId="0" borderId="78" xfId="69" applyFont="1" applyBorder="1" applyAlignment="1">
      <alignment horizontal="center" vertical="center"/>
      <protection/>
    </xf>
    <xf numFmtId="0" fontId="16" fillId="0" borderId="15" xfId="69" applyFont="1" applyBorder="1" applyAlignment="1">
      <alignment horizontal="center" vertical="center"/>
      <protection/>
    </xf>
    <xf numFmtId="179" fontId="34" fillId="0" borderId="25" xfId="49" applyNumberFormat="1" applyFont="1" applyBorder="1" applyAlignment="1" applyProtection="1">
      <alignment vertical="center"/>
      <protection locked="0"/>
    </xf>
    <xf numFmtId="179" fontId="34" fillId="0" borderId="26" xfId="49" applyNumberFormat="1" applyFont="1" applyBorder="1" applyAlignment="1" applyProtection="1">
      <alignment vertical="center"/>
      <protection locked="0"/>
    </xf>
    <xf numFmtId="0" fontId="16" fillId="0" borderId="26" xfId="69" applyFont="1" applyBorder="1" applyAlignment="1">
      <alignment horizontal="center" vertical="center"/>
      <protection/>
    </xf>
    <xf numFmtId="0" fontId="16" fillId="0" borderId="19" xfId="69" applyFont="1" applyBorder="1" applyAlignment="1">
      <alignment horizontal="center" vertical="center"/>
      <protection/>
    </xf>
    <xf numFmtId="196" fontId="34" fillId="0" borderId="32" xfId="49" applyNumberFormat="1" applyFont="1" applyBorder="1" applyAlignment="1" applyProtection="1">
      <alignment vertical="center"/>
      <protection/>
    </xf>
    <xf numFmtId="196" fontId="34" fillId="0" borderId="78" xfId="49" applyNumberFormat="1" applyFont="1" applyBorder="1" applyAlignment="1" applyProtection="1">
      <alignment vertical="center"/>
      <protection/>
    </xf>
    <xf numFmtId="0" fontId="17" fillId="0" borderId="25" xfId="69" applyFont="1" applyBorder="1" applyAlignment="1">
      <alignment horizontal="center" vertical="center"/>
      <protection/>
    </xf>
    <xf numFmtId="0" fontId="17" fillId="0" borderId="26" xfId="69" applyFont="1" applyBorder="1" applyAlignment="1">
      <alignment horizontal="center" vertical="center"/>
      <protection/>
    </xf>
    <xf numFmtId="0" fontId="16" fillId="0" borderId="25" xfId="0" applyFont="1" applyBorder="1" applyAlignment="1">
      <alignment horizontal="center" vertical="center" wrapText="1"/>
    </xf>
    <xf numFmtId="0" fontId="16" fillId="0" borderId="19" xfId="0" applyFont="1" applyBorder="1" applyAlignment="1">
      <alignment horizontal="center" vertical="center" wrapText="1"/>
    </xf>
    <xf numFmtId="195" fontId="34" fillId="27" borderId="25" xfId="49" applyNumberFormat="1" applyFont="1" applyFill="1" applyBorder="1" applyAlignment="1" applyProtection="1">
      <alignment vertical="center"/>
      <protection locked="0"/>
    </xf>
    <xf numFmtId="195" fontId="34" fillId="27" borderId="26" xfId="49" applyNumberFormat="1" applyFont="1" applyFill="1" applyBorder="1" applyAlignment="1" applyProtection="1">
      <alignment vertical="center"/>
      <protection locked="0"/>
    </xf>
    <xf numFmtId="196" fontId="34" fillId="0" borderId="25" xfId="49" applyNumberFormat="1" applyFont="1" applyBorder="1" applyAlignment="1" applyProtection="1">
      <alignment vertical="center"/>
      <protection locked="0"/>
    </xf>
    <xf numFmtId="196" fontId="34" fillId="0" borderId="26" xfId="49" applyNumberFormat="1" applyFont="1" applyBorder="1" applyAlignment="1" applyProtection="1">
      <alignment vertical="center"/>
      <protection locked="0"/>
    </xf>
    <xf numFmtId="0" fontId="16" fillId="0" borderId="26" xfId="70" applyFont="1" applyBorder="1" applyAlignment="1">
      <alignment horizontal="center" vertical="center"/>
      <protection/>
    </xf>
    <xf numFmtId="0" fontId="16" fillId="0" borderId="19" xfId="70" applyFont="1" applyBorder="1" applyAlignment="1">
      <alignment horizontal="center" vertical="center"/>
      <protection/>
    </xf>
    <xf numFmtId="0" fontId="0" fillId="0" borderId="40" xfId="69" applyBorder="1" applyAlignment="1">
      <alignment horizontal="center" vertical="center"/>
      <protection/>
    </xf>
    <xf numFmtId="0" fontId="0" fillId="0" borderId="55" xfId="69" applyBorder="1" applyAlignment="1">
      <alignment horizontal="center" vertical="center"/>
      <protection/>
    </xf>
    <xf numFmtId="0" fontId="0" fillId="0" borderId="20" xfId="69" applyBorder="1" applyAlignment="1">
      <alignment horizontal="center" vertical="center"/>
      <protection/>
    </xf>
    <xf numFmtId="0" fontId="0" fillId="0" borderId="79" xfId="69" applyFont="1" applyBorder="1" applyAlignment="1">
      <alignment horizontal="center" vertical="center" textRotation="255"/>
      <protection/>
    </xf>
    <xf numFmtId="0" fontId="0" fillId="0" borderId="61" xfId="69" applyBorder="1" applyAlignment="1">
      <alignment horizontal="center" vertical="center" textRotation="255"/>
      <protection/>
    </xf>
    <xf numFmtId="0" fontId="0" fillId="0" borderId="80" xfId="69" applyBorder="1" applyAlignment="1">
      <alignment horizontal="center" vertical="center" textRotation="255"/>
      <protection/>
    </xf>
    <xf numFmtId="0" fontId="17" fillId="0" borderId="78" xfId="69" applyFont="1" applyBorder="1" applyAlignment="1">
      <alignment vertical="center"/>
      <protection/>
    </xf>
    <xf numFmtId="0" fontId="17" fillId="0" borderId="81" xfId="69" applyFont="1" applyBorder="1" applyAlignment="1">
      <alignment vertical="center"/>
      <protection/>
    </xf>
    <xf numFmtId="195" fontId="34" fillId="27" borderId="78" xfId="49" applyNumberFormat="1" applyFont="1" applyFill="1" applyBorder="1" applyAlignment="1" applyProtection="1">
      <alignment vertical="center" shrinkToFit="1"/>
      <protection locked="0"/>
    </xf>
    <xf numFmtId="0" fontId="17" fillId="0" borderId="32" xfId="69" applyFont="1" applyBorder="1" applyAlignment="1">
      <alignment horizontal="center" vertical="center"/>
      <protection/>
    </xf>
    <xf numFmtId="0" fontId="17" fillId="0" borderId="78" xfId="69" applyFont="1" applyBorder="1" applyAlignment="1">
      <alignment horizontal="center" vertical="center"/>
      <protection/>
    </xf>
    <xf numFmtId="195" fontId="34" fillId="27" borderId="32" xfId="49" applyNumberFormat="1" applyFont="1" applyFill="1" applyBorder="1" applyAlignment="1" applyProtection="1">
      <alignment vertical="center"/>
      <protection locked="0"/>
    </xf>
    <xf numFmtId="195" fontId="34" fillId="27" borderId="78" xfId="49" applyNumberFormat="1" applyFont="1" applyFill="1" applyBorder="1" applyAlignment="1" applyProtection="1">
      <alignment vertical="center"/>
      <protection locked="0"/>
    </xf>
    <xf numFmtId="0" fontId="17" fillId="0" borderId="82" xfId="69" applyFont="1" applyBorder="1" applyAlignment="1">
      <alignment vertical="center" wrapText="1"/>
      <protection/>
    </xf>
    <xf numFmtId="0" fontId="17" fillId="0" borderId="83" xfId="69" applyFont="1" applyBorder="1" applyAlignment="1">
      <alignment vertical="center" wrapText="1"/>
      <protection/>
    </xf>
    <xf numFmtId="0" fontId="17" fillId="0" borderId="0" xfId="69" applyFont="1" applyAlignment="1">
      <alignment vertical="center" wrapText="1"/>
      <protection/>
    </xf>
    <xf numFmtId="0" fontId="17" fillId="0" borderId="84" xfId="69" applyFont="1" applyBorder="1" applyAlignment="1">
      <alignment vertical="center" wrapText="1"/>
      <protection/>
    </xf>
    <xf numFmtId="0" fontId="0" fillId="0" borderId="85" xfId="0" applyFont="1" applyBorder="1" applyAlignment="1">
      <alignment vertical="center" wrapText="1"/>
    </xf>
    <xf numFmtId="0" fontId="0" fillId="0" borderId="86" xfId="0" applyFont="1" applyBorder="1" applyAlignment="1">
      <alignment vertical="center" wrapText="1"/>
    </xf>
    <xf numFmtId="0" fontId="34" fillId="27" borderId="87" xfId="49" applyNumberFormat="1" applyFont="1" applyFill="1" applyBorder="1" applyAlignment="1">
      <alignment vertical="center" shrinkToFit="1"/>
    </xf>
    <xf numFmtId="0" fontId="34" fillId="27" borderId="88" xfId="49" applyNumberFormat="1" applyFont="1" applyFill="1" applyBorder="1" applyAlignment="1">
      <alignment vertical="center" shrinkToFit="1"/>
    </xf>
    <xf numFmtId="0" fontId="0" fillId="0" borderId="89" xfId="0" applyNumberFormat="1" applyFont="1" applyBorder="1" applyAlignment="1">
      <alignment vertical="center" shrinkToFit="1"/>
    </xf>
    <xf numFmtId="0" fontId="16" fillId="0" borderId="65" xfId="69" applyFont="1" applyBorder="1" applyAlignment="1">
      <alignment horizontal="center" vertical="center" wrapText="1"/>
      <protection/>
    </xf>
    <xf numFmtId="0" fontId="16" fillId="0" borderId="90" xfId="69" applyFont="1" applyBorder="1" applyAlignment="1">
      <alignment horizontal="center" vertical="center" wrapText="1"/>
      <protection/>
    </xf>
    <xf numFmtId="0" fontId="0" fillId="0" borderId="18" xfId="0" applyFont="1" applyBorder="1" applyAlignment="1">
      <alignment horizontal="center" vertical="center" wrapText="1"/>
    </xf>
    <xf numFmtId="0" fontId="0" fillId="0" borderId="23" xfId="69" applyBorder="1" applyAlignment="1">
      <alignment horizontal="center" vertical="center"/>
      <protection/>
    </xf>
    <xf numFmtId="0" fontId="0" fillId="0" borderId="16" xfId="69" applyBorder="1" applyAlignment="1">
      <alignment horizontal="center" vertical="center"/>
      <protection/>
    </xf>
    <xf numFmtId="0" fontId="0" fillId="0" borderId="24" xfId="69" applyBorder="1" applyAlignment="1">
      <alignment horizontal="center" vertical="center"/>
      <protection/>
    </xf>
    <xf numFmtId="195" fontId="34" fillId="27" borderId="23" xfId="49" applyNumberFormat="1" applyFont="1" applyFill="1" applyBorder="1" applyAlignment="1" applyProtection="1">
      <alignment vertical="center" shrinkToFit="1"/>
      <protection locked="0"/>
    </xf>
    <xf numFmtId="0" fontId="17" fillId="0" borderId="58" xfId="69" applyFont="1" applyBorder="1" applyAlignment="1">
      <alignment horizontal="center" vertical="center" wrapText="1"/>
      <protection/>
    </xf>
    <xf numFmtId="0" fontId="17" fillId="0" borderId="76" xfId="69" applyFont="1" applyBorder="1" applyAlignment="1">
      <alignment horizontal="center" vertical="center" wrapText="1"/>
      <protection/>
    </xf>
    <xf numFmtId="0" fontId="17" fillId="0" borderId="53" xfId="69" applyFont="1" applyBorder="1" applyAlignment="1">
      <alignment horizontal="center" vertical="center" wrapText="1"/>
      <protection/>
    </xf>
    <xf numFmtId="0" fontId="0" fillId="0" borderId="91" xfId="69" applyBorder="1" applyAlignment="1">
      <alignment horizontal="center" vertical="center" textRotation="255"/>
      <protection/>
    </xf>
    <xf numFmtId="0" fontId="17" fillId="0" borderId="78" xfId="69" applyFont="1" applyBorder="1" applyAlignment="1">
      <alignment vertical="center" wrapText="1"/>
      <protection/>
    </xf>
    <xf numFmtId="0" fontId="17" fillId="0" borderId="81" xfId="69" applyFont="1" applyBorder="1" applyAlignment="1">
      <alignment vertical="center" wrapText="1"/>
      <protection/>
    </xf>
    <xf numFmtId="196" fontId="34" fillId="0" borderId="32" xfId="49" applyNumberFormat="1" applyFont="1" applyBorder="1" applyAlignment="1" applyProtection="1">
      <alignment vertical="center"/>
      <protection locked="0"/>
    </xf>
    <xf numFmtId="196" fontId="34" fillId="0" borderId="78" xfId="49" applyNumberFormat="1" applyFont="1" applyBorder="1" applyAlignment="1" applyProtection="1">
      <alignment vertical="center"/>
      <protection locked="0"/>
    </xf>
    <xf numFmtId="0" fontId="17" fillId="0" borderId="58" xfId="69" applyFont="1" applyBorder="1" applyAlignment="1">
      <alignment horizontal="center" vertical="center"/>
      <protection/>
    </xf>
    <xf numFmtId="0" fontId="17" fillId="0" borderId="76"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8" xfId="0" applyFont="1" applyBorder="1" applyAlignment="1">
      <alignment horizontal="center" vertical="center" wrapText="1"/>
    </xf>
    <xf numFmtId="0" fontId="17" fillId="0" borderId="53" xfId="69" applyFont="1" applyBorder="1" applyAlignment="1">
      <alignment horizontal="center" vertical="center"/>
      <protection/>
    </xf>
    <xf numFmtId="0" fontId="15" fillId="0" borderId="58" xfId="69" applyFont="1" applyBorder="1" applyAlignment="1">
      <alignment horizontal="center" vertical="center" wrapText="1"/>
      <protection/>
    </xf>
    <xf numFmtId="0" fontId="15" fillId="0" borderId="53" xfId="69" applyFont="1" applyBorder="1" applyAlignment="1">
      <alignment horizontal="center" vertical="center" wrapText="1"/>
      <protection/>
    </xf>
    <xf numFmtId="0" fontId="17" fillId="0" borderId="67" xfId="69" applyFont="1" applyBorder="1" applyAlignment="1">
      <alignment horizontal="center" vertical="center" wrapText="1"/>
      <protection/>
    </xf>
    <xf numFmtId="0" fontId="0" fillId="0" borderId="0" xfId="69" applyAlignment="1">
      <alignment horizontal="center"/>
      <protection/>
    </xf>
    <xf numFmtId="179" fontId="34" fillId="0" borderId="40" xfId="49" applyNumberFormat="1" applyFont="1" applyBorder="1" applyAlignment="1" applyProtection="1">
      <alignment vertical="center"/>
      <protection/>
    </xf>
    <xf numFmtId="179" fontId="34" fillId="0" borderId="55" xfId="49" applyNumberFormat="1" applyFont="1" applyBorder="1" applyAlignment="1" applyProtection="1">
      <alignment vertical="center"/>
      <protection/>
    </xf>
    <xf numFmtId="0" fontId="16" fillId="0" borderId="55" xfId="69" applyFont="1" applyBorder="1" applyAlignment="1">
      <alignment horizontal="center" vertical="center"/>
      <protection/>
    </xf>
    <xf numFmtId="0" fontId="16" fillId="0" borderId="20" xfId="69" applyFont="1" applyBorder="1" applyAlignment="1">
      <alignment horizontal="center" vertical="center"/>
      <protection/>
    </xf>
    <xf numFmtId="0" fontId="16" fillId="0" borderId="78" xfId="70" applyFont="1" applyBorder="1" applyAlignment="1">
      <alignment horizontal="center" vertical="center"/>
      <protection/>
    </xf>
    <xf numFmtId="0" fontId="16" fillId="0" borderId="15" xfId="70" applyFont="1" applyBorder="1" applyAlignment="1">
      <alignment horizontal="center" vertical="center"/>
      <protection/>
    </xf>
    <xf numFmtId="189" fontId="34" fillId="0" borderId="32" xfId="49" applyNumberFormat="1" applyFont="1" applyBorder="1" applyAlignment="1" applyProtection="1">
      <alignment vertical="center"/>
      <protection locked="0"/>
    </xf>
    <xf numFmtId="189" fontId="34" fillId="0" borderId="78" xfId="49" applyNumberFormat="1" applyFont="1" applyBorder="1" applyAlignment="1" applyProtection="1">
      <alignment vertical="center"/>
      <protection locked="0"/>
    </xf>
    <xf numFmtId="0" fontId="0" fillId="0" borderId="82" xfId="0" applyFont="1" applyBorder="1" applyAlignment="1">
      <alignment vertical="center"/>
    </xf>
    <xf numFmtId="0" fontId="0" fillId="0" borderId="83" xfId="0" applyFont="1" applyBorder="1" applyAlignment="1">
      <alignment vertical="center"/>
    </xf>
    <xf numFmtId="0" fontId="0" fillId="0" borderId="0" xfId="0" applyFont="1" applyAlignment="1">
      <alignment vertical="center"/>
    </xf>
    <xf numFmtId="0" fontId="0" fillId="0" borderId="84" xfId="0" applyFont="1" applyBorder="1" applyAlignment="1">
      <alignment vertical="center"/>
    </xf>
    <xf numFmtId="0" fontId="0" fillId="0" borderId="21" xfId="0" applyFont="1" applyBorder="1" applyAlignment="1">
      <alignment vertical="center"/>
    </xf>
    <xf numFmtId="0" fontId="0" fillId="0" borderId="92" xfId="0" applyFont="1" applyBorder="1" applyAlignment="1">
      <alignment vertical="center"/>
    </xf>
    <xf numFmtId="0" fontId="0" fillId="0" borderId="9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88" xfId="0" applyNumberFormat="1" applyFont="1" applyBorder="1" applyAlignment="1">
      <alignment vertical="center" shrinkToFit="1"/>
    </xf>
    <xf numFmtId="0" fontId="0" fillId="0" borderId="93" xfId="0" applyNumberFormat="1" applyFont="1" applyBorder="1" applyAlignment="1">
      <alignment vertical="center" shrinkToFit="1"/>
    </xf>
    <xf numFmtId="195" fontId="34" fillId="27" borderId="21" xfId="49" applyNumberFormat="1" applyFont="1" applyFill="1" applyBorder="1" applyAlignment="1" applyProtection="1">
      <alignment vertical="center" shrinkToFit="1"/>
      <protection locked="0"/>
    </xf>
    <xf numFmtId="0" fontId="0" fillId="0" borderId="12" xfId="69" applyFont="1" applyFill="1" applyBorder="1" applyAlignment="1">
      <alignment horizontal="center" vertical="center" wrapText="1"/>
      <protection/>
    </xf>
    <xf numFmtId="0" fontId="0" fillId="0" borderId="30" xfId="69" applyFill="1" applyBorder="1" applyAlignment="1">
      <alignment horizontal="center" vertical="center" wrapText="1"/>
      <protection/>
    </xf>
    <xf numFmtId="0" fontId="0" fillId="0" borderId="29" xfId="69" applyFill="1" applyBorder="1" applyAlignment="1">
      <alignment horizontal="center" vertical="center" wrapText="1"/>
      <protection/>
    </xf>
    <xf numFmtId="0" fontId="0" fillId="0" borderId="10" xfId="69" applyFill="1" applyBorder="1" applyAlignment="1">
      <alignment horizontal="center" vertical="center" wrapText="1"/>
      <protection/>
    </xf>
    <xf numFmtId="0" fontId="0" fillId="0" borderId="21" xfId="69" applyFill="1" applyBorder="1" applyAlignment="1">
      <alignment horizontal="center" vertical="center" wrapText="1"/>
      <protection/>
    </xf>
    <xf numFmtId="0" fontId="0" fillId="0" borderId="17" xfId="69" applyFill="1" applyBorder="1" applyAlignment="1">
      <alignment horizontal="center" vertical="center" wrapText="1"/>
      <protection/>
    </xf>
    <xf numFmtId="189" fontId="34" fillId="0" borderId="25" xfId="49" applyNumberFormat="1" applyFont="1" applyBorder="1" applyAlignment="1" applyProtection="1">
      <alignment vertical="center"/>
      <protection locked="0"/>
    </xf>
    <xf numFmtId="189" fontId="34" fillId="0" borderId="26" xfId="49" applyNumberFormat="1" applyFont="1" applyBorder="1" applyAlignment="1" applyProtection="1">
      <alignment vertical="center"/>
      <protection locked="0"/>
    </xf>
    <xf numFmtId="179" fontId="34" fillId="0" borderId="10" xfId="69" applyNumberFormat="1" applyFont="1" applyBorder="1" applyAlignment="1">
      <alignment horizontal="right" vertical="center"/>
      <protection/>
    </xf>
    <xf numFmtId="0" fontId="34" fillId="0" borderId="21" xfId="69" applyFont="1" applyBorder="1" applyAlignment="1">
      <alignment horizontal="right" vertical="center"/>
      <protection/>
    </xf>
    <xf numFmtId="0" fontId="16" fillId="0" borderId="21" xfId="69" applyFont="1" applyBorder="1" applyAlignment="1">
      <alignment horizontal="center" vertical="center"/>
      <protection/>
    </xf>
    <xf numFmtId="0" fontId="16" fillId="0" borderId="17" xfId="69" applyFont="1" applyBorder="1" applyAlignment="1">
      <alignment horizontal="center" vertical="center"/>
      <protection/>
    </xf>
    <xf numFmtId="0" fontId="0" fillId="0" borderId="57" xfId="69" applyFont="1" applyBorder="1" applyAlignment="1">
      <alignment horizontal="center"/>
      <protection/>
    </xf>
    <xf numFmtId="0" fontId="0" fillId="0" borderId="57" xfId="69" applyBorder="1" applyAlignment="1">
      <alignment horizontal="center"/>
      <protection/>
    </xf>
    <xf numFmtId="0" fontId="0" fillId="0" borderId="57" xfId="69" applyBorder="1" applyAlignment="1">
      <alignment horizontal="center" vertical="center"/>
      <protection/>
    </xf>
    <xf numFmtId="0" fontId="16" fillId="0" borderId="16" xfId="69" applyFont="1" applyFill="1" applyBorder="1" applyAlignment="1">
      <alignment horizontal="center" vertical="center" wrapText="1"/>
      <protection/>
    </xf>
    <xf numFmtId="0" fontId="17" fillId="0" borderId="24" xfId="69" applyFont="1" applyBorder="1" applyAlignment="1">
      <alignment horizontal="center" vertical="center" wrapText="1"/>
      <protection/>
    </xf>
    <xf numFmtId="0" fontId="17" fillId="0" borderId="16" xfId="69" applyFont="1" applyBorder="1" applyAlignment="1">
      <alignment horizontal="center" vertical="center" wrapText="1"/>
      <protection/>
    </xf>
    <xf numFmtId="197" fontId="35" fillId="0" borderId="23" xfId="49" applyNumberFormat="1" applyFont="1" applyFill="1" applyBorder="1" applyAlignment="1" applyProtection="1">
      <alignment vertical="center"/>
      <protection locked="0"/>
    </xf>
    <xf numFmtId="197" fontId="35" fillId="0" borderId="24" xfId="49" applyNumberFormat="1" applyFont="1" applyFill="1" applyBorder="1" applyAlignment="1" applyProtection="1">
      <alignment vertical="center"/>
      <protection locked="0"/>
    </xf>
    <xf numFmtId="0" fontId="17" fillId="0" borderId="82" xfId="69" applyFont="1" applyBorder="1" applyAlignment="1">
      <alignment horizontal="left" vertical="center"/>
      <protection/>
    </xf>
    <xf numFmtId="0" fontId="17" fillId="0" borderId="0" xfId="69" applyFont="1" applyAlignment="1">
      <alignment horizontal="left" vertical="center"/>
      <protection/>
    </xf>
    <xf numFmtId="0" fontId="17" fillId="0" borderId="21" xfId="69" applyFont="1" applyBorder="1" applyAlignment="1">
      <alignment horizontal="left" vertical="center"/>
      <protection/>
    </xf>
    <xf numFmtId="197" fontId="35" fillId="0" borderId="94" xfId="49" applyNumberFormat="1" applyFont="1" applyBorder="1" applyAlignment="1" applyProtection="1">
      <alignment vertical="center"/>
      <protection locked="0"/>
    </xf>
    <xf numFmtId="197" fontId="35" fillId="0" borderId="26" xfId="49" applyNumberFormat="1" applyFont="1" applyBorder="1" applyAlignment="1" applyProtection="1">
      <alignment vertical="center"/>
      <protection locked="0"/>
    </xf>
    <xf numFmtId="0" fontId="17" fillId="0" borderId="19" xfId="69" applyFont="1" applyBorder="1" applyAlignment="1">
      <alignment horizontal="center" vertical="center"/>
      <protection/>
    </xf>
    <xf numFmtId="188" fontId="35" fillId="27" borderId="25" xfId="49" applyNumberFormat="1" applyFont="1" applyFill="1" applyBorder="1" applyAlignment="1" applyProtection="1">
      <alignment vertical="center"/>
      <protection locked="0"/>
    </xf>
    <xf numFmtId="188" fontId="35" fillId="27" borderId="26" xfId="49" applyNumberFormat="1" applyFont="1" applyFill="1" applyBorder="1" applyAlignment="1" applyProtection="1">
      <alignment vertical="center"/>
      <protection locked="0"/>
    </xf>
    <xf numFmtId="197" fontId="35" fillId="0" borderId="25" xfId="49" applyNumberFormat="1" applyFont="1" applyFill="1" applyBorder="1" applyAlignment="1" applyProtection="1">
      <alignment vertical="center"/>
      <protection locked="0"/>
    </xf>
    <xf numFmtId="197" fontId="35" fillId="0" borderId="26" xfId="49" applyNumberFormat="1" applyFont="1" applyFill="1" applyBorder="1" applyAlignment="1" applyProtection="1">
      <alignment vertical="center"/>
      <protection locked="0"/>
    </xf>
    <xf numFmtId="0" fontId="17" fillId="0" borderId="85" xfId="69" applyFont="1" applyBorder="1" applyAlignment="1">
      <alignment horizontal="center" vertical="center"/>
      <protection/>
    </xf>
    <xf numFmtId="0" fontId="17" fillId="0" borderId="18" xfId="69" applyFont="1" applyBorder="1" applyAlignment="1">
      <alignment horizontal="center" vertical="center"/>
      <protection/>
    </xf>
    <xf numFmtId="0" fontId="17" fillId="0" borderId="26" xfId="69" applyFont="1" applyBorder="1" applyAlignment="1">
      <alignment horizontal="center" vertical="center" wrapText="1"/>
      <protection/>
    </xf>
    <xf numFmtId="0" fontId="17" fillId="0" borderId="19" xfId="69" applyFont="1" applyBorder="1" applyAlignment="1">
      <alignment horizontal="center" vertical="center" wrapText="1"/>
      <protection/>
    </xf>
    <xf numFmtId="197" fontId="35" fillId="0" borderId="51" xfId="49" applyNumberFormat="1" applyFont="1" applyBorder="1" applyAlignment="1" applyProtection="1">
      <alignment vertical="center"/>
      <protection locked="0"/>
    </xf>
    <xf numFmtId="197" fontId="35" fillId="0" borderId="24" xfId="49" applyNumberFormat="1" applyFont="1" applyBorder="1" applyAlignment="1" applyProtection="1">
      <alignment vertical="center"/>
      <protection locked="0"/>
    </xf>
    <xf numFmtId="188" fontId="35" fillId="27" borderId="23" xfId="49" applyNumberFormat="1" applyFont="1" applyFill="1" applyBorder="1" applyAlignment="1" applyProtection="1">
      <alignment vertical="center"/>
      <protection locked="0"/>
    </xf>
    <xf numFmtId="188" fontId="35" fillId="27" borderId="24" xfId="49" applyNumberFormat="1" applyFont="1" applyFill="1" applyBorder="1" applyAlignment="1" applyProtection="1">
      <alignment vertical="center"/>
      <protection locked="0"/>
    </xf>
    <xf numFmtId="197" fontId="35" fillId="0" borderId="23" xfId="49" applyNumberFormat="1" applyFont="1" applyFill="1" applyBorder="1" applyAlignment="1" applyProtection="1">
      <alignment horizontal="right" vertical="center"/>
      <protection locked="0"/>
    </xf>
    <xf numFmtId="197" fontId="35" fillId="0" borderId="24" xfId="49" applyNumberFormat="1" applyFont="1" applyFill="1" applyBorder="1" applyAlignment="1" applyProtection="1">
      <alignment horizontal="right" vertical="center"/>
      <protection locked="0"/>
    </xf>
    <xf numFmtId="197" fontId="35" fillId="0" borderId="89" xfId="49" applyNumberFormat="1" applyFont="1" applyBorder="1" applyAlignment="1" applyProtection="1">
      <alignment vertical="center"/>
      <protection locked="0"/>
    </xf>
    <xf numFmtId="197" fontId="35" fillId="0" borderId="85" xfId="49" applyNumberFormat="1" applyFont="1" applyBorder="1" applyAlignment="1" applyProtection="1">
      <alignment vertical="center"/>
      <protection locked="0"/>
    </xf>
    <xf numFmtId="188" fontId="35" fillId="27" borderId="22" xfId="49" applyNumberFormat="1" applyFont="1" applyFill="1" applyBorder="1" applyAlignment="1" applyProtection="1">
      <alignment vertical="center"/>
      <protection locked="0"/>
    </xf>
    <xf numFmtId="188" fontId="35" fillId="27" borderId="85" xfId="49" applyNumberFormat="1" applyFont="1" applyFill="1" applyBorder="1" applyAlignment="1" applyProtection="1">
      <alignment vertical="center"/>
      <protection locked="0"/>
    </xf>
    <xf numFmtId="0" fontId="17" fillId="0" borderId="85" xfId="69" applyFont="1" applyBorder="1" applyAlignment="1">
      <alignment horizontal="center" vertical="center" wrapText="1"/>
      <protection/>
    </xf>
    <xf numFmtId="0" fontId="17" fillId="0" borderId="18" xfId="69" applyFont="1" applyBorder="1" applyAlignment="1">
      <alignment horizontal="center" vertical="center" wrapText="1"/>
      <protection/>
    </xf>
    <xf numFmtId="197" fontId="35" fillId="0" borderId="22" xfId="49" applyNumberFormat="1" applyFont="1" applyFill="1" applyBorder="1" applyAlignment="1" applyProtection="1">
      <alignment vertical="center"/>
      <protection locked="0"/>
    </xf>
    <xf numFmtId="197" fontId="35" fillId="0" borderId="85" xfId="49" applyNumberFormat="1" applyFont="1" applyFill="1" applyBorder="1" applyAlignment="1" applyProtection="1">
      <alignment vertical="center"/>
      <protection locked="0"/>
    </xf>
    <xf numFmtId="181" fontId="35" fillId="0" borderId="51" xfId="49" applyNumberFormat="1" applyFont="1" applyBorder="1" applyAlignment="1" applyProtection="1">
      <alignment horizontal="center" vertical="center"/>
      <protection locked="0"/>
    </xf>
    <xf numFmtId="181" fontId="35" fillId="0" borderId="24" xfId="49" applyNumberFormat="1" applyFont="1" applyBorder="1" applyAlignment="1" applyProtection="1">
      <alignment horizontal="center" vertical="center"/>
      <protection locked="0"/>
    </xf>
    <xf numFmtId="0" fontId="17" fillId="0" borderId="24" xfId="69" applyFont="1" applyBorder="1" applyAlignment="1">
      <alignment horizontal="left" vertical="center" wrapText="1"/>
      <protection/>
    </xf>
    <xf numFmtId="0" fontId="17" fillId="0" borderId="75" xfId="69" applyFont="1" applyBorder="1" applyAlignment="1">
      <alignment horizontal="left" vertical="center" wrapText="1"/>
      <protection/>
    </xf>
    <xf numFmtId="0" fontId="17" fillId="0" borderId="82" xfId="69" applyFont="1" applyBorder="1" applyAlignment="1">
      <alignment horizontal="left" vertical="center" wrapText="1"/>
      <protection/>
    </xf>
    <xf numFmtId="0" fontId="17" fillId="0" borderId="83" xfId="69" applyFont="1" applyBorder="1" applyAlignment="1">
      <alignment horizontal="left" vertical="center" wrapText="1"/>
      <protection/>
    </xf>
    <xf numFmtId="0" fontId="17" fillId="0" borderId="0" xfId="69" applyFont="1" applyAlignment="1">
      <alignment horizontal="left" vertical="center" wrapText="1"/>
      <protection/>
    </xf>
    <xf numFmtId="0" fontId="17" fillId="0" borderId="84" xfId="69" applyFont="1" applyBorder="1" applyAlignment="1">
      <alignment horizontal="left" vertical="center" wrapText="1"/>
      <protection/>
    </xf>
    <xf numFmtId="0" fontId="17" fillId="0" borderId="85" xfId="69" applyFont="1" applyBorder="1" applyAlignment="1">
      <alignment horizontal="left" vertical="center" wrapText="1"/>
      <protection/>
    </xf>
    <xf numFmtId="0" fontId="17" fillId="0" borderId="86" xfId="69" applyFont="1" applyBorder="1" applyAlignment="1">
      <alignment horizontal="left" vertical="center" wrapText="1"/>
      <protection/>
    </xf>
    <xf numFmtId="0" fontId="17" fillId="0" borderId="55" xfId="69" applyFont="1" applyBorder="1" applyAlignment="1">
      <alignment horizontal="left" vertical="center" wrapText="1"/>
      <protection/>
    </xf>
    <xf numFmtId="0" fontId="17" fillId="0" borderId="74" xfId="69" applyFont="1" applyBorder="1" applyAlignment="1">
      <alignment horizontal="left" vertical="center" wrapText="1"/>
      <protection/>
    </xf>
    <xf numFmtId="197" fontId="35" fillId="0" borderId="32" xfId="49" applyNumberFormat="1" applyFont="1" applyFill="1" applyBorder="1" applyAlignment="1" applyProtection="1">
      <alignment vertical="center"/>
      <protection locked="0"/>
    </xf>
    <xf numFmtId="197" fontId="35" fillId="0" borderId="78" xfId="49" applyNumberFormat="1" applyFont="1" applyFill="1" applyBorder="1" applyAlignment="1" applyProtection="1">
      <alignment vertical="center"/>
      <protection locked="0"/>
    </xf>
    <xf numFmtId="0" fontId="17" fillId="0" borderId="15" xfId="69" applyFont="1" applyBorder="1" applyAlignment="1">
      <alignment horizontal="center" vertical="center"/>
      <protection/>
    </xf>
    <xf numFmtId="0" fontId="16" fillId="0" borderId="16" xfId="69" applyFont="1" applyBorder="1" applyAlignment="1">
      <alignment horizontal="center" vertical="center" wrapText="1"/>
      <protection/>
    </xf>
    <xf numFmtId="188" fontId="35" fillId="27" borderId="32" xfId="49" applyNumberFormat="1" applyFont="1" applyFill="1" applyBorder="1" applyAlignment="1" applyProtection="1">
      <alignment vertical="center"/>
      <protection locked="0"/>
    </xf>
    <xf numFmtId="188" fontId="35" fillId="27" borderId="78" xfId="49" applyNumberFormat="1" applyFont="1" applyFill="1" applyBorder="1" applyAlignment="1" applyProtection="1">
      <alignment vertical="center"/>
      <protection locked="0"/>
    </xf>
    <xf numFmtId="181" fontId="35" fillId="0" borderId="23" xfId="49" applyNumberFormat="1" applyFont="1" applyBorder="1" applyAlignment="1" applyProtection="1">
      <alignment horizontal="center" vertical="center"/>
      <protection locked="0"/>
    </xf>
    <xf numFmtId="181" fontId="35" fillId="0" borderId="16" xfId="49" applyNumberFormat="1" applyFont="1" applyBorder="1" applyAlignment="1" applyProtection="1">
      <alignment horizontal="center" vertical="center"/>
      <protection locked="0"/>
    </xf>
    <xf numFmtId="0" fontId="17" fillId="0" borderId="78" xfId="69" applyFont="1" applyBorder="1" applyAlignment="1">
      <alignment horizontal="center" vertical="center" wrapText="1"/>
      <protection/>
    </xf>
    <xf numFmtId="0" fontId="17" fillId="0" borderId="15" xfId="69" applyFont="1" applyBorder="1" applyAlignment="1">
      <alignment horizontal="center" vertical="center" wrapText="1"/>
      <protection/>
    </xf>
    <xf numFmtId="197" fontId="35" fillId="0" borderId="64" xfId="49" applyNumberFormat="1" applyFont="1" applyBorder="1" applyAlignment="1" applyProtection="1">
      <alignment vertical="center"/>
      <protection locked="0"/>
    </xf>
    <xf numFmtId="197" fontId="35" fillId="0" borderId="78" xfId="49" applyNumberFormat="1" applyFont="1" applyBorder="1" applyAlignment="1" applyProtection="1">
      <alignment vertical="center"/>
      <protection locked="0"/>
    </xf>
    <xf numFmtId="196" fontId="35" fillId="0" borderId="32" xfId="49" applyNumberFormat="1" applyFont="1" applyFill="1" applyBorder="1" applyAlignment="1" applyProtection="1">
      <alignment vertical="center"/>
      <protection locked="0"/>
    </xf>
    <xf numFmtId="196" fontId="35" fillId="0" borderId="78" xfId="49" applyNumberFormat="1" applyFont="1" applyFill="1" applyBorder="1" applyAlignment="1" applyProtection="1">
      <alignment vertical="center"/>
      <protection locked="0"/>
    </xf>
    <xf numFmtId="181" fontId="17" fillId="0" borderId="78" xfId="69" applyNumberFormat="1" applyFont="1" applyBorder="1" applyAlignment="1">
      <alignment horizontal="center" vertical="center"/>
      <protection/>
    </xf>
    <xf numFmtId="181" fontId="17" fillId="0" borderId="15" xfId="69" applyNumberFormat="1" applyFont="1" applyBorder="1" applyAlignment="1">
      <alignment horizontal="center" vertical="center"/>
      <protection/>
    </xf>
    <xf numFmtId="0" fontId="0" fillId="0" borderId="79" xfId="69" applyBorder="1" applyAlignment="1">
      <alignment horizontal="center" vertical="center" textRotation="255"/>
      <protection/>
    </xf>
    <xf numFmtId="0" fontId="0" fillId="0" borderId="95" xfId="69" applyFont="1" applyBorder="1" applyAlignment="1">
      <alignment horizontal="center" vertical="center" textRotation="255"/>
      <protection/>
    </xf>
    <xf numFmtId="0" fontId="0" fillId="0" borderId="56" xfId="69" applyBorder="1" applyAlignment="1">
      <alignment horizontal="center" vertical="center" textRotation="255"/>
      <protection/>
    </xf>
    <xf numFmtId="0" fontId="0" fillId="0" borderId="0" xfId="69" applyAlignment="1">
      <alignment horizontal="right"/>
      <protection/>
    </xf>
    <xf numFmtId="0" fontId="17" fillId="0" borderId="12" xfId="69" applyFont="1" applyBorder="1" applyAlignment="1">
      <alignment horizontal="center" vertical="center"/>
      <protection/>
    </xf>
    <xf numFmtId="0" fontId="17" fillId="0" borderId="30" xfId="69" applyFont="1" applyBorder="1" applyAlignment="1">
      <alignment horizontal="center" vertical="center"/>
      <protection/>
    </xf>
    <xf numFmtId="0" fontId="17" fillId="0" borderId="96" xfId="69" applyFont="1" applyBorder="1" applyAlignment="1">
      <alignment horizontal="center" vertical="center"/>
      <protection/>
    </xf>
    <xf numFmtId="0" fontId="17" fillId="0" borderId="40" xfId="69" applyFont="1" applyBorder="1" applyAlignment="1">
      <alignment horizontal="center" vertical="center"/>
      <protection/>
    </xf>
    <xf numFmtId="0" fontId="17" fillId="0" borderId="28" xfId="69" applyFont="1" applyBorder="1" applyAlignment="1">
      <alignment horizontal="center" vertical="center" wrapText="1"/>
      <protection/>
    </xf>
    <xf numFmtId="0" fontId="17" fillId="0" borderId="27" xfId="69" applyFont="1" applyBorder="1" applyAlignment="1">
      <alignment horizontal="center" vertical="center" wrapText="1"/>
      <protection/>
    </xf>
    <xf numFmtId="0" fontId="17" fillId="0" borderId="11" xfId="69" applyFont="1" applyBorder="1" applyAlignment="1">
      <alignment horizontal="center" vertical="center" wrapText="1"/>
      <protection/>
    </xf>
    <xf numFmtId="0" fontId="17" fillId="0" borderId="28" xfId="69" applyFont="1" applyBorder="1" applyAlignment="1">
      <alignment horizontal="center" vertical="center"/>
      <protection/>
    </xf>
    <xf numFmtId="0" fontId="17" fillId="0" borderId="27" xfId="69" applyFont="1" applyBorder="1" applyAlignment="1">
      <alignment horizontal="center" vertical="center"/>
      <protection/>
    </xf>
    <xf numFmtId="0" fontId="17" fillId="0" borderId="11" xfId="69" applyFont="1" applyBorder="1" applyAlignment="1">
      <alignment horizontal="center" vertical="center"/>
      <protection/>
    </xf>
    <xf numFmtId="0" fontId="17" fillId="0" borderId="5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40" xfId="68" applyFont="1" applyBorder="1" applyAlignment="1">
      <alignment horizontal="center" vertical="center"/>
      <protection/>
    </xf>
    <xf numFmtId="0" fontId="17" fillId="0" borderId="55" xfId="68" applyFont="1" applyBorder="1" applyAlignment="1">
      <alignment horizontal="center" vertical="center"/>
      <protection/>
    </xf>
    <xf numFmtId="0" fontId="17" fillId="0" borderId="20" xfId="68" applyFont="1" applyBorder="1" applyAlignment="1">
      <alignment horizontal="center" vertical="center"/>
      <protection/>
    </xf>
    <xf numFmtId="0" fontId="17" fillId="0" borderId="40" xfId="0" applyFont="1" applyBorder="1" applyAlignment="1">
      <alignment horizontal="center" vertical="center" wrapText="1"/>
    </xf>
    <xf numFmtId="0" fontId="0" fillId="0" borderId="60" xfId="69" applyFont="1" applyBorder="1" applyAlignment="1">
      <alignment horizontal="center" vertical="center" textRotation="255"/>
      <protection/>
    </xf>
    <xf numFmtId="0" fontId="17" fillId="32" borderId="11" xfId="0" applyFont="1" applyFill="1" applyBorder="1" applyAlignment="1">
      <alignment horizontal="center" vertical="center" wrapText="1"/>
    </xf>
    <xf numFmtId="0" fontId="17" fillId="32" borderId="28" xfId="0" applyFont="1" applyFill="1" applyBorder="1" applyAlignment="1">
      <alignment horizontal="center" vertical="center" wrapText="1"/>
    </xf>
    <xf numFmtId="0" fontId="17" fillId="32" borderId="27" xfId="0" applyFont="1" applyFill="1" applyBorder="1" applyAlignment="1">
      <alignment horizontal="center" vertical="center" wrapText="1"/>
    </xf>
    <xf numFmtId="201" fontId="35" fillId="0" borderId="11" xfId="0" applyNumberFormat="1" applyFont="1" applyBorder="1" applyAlignment="1">
      <alignment horizontal="right" vertical="center"/>
    </xf>
    <xf numFmtId="201" fontId="35" fillId="0" borderId="28" xfId="0" applyNumberFormat="1" applyFont="1" applyBorder="1" applyAlignment="1">
      <alignment horizontal="right" vertical="center"/>
    </xf>
    <xf numFmtId="191" fontId="35" fillId="27" borderId="11" xfId="49" applyNumberFormat="1" applyFont="1" applyFill="1" applyBorder="1" applyAlignment="1" applyProtection="1">
      <alignment horizontal="right" vertical="center"/>
      <protection locked="0"/>
    </xf>
    <xf numFmtId="191" fontId="35" fillId="27" borderId="28" xfId="49" applyNumberFormat="1" applyFont="1" applyFill="1" applyBorder="1" applyAlignment="1" applyProtection="1">
      <alignment horizontal="right" vertical="center"/>
      <protection locked="0"/>
    </xf>
    <xf numFmtId="0" fontId="16" fillId="0" borderId="27" xfId="0" applyFont="1" applyBorder="1" applyAlignment="1">
      <alignment horizontal="center" vertical="center"/>
    </xf>
    <xf numFmtId="0" fontId="16" fillId="0" borderId="97" xfId="0" applyFont="1" applyBorder="1" applyAlignment="1">
      <alignment horizontal="center" vertical="center"/>
    </xf>
    <xf numFmtId="186" fontId="35" fillId="0" borderId="11" xfId="0" applyNumberFormat="1" applyFont="1" applyBorder="1" applyAlignment="1">
      <alignment horizontal="right" vertical="center"/>
    </xf>
    <xf numFmtId="186" fontId="35" fillId="0" borderId="28" xfId="0" applyNumberFormat="1" applyFont="1" applyBorder="1" applyAlignment="1">
      <alignment horizontal="right" vertical="center"/>
    </xf>
    <xf numFmtId="0" fontId="15" fillId="0" borderId="28" xfId="0" applyFont="1" applyBorder="1" applyAlignment="1">
      <alignment horizontal="center" vertical="center" wrapText="1"/>
    </xf>
    <xf numFmtId="0" fontId="15" fillId="0" borderId="27" xfId="0" applyFont="1" applyBorder="1" applyAlignment="1">
      <alignment horizontal="center" vertical="center" wrapText="1"/>
    </xf>
    <xf numFmtId="189" fontId="0" fillId="0" borderId="12" xfId="69" applyNumberFormat="1" applyBorder="1" applyAlignment="1">
      <alignment horizontal="center" vertical="center" wrapText="1"/>
      <protection/>
    </xf>
    <xf numFmtId="189" fontId="0" fillId="0" borderId="30" xfId="69" applyNumberFormat="1" applyBorder="1" applyAlignment="1">
      <alignment horizontal="center" vertical="center" wrapText="1"/>
      <protection/>
    </xf>
    <xf numFmtId="189" fontId="0" fillId="0" borderId="29" xfId="69" applyNumberFormat="1" applyBorder="1" applyAlignment="1">
      <alignment horizontal="center" vertical="center" wrapText="1"/>
      <protection/>
    </xf>
    <xf numFmtId="189" fontId="0" fillId="0" borderId="10" xfId="69" applyNumberFormat="1" applyBorder="1" applyAlignment="1">
      <alignment horizontal="center" vertical="center" wrapText="1"/>
      <protection/>
    </xf>
    <xf numFmtId="189" fontId="0" fillId="0" borderId="21" xfId="69" applyNumberFormat="1" applyBorder="1" applyAlignment="1">
      <alignment horizontal="center" vertical="center" wrapText="1"/>
      <protection/>
    </xf>
    <xf numFmtId="189" fontId="0" fillId="0" borderId="17" xfId="69" applyNumberFormat="1" applyBorder="1" applyAlignment="1">
      <alignment horizontal="center" vertical="center" wrapText="1"/>
      <protection/>
    </xf>
    <xf numFmtId="0" fontId="0" fillId="0" borderId="24" xfId="68" applyFont="1" applyBorder="1" applyAlignment="1">
      <alignment horizontal="left" vertical="center"/>
      <protection/>
    </xf>
    <xf numFmtId="0" fontId="0" fillId="0" borderId="24" xfId="68" applyBorder="1" applyAlignment="1">
      <alignment horizontal="left" vertical="center"/>
      <protection/>
    </xf>
    <xf numFmtId="0" fontId="0" fillId="0" borderId="24" xfId="0" applyBorder="1" applyAlignment="1">
      <alignment horizontal="left" vertical="center"/>
    </xf>
    <xf numFmtId="0" fontId="0" fillId="0" borderId="58" xfId="68" applyFont="1" applyBorder="1" applyAlignment="1">
      <alignment horizontal="center" vertical="center"/>
      <protection/>
    </xf>
    <xf numFmtId="0" fontId="0" fillId="0" borderId="76" xfId="68" applyBorder="1" applyAlignment="1">
      <alignment horizontal="center" vertical="center"/>
      <protection/>
    </xf>
    <xf numFmtId="0" fontId="0" fillId="0" borderId="85" xfId="68" applyFont="1" applyBorder="1" applyAlignment="1">
      <alignment horizontal="left" vertical="center"/>
      <protection/>
    </xf>
    <xf numFmtId="0" fontId="0" fillId="0" borderId="85" xfId="68" applyBorder="1" applyAlignment="1">
      <alignment horizontal="left" vertical="center"/>
      <protection/>
    </xf>
    <xf numFmtId="189" fontId="0" fillId="0" borderId="12" xfId="68" applyNumberFormat="1" applyBorder="1" applyAlignment="1">
      <alignment horizontal="center" vertical="center" wrapText="1"/>
      <protection/>
    </xf>
    <xf numFmtId="189" fontId="0" fillId="0" borderId="29" xfId="68" applyNumberFormat="1" applyBorder="1" applyAlignment="1">
      <alignment horizontal="center" vertical="center" wrapText="1"/>
      <protection/>
    </xf>
    <xf numFmtId="189" fontId="0" fillId="0" borderId="10" xfId="68" applyNumberFormat="1" applyBorder="1" applyAlignment="1">
      <alignment horizontal="center" vertical="center" wrapText="1"/>
      <protection/>
    </xf>
    <xf numFmtId="189" fontId="0" fillId="0" borderId="17" xfId="68" applyNumberFormat="1" applyBorder="1" applyAlignment="1">
      <alignment horizontal="center" vertical="center" wrapText="1"/>
      <protection/>
    </xf>
    <xf numFmtId="0" fontId="41" fillId="0" borderId="0" xfId="0" applyFont="1" applyAlignment="1">
      <alignment horizontal="left" vertical="center"/>
    </xf>
    <xf numFmtId="0" fontId="0" fillId="0" borderId="24" xfId="68" applyFont="1" applyBorder="1" applyAlignment="1">
      <alignment horizontal="left" vertical="center"/>
      <protection/>
    </xf>
    <xf numFmtId="0" fontId="18" fillId="0" borderId="97" xfId="68" applyFont="1" applyBorder="1" applyAlignment="1">
      <alignment horizontal="center" vertical="center"/>
      <protection/>
    </xf>
    <xf numFmtId="0" fontId="18" fillId="0" borderId="97" xfId="68" applyFont="1" applyBorder="1" applyAlignment="1">
      <alignment horizontal="center" vertical="center" wrapText="1"/>
      <protection/>
    </xf>
    <xf numFmtId="0" fontId="18" fillId="0" borderId="11" xfId="68" applyFont="1" applyBorder="1" applyAlignment="1">
      <alignment horizontal="center" vertical="center" wrapText="1"/>
      <protection/>
    </xf>
    <xf numFmtId="0" fontId="18" fillId="0" borderId="37" xfId="68" applyFont="1" applyBorder="1" applyAlignment="1">
      <alignment horizontal="center" vertical="center"/>
      <protection/>
    </xf>
    <xf numFmtId="0" fontId="18" fillId="0" borderId="27" xfId="68" applyFont="1" applyBorder="1" applyAlignment="1">
      <alignment horizontal="center" vertical="center"/>
      <protection/>
    </xf>
    <xf numFmtId="0" fontId="17" fillId="0" borderId="0" xfId="68" applyFont="1" applyBorder="1" applyAlignment="1">
      <alignment horizontal="center" vertical="center"/>
      <protection/>
    </xf>
    <xf numFmtId="0" fontId="17" fillId="0" borderId="97" xfId="68" applyFont="1" applyBorder="1" applyAlignment="1">
      <alignment horizontal="center" vertical="center"/>
      <protection/>
    </xf>
    <xf numFmtId="0" fontId="17" fillId="0" borderId="11" xfId="68" applyFont="1" applyBorder="1" applyAlignment="1">
      <alignment horizontal="center" vertical="center"/>
      <protection/>
    </xf>
    <xf numFmtId="0" fontId="17" fillId="0" borderId="98" xfId="68" applyFont="1" applyBorder="1" applyAlignment="1">
      <alignment horizontal="center" vertical="center" wrapText="1"/>
      <protection/>
    </xf>
    <xf numFmtId="0" fontId="17" fillId="0" borderId="97" xfId="68" applyFont="1" applyBorder="1" applyAlignment="1">
      <alignment horizontal="center" vertical="center" wrapText="1"/>
      <protection/>
    </xf>
    <xf numFmtId="0" fontId="16" fillId="0" borderId="0" xfId="68" applyFont="1" applyBorder="1" applyAlignment="1">
      <alignment horizontal="center" vertical="center" wrapText="1"/>
      <protection/>
    </xf>
    <xf numFmtId="0" fontId="16" fillId="0" borderId="0" xfId="68" applyFont="1" applyBorder="1" applyAlignment="1">
      <alignment horizontal="center" vertical="center"/>
      <protection/>
    </xf>
    <xf numFmtId="189" fontId="0" fillId="0" borderId="30" xfId="68" applyNumberFormat="1" applyBorder="1" applyAlignment="1">
      <alignment horizontal="center" vertical="center" wrapText="1"/>
      <protection/>
    </xf>
    <xf numFmtId="189" fontId="0" fillId="0" borderId="21" xfId="68" applyNumberFormat="1" applyBorder="1" applyAlignment="1">
      <alignment horizontal="center" vertical="center" wrapText="1"/>
      <protection/>
    </xf>
    <xf numFmtId="0" fontId="35" fillId="27" borderId="70" xfId="68" applyFont="1" applyFill="1" applyBorder="1" applyAlignment="1" applyProtection="1">
      <alignment horizontal="right" vertical="center"/>
      <protection locked="0"/>
    </xf>
    <xf numFmtId="0" fontId="35" fillId="27" borderId="23" xfId="68" applyFont="1" applyFill="1" applyBorder="1" applyAlignment="1" applyProtection="1">
      <alignment horizontal="right" vertical="center"/>
      <protection locked="0"/>
    </xf>
    <xf numFmtId="0" fontId="35" fillId="27" borderId="54" xfId="68" applyFont="1" applyFill="1" applyBorder="1" applyAlignment="1" applyProtection="1">
      <alignment horizontal="right" vertical="center"/>
      <protection locked="0"/>
    </xf>
    <xf numFmtId="0" fontId="35" fillId="27" borderId="25" xfId="68" applyFont="1" applyFill="1" applyBorder="1" applyAlignment="1" applyProtection="1">
      <alignment horizontal="right" vertical="center"/>
      <protection locked="0"/>
    </xf>
    <xf numFmtId="0" fontId="17" fillId="0" borderId="96" xfId="68" applyFont="1" applyBorder="1" applyAlignment="1">
      <alignment horizontal="center" vertical="center"/>
      <protection/>
    </xf>
    <xf numFmtId="0" fontId="17" fillId="0" borderId="84" xfId="68" applyFont="1" applyBorder="1" applyAlignment="1">
      <alignment horizontal="center" vertical="center"/>
      <protection/>
    </xf>
    <xf numFmtId="0" fontId="17" fillId="0" borderId="92" xfId="68" applyFont="1" applyBorder="1" applyAlignment="1">
      <alignment horizontal="center" vertical="center"/>
      <protection/>
    </xf>
    <xf numFmtId="0" fontId="35" fillId="27" borderId="99" xfId="68" applyFont="1" applyFill="1" applyBorder="1" applyAlignment="1" applyProtection="1">
      <alignment vertical="center"/>
      <protection locked="0"/>
    </xf>
    <xf numFmtId="0" fontId="35" fillId="27" borderId="93" xfId="68" applyFont="1" applyFill="1" applyBorder="1" applyAlignment="1" applyProtection="1">
      <alignment vertical="center"/>
      <protection locked="0"/>
    </xf>
    <xf numFmtId="0" fontId="17" fillId="0" borderId="29" xfId="68" applyFont="1" applyBorder="1" applyAlignment="1">
      <alignment horizontal="center" vertical="center"/>
      <protection/>
    </xf>
    <xf numFmtId="0" fontId="17" fillId="0" borderId="17" xfId="68" applyFont="1" applyBorder="1" applyAlignment="1">
      <alignment horizontal="center" vertical="center"/>
      <protection/>
    </xf>
    <xf numFmtId="177" fontId="35" fillId="0" borderId="12" xfId="68" applyNumberFormat="1" applyFont="1" applyBorder="1" applyAlignment="1" applyProtection="1">
      <alignment horizontal="right" vertical="center"/>
      <protection/>
    </xf>
    <xf numFmtId="177" fontId="35" fillId="0" borderId="10" xfId="68" applyNumberFormat="1" applyFont="1" applyBorder="1" applyAlignment="1" applyProtection="1">
      <alignment horizontal="right" vertical="center"/>
      <protection/>
    </xf>
    <xf numFmtId="177" fontId="35" fillId="0" borderId="10" xfId="64" applyNumberFormat="1" applyFont="1" applyFill="1" applyBorder="1" applyAlignment="1">
      <alignment vertical="center"/>
      <protection/>
    </xf>
    <xf numFmtId="177" fontId="35" fillId="0" borderId="21" xfId="64" applyNumberFormat="1" applyFont="1" applyFill="1" applyBorder="1" applyAlignment="1">
      <alignment vertical="center"/>
      <protection/>
    </xf>
    <xf numFmtId="0" fontId="17" fillId="0" borderId="10" xfId="64" applyFont="1" applyFill="1" applyBorder="1" applyAlignment="1">
      <alignment horizontal="center" vertical="center"/>
      <protection/>
    </xf>
    <xf numFmtId="0" fontId="17" fillId="0" borderId="21" xfId="64" applyFont="1" applyFill="1" applyBorder="1" applyAlignment="1">
      <alignment horizontal="center" vertical="center"/>
      <protection/>
    </xf>
    <xf numFmtId="0" fontId="17" fillId="0" borderId="17" xfId="64" applyFont="1" applyFill="1" applyBorder="1" applyAlignment="1">
      <alignment horizontal="center" vertical="center"/>
      <protection/>
    </xf>
    <xf numFmtId="49" fontId="50" fillId="0" borderId="11" xfId="64" applyNumberFormat="1" applyFont="1" applyFill="1" applyBorder="1" applyAlignment="1" applyProtection="1">
      <alignment horizontal="center" vertical="center" wrapText="1"/>
      <protection locked="0"/>
    </xf>
    <xf numFmtId="49" fontId="50" fillId="0" borderId="28" xfId="64" applyNumberFormat="1" applyFont="1" applyFill="1" applyBorder="1" applyAlignment="1" applyProtection="1">
      <alignment horizontal="center" vertical="center" wrapText="1"/>
      <protection locked="0"/>
    </xf>
    <xf numFmtId="49" fontId="50" fillId="0" borderId="27" xfId="64" applyNumberFormat="1" applyFont="1" applyFill="1" applyBorder="1" applyAlignment="1" applyProtection="1">
      <alignment horizontal="center" vertical="center" wrapText="1"/>
      <protection locked="0"/>
    </xf>
    <xf numFmtId="177" fontId="35" fillId="0" borderId="25" xfId="64" applyNumberFormat="1" applyFont="1" applyFill="1" applyBorder="1" applyAlignment="1">
      <alignment vertical="center"/>
      <protection/>
    </xf>
    <xf numFmtId="177" fontId="35" fillId="0" borderId="26" xfId="64" applyNumberFormat="1" applyFont="1" applyFill="1" applyBorder="1" applyAlignment="1">
      <alignment vertical="center"/>
      <protection/>
    </xf>
    <xf numFmtId="0" fontId="35" fillId="27" borderId="25" xfId="64" applyFont="1" applyFill="1" applyBorder="1" applyAlignment="1" applyProtection="1">
      <alignment vertical="center"/>
      <protection locked="0"/>
    </xf>
    <xf numFmtId="0" fontId="35" fillId="27" borderId="26" xfId="64" applyFont="1" applyFill="1" applyBorder="1" applyAlignment="1" applyProtection="1">
      <alignment vertical="center"/>
      <protection locked="0"/>
    </xf>
    <xf numFmtId="49" fontId="57" fillId="27" borderId="25" xfId="64" applyNumberFormat="1" applyFont="1" applyFill="1" applyBorder="1" applyAlignment="1" applyProtection="1">
      <alignment vertical="center" wrapText="1"/>
      <protection locked="0"/>
    </xf>
    <xf numFmtId="49" fontId="57" fillId="27" borderId="26" xfId="64" applyNumberFormat="1" applyFont="1" applyFill="1" applyBorder="1" applyAlignment="1" applyProtection="1">
      <alignment vertical="center" wrapText="1"/>
      <protection locked="0"/>
    </xf>
    <xf numFmtId="49" fontId="57" fillId="27" borderId="19" xfId="64" applyNumberFormat="1" applyFont="1" applyFill="1" applyBorder="1" applyAlignment="1" applyProtection="1">
      <alignment vertical="center" wrapText="1"/>
      <protection locked="0"/>
    </xf>
    <xf numFmtId="0" fontId="17" fillId="0" borderId="54" xfId="64" applyFont="1" applyFill="1" applyBorder="1" applyAlignment="1">
      <alignment horizontal="left" vertical="center" wrapText="1"/>
      <protection/>
    </xf>
    <xf numFmtId="0" fontId="17" fillId="0" borderId="82" xfId="64" applyFont="1" applyFill="1" applyBorder="1" applyAlignment="1">
      <alignment horizontal="left" vertical="center" wrapText="1"/>
      <protection/>
    </xf>
    <xf numFmtId="0" fontId="17" fillId="0" borderId="65" xfId="64" applyFont="1" applyFill="1" applyBorder="1" applyAlignment="1">
      <alignment horizontal="left" vertical="center" wrapText="1"/>
      <protection/>
    </xf>
    <xf numFmtId="0" fontId="35" fillId="27" borderId="23" xfId="64" applyFont="1" applyFill="1" applyBorder="1" applyAlignment="1" applyProtection="1">
      <alignment vertical="center"/>
      <protection locked="0"/>
    </xf>
    <xf numFmtId="0" fontId="35" fillId="27" borderId="24" xfId="64" applyFont="1" applyFill="1" applyBorder="1" applyAlignment="1" applyProtection="1">
      <alignment vertical="center"/>
      <protection locked="0"/>
    </xf>
    <xf numFmtId="177" fontId="35" fillId="0" borderId="23" xfId="64" applyNumberFormat="1" applyFont="1" applyFill="1" applyBorder="1" applyAlignment="1">
      <alignment vertical="center"/>
      <protection/>
    </xf>
    <xf numFmtId="177" fontId="35" fillId="0" borderId="24" xfId="64" applyNumberFormat="1" applyFont="1" applyFill="1" applyBorder="1" applyAlignment="1">
      <alignment vertical="center"/>
      <protection/>
    </xf>
    <xf numFmtId="0" fontId="17" fillId="0" borderId="25" xfId="64" applyFont="1" applyFill="1" applyBorder="1" applyAlignment="1">
      <alignment horizontal="left" vertical="center" wrapText="1"/>
      <protection/>
    </xf>
    <xf numFmtId="0" fontId="17" fillId="0" borderId="26" xfId="64" applyFont="1" applyFill="1" applyBorder="1" applyAlignment="1">
      <alignment horizontal="left" vertical="center" wrapText="1"/>
      <protection/>
    </xf>
    <xf numFmtId="0" fontId="17" fillId="0" borderId="19" xfId="64" applyFont="1" applyFill="1" applyBorder="1" applyAlignment="1">
      <alignment horizontal="left" vertical="center" wrapText="1"/>
      <protection/>
    </xf>
    <xf numFmtId="49" fontId="57" fillId="27" borderId="23" xfId="64" applyNumberFormat="1" applyFont="1" applyFill="1" applyBorder="1" applyAlignment="1" applyProtection="1">
      <alignment vertical="center" wrapText="1"/>
      <protection locked="0"/>
    </xf>
    <xf numFmtId="49" fontId="57" fillId="27" borderId="24" xfId="64" applyNumberFormat="1" applyFont="1" applyFill="1" applyBorder="1" applyAlignment="1" applyProtection="1">
      <alignment vertical="center" wrapText="1"/>
      <protection locked="0"/>
    </xf>
    <xf numFmtId="49" fontId="57" fillId="27" borderId="16" xfId="64" applyNumberFormat="1" applyFont="1" applyFill="1" applyBorder="1" applyAlignment="1" applyProtection="1">
      <alignment vertical="center" wrapText="1"/>
      <protection locked="0"/>
    </xf>
    <xf numFmtId="0" fontId="17" fillId="0" borderId="23" xfId="64" applyFont="1" applyFill="1" applyBorder="1" applyAlignment="1">
      <alignment vertical="center"/>
      <protection/>
    </xf>
    <xf numFmtId="0" fontId="17" fillId="0" borderId="24" xfId="64" applyFont="1" applyFill="1" applyBorder="1" applyAlignment="1">
      <alignment vertical="center"/>
      <protection/>
    </xf>
    <xf numFmtId="0" fontId="17" fillId="0" borderId="16" xfId="64" applyFont="1" applyFill="1" applyBorder="1" applyAlignment="1">
      <alignment vertical="center"/>
      <protection/>
    </xf>
    <xf numFmtId="0" fontId="35" fillId="27" borderId="32" xfId="64" applyFont="1" applyFill="1" applyBorder="1" applyAlignment="1" applyProtection="1">
      <alignment vertical="center"/>
      <protection locked="0"/>
    </xf>
    <xf numFmtId="0" fontId="0" fillId="27" borderId="78" xfId="64" applyFill="1" applyBorder="1" applyAlignment="1">
      <alignment/>
      <protection/>
    </xf>
    <xf numFmtId="49" fontId="57" fillId="27" borderId="32" xfId="64" applyNumberFormat="1" applyFont="1" applyFill="1" applyBorder="1" applyAlignment="1" applyProtection="1">
      <alignment vertical="center" wrapText="1"/>
      <protection locked="0"/>
    </xf>
    <xf numFmtId="49" fontId="57" fillId="27" borderId="78" xfId="64" applyNumberFormat="1" applyFont="1" applyFill="1" applyBorder="1" applyAlignment="1" applyProtection="1">
      <alignment vertical="center" wrapText="1"/>
      <protection locked="0"/>
    </xf>
    <xf numFmtId="49" fontId="57" fillId="27" borderId="15" xfId="64" applyNumberFormat="1" applyFont="1" applyFill="1" applyBorder="1" applyAlignment="1" applyProtection="1">
      <alignment vertical="center" wrapText="1"/>
      <protection locked="0"/>
    </xf>
    <xf numFmtId="177" fontId="35" fillId="0" borderId="32" xfId="0" applyNumberFormat="1" applyFont="1" applyFill="1" applyBorder="1" applyAlignment="1">
      <alignment vertical="center"/>
    </xf>
    <xf numFmtId="177" fontId="35" fillId="0" borderId="78" xfId="0" applyNumberFormat="1" applyFont="1" applyFill="1" applyBorder="1" applyAlignment="1">
      <alignment vertical="center"/>
    </xf>
    <xf numFmtId="0" fontId="35" fillId="27" borderId="32" xfId="0" applyFont="1" applyFill="1" applyBorder="1" applyAlignment="1" applyProtection="1">
      <alignment vertical="center"/>
      <protection locked="0"/>
    </xf>
    <xf numFmtId="0" fontId="0" fillId="27" borderId="78" xfId="0" applyFill="1" applyBorder="1" applyAlignment="1">
      <alignment/>
    </xf>
    <xf numFmtId="0" fontId="17" fillId="0" borderId="40" xfId="64" applyFont="1" applyFill="1" applyBorder="1" applyAlignment="1">
      <alignment horizontal="center" vertical="center"/>
      <protection/>
    </xf>
    <xf numFmtId="0" fontId="17" fillId="0" borderId="55" xfId="64" applyFont="1" applyFill="1" applyBorder="1" applyAlignment="1">
      <alignment horizontal="center" vertical="center"/>
      <protection/>
    </xf>
    <xf numFmtId="0" fontId="17" fillId="0" borderId="20" xfId="64" applyFont="1" applyFill="1" applyBorder="1" applyAlignment="1">
      <alignment horizontal="center" vertical="center"/>
      <protection/>
    </xf>
    <xf numFmtId="177" fontId="35" fillId="0" borderId="40" xfId="64" applyNumberFormat="1" applyFont="1" applyFill="1" applyBorder="1" applyAlignment="1">
      <alignment vertical="center"/>
      <protection/>
    </xf>
    <xf numFmtId="177" fontId="35" fillId="0" borderId="55" xfId="64" applyNumberFormat="1" applyFont="1" applyFill="1" applyBorder="1" applyAlignment="1">
      <alignment vertical="center"/>
      <protection/>
    </xf>
    <xf numFmtId="0" fontId="17" fillId="0" borderId="95" xfId="64" applyFont="1" applyFill="1" applyBorder="1" applyAlignment="1">
      <alignment horizontal="center" vertical="center" textRotation="255"/>
      <protection/>
    </xf>
    <xf numFmtId="0" fontId="17" fillId="0" borderId="56" xfId="64" applyFont="1" applyFill="1" applyBorder="1" applyAlignment="1">
      <alignment horizontal="center" vertical="center" textRotation="255"/>
      <protection/>
    </xf>
    <xf numFmtId="0" fontId="17" fillId="0" borderId="57" xfId="64" applyFont="1" applyFill="1" applyBorder="1" applyAlignment="1">
      <alignment horizontal="center" vertical="center" textRotation="255"/>
      <protection/>
    </xf>
    <xf numFmtId="0" fontId="17" fillId="0" borderId="79" xfId="64" applyFont="1" applyFill="1" applyBorder="1" applyAlignment="1">
      <alignment horizontal="center" vertical="center" textRotation="255"/>
      <protection/>
    </xf>
    <xf numFmtId="0" fontId="17" fillId="0" borderId="61" xfId="64" applyFont="1" applyFill="1" applyBorder="1" applyAlignment="1">
      <alignment horizontal="center" vertical="center" textRotation="255"/>
      <protection/>
    </xf>
    <xf numFmtId="0" fontId="17" fillId="0" borderId="32" xfId="64" applyFont="1" applyFill="1" applyBorder="1" applyAlignment="1">
      <alignment vertical="center" wrapText="1"/>
      <protection/>
    </xf>
    <xf numFmtId="0" fontId="17" fillId="0" borderId="78" xfId="64" applyFont="1" applyFill="1" applyBorder="1" applyAlignment="1">
      <alignment vertical="center" wrapText="1"/>
      <protection/>
    </xf>
    <xf numFmtId="0" fontId="17" fillId="0" borderId="15" xfId="64" applyFont="1" applyFill="1" applyBorder="1" applyAlignment="1">
      <alignment vertical="center" wrapText="1"/>
      <protection/>
    </xf>
    <xf numFmtId="0" fontId="35" fillId="27" borderId="100" xfId="64" applyNumberFormat="1" applyFont="1" applyFill="1" applyBorder="1" applyAlignment="1" applyProtection="1">
      <alignment vertical="center"/>
      <protection locked="0"/>
    </xf>
    <xf numFmtId="0" fontId="35" fillId="27" borderId="101" xfId="64" applyNumberFormat="1" applyFont="1" applyFill="1" applyBorder="1" applyAlignment="1" applyProtection="1">
      <alignment vertical="center"/>
      <protection locked="0"/>
    </xf>
    <xf numFmtId="0" fontId="35" fillId="27" borderId="14" xfId="64" applyNumberFormat="1" applyFont="1" applyFill="1" applyBorder="1" applyAlignment="1" applyProtection="1">
      <alignment vertical="center"/>
      <protection locked="0"/>
    </xf>
    <xf numFmtId="0" fontId="35" fillId="27" borderId="0" xfId="64" applyNumberFormat="1" applyFont="1" applyFill="1" applyBorder="1" applyAlignment="1" applyProtection="1">
      <alignment vertical="center"/>
      <protection locked="0"/>
    </xf>
    <xf numFmtId="0" fontId="35" fillId="27" borderId="10" xfId="64" applyNumberFormat="1" applyFont="1" applyFill="1" applyBorder="1" applyAlignment="1" applyProtection="1">
      <alignment vertical="center"/>
      <protection locked="0"/>
    </xf>
    <xf numFmtId="0" fontId="35" fillId="27" borderId="21" xfId="64" applyNumberFormat="1" applyFont="1" applyFill="1" applyBorder="1" applyAlignment="1" applyProtection="1">
      <alignment vertical="center"/>
      <protection locked="0"/>
    </xf>
    <xf numFmtId="0" fontId="17" fillId="0" borderId="102" xfId="64" applyFont="1" applyFill="1" applyBorder="1" applyAlignment="1">
      <alignment horizontal="center" vertical="center"/>
      <protection/>
    </xf>
    <xf numFmtId="0" fontId="17" fillId="0" borderId="90" xfId="64" applyFont="1" applyFill="1" applyBorder="1" applyAlignment="1">
      <alignment horizontal="center" vertical="center"/>
      <protection/>
    </xf>
    <xf numFmtId="49" fontId="50" fillId="0" borderId="58" xfId="64" applyNumberFormat="1" applyFont="1" applyFill="1" applyBorder="1" applyAlignment="1" applyProtection="1">
      <alignment horizontal="center" vertical="center" wrapText="1"/>
      <protection locked="0"/>
    </xf>
    <xf numFmtId="49" fontId="50" fillId="0" borderId="76" xfId="64" applyNumberFormat="1" applyFont="1" applyFill="1" applyBorder="1" applyAlignment="1" applyProtection="1">
      <alignment horizontal="center" vertical="center" wrapText="1"/>
      <protection locked="0"/>
    </xf>
    <xf numFmtId="49" fontId="50" fillId="0" borderId="53" xfId="64" applyNumberFormat="1" applyFont="1" applyFill="1" applyBorder="1" applyAlignment="1" applyProtection="1">
      <alignment horizontal="center" vertical="center" wrapText="1"/>
      <protection locked="0"/>
    </xf>
    <xf numFmtId="0" fontId="35" fillId="27" borderId="40" xfId="64" applyNumberFormat="1" applyFont="1" applyFill="1" applyBorder="1" applyAlignment="1" applyProtection="1">
      <alignment vertical="center"/>
      <protection locked="0"/>
    </xf>
    <xf numFmtId="0" fontId="35" fillId="27" borderId="55" xfId="64" applyNumberFormat="1" applyFont="1" applyFill="1" applyBorder="1" applyAlignment="1" applyProtection="1">
      <alignment vertical="center"/>
      <protection locked="0"/>
    </xf>
    <xf numFmtId="0" fontId="35" fillId="27" borderId="23" xfId="0" applyFont="1" applyFill="1" applyBorder="1" applyAlignment="1" applyProtection="1">
      <alignment vertical="center"/>
      <protection locked="0"/>
    </xf>
    <xf numFmtId="0" fontId="35" fillId="27" borderId="24" xfId="0" applyFont="1" applyFill="1" applyBorder="1" applyAlignment="1" applyProtection="1">
      <alignment vertical="center"/>
      <protection locked="0"/>
    </xf>
    <xf numFmtId="177" fontId="35" fillId="0" borderId="23" xfId="0" applyNumberFormat="1" applyFont="1" applyFill="1" applyBorder="1" applyAlignment="1">
      <alignment vertical="center"/>
    </xf>
    <xf numFmtId="177" fontId="35" fillId="0" borderId="24" xfId="0" applyNumberFormat="1" applyFont="1" applyFill="1" applyBorder="1" applyAlignment="1">
      <alignment vertical="center"/>
    </xf>
    <xf numFmtId="0" fontId="17" fillId="0" borderId="59" xfId="64" applyFont="1" applyFill="1" applyBorder="1" applyAlignment="1">
      <alignment horizontal="center" vertical="center" textRotation="255"/>
      <protection/>
    </xf>
    <xf numFmtId="0" fontId="0" fillId="0" borderId="103" xfId="64" applyFont="1" applyFill="1" applyBorder="1" applyAlignment="1">
      <alignment horizontal="center" vertical="center"/>
      <protection/>
    </xf>
    <xf numFmtId="0" fontId="0" fillId="0" borderId="104" xfId="64" applyFont="1" applyFill="1" applyBorder="1" applyAlignment="1">
      <alignment horizontal="center" vertical="center"/>
      <protection/>
    </xf>
    <xf numFmtId="0" fontId="0" fillId="0" borderId="105" xfId="64" applyFont="1" applyFill="1" applyBorder="1" applyAlignment="1">
      <alignment horizontal="center" vertical="center"/>
      <protection/>
    </xf>
    <xf numFmtId="0" fontId="0" fillId="0" borderId="106" xfId="64" applyFont="1" applyFill="1" applyBorder="1" applyAlignment="1">
      <alignment horizontal="center" vertical="center"/>
      <protection/>
    </xf>
    <xf numFmtId="0" fontId="0" fillId="0" borderId="107" xfId="64" applyFont="1" applyFill="1" applyBorder="1" applyAlignment="1">
      <alignment horizontal="center" vertical="center"/>
      <protection/>
    </xf>
    <xf numFmtId="0" fontId="0" fillId="0" borderId="108" xfId="64" applyFont="1" applyFill="1" applyBorder="1" applyAlignment="1">
      <alignment horizontal="center" vertical="center"/>
      <protection/>
    </xf>
    <xf numFmtId="0" fontId="0" fillId="0" borderId="109" xfId="64" applyFont="1" applyFill="1" applyBorder="1" applyAlignment="1">
      <alignment horizontal="center" vertical="center"/>
      <protection/>
    </xf>
    <xf numFmtId="0" fontId="0" fillId="0" borderId="110" xfId="64" applyFont="1" applyFill="1" applyBorder="1" applyAlignment="1">
      <alignment horizontal="center" vertical="center"/>
      <protection/>
    </xf>
    <xf numFmtId="0" fontId="0" fillId="0" borderId="111" xfId="64" applyFont="1" applyFill="1" applyBorder="1" applyAlignment="1">
      <alignment horizontal="center" vertical="center"/>
      <protection/>
    </xf>
    <xf numFmtId="0" fontId="17" fillId="0" borderId="11" xfId="64" applyFont="1" applyFill="1" applyBorder="1" applyAlignment="1">
      <alignment horizontal="center" vertical="center"/>
      <protection/>
    </xf>
    <xf numFmtId="0" fontId="17" fillId="0" borderId="28" xfId="64" applyFont="1" applyFill="1" applyBorder="1" applyAlignment="1">
      <alignment horizontal="center" vertical="center"/>
      <protection/>
    </xf>
    <xf numFmtId="0" fontId="17" fillId="0" borderId="27" xfId="64" applyFont="1" applyFill="1" applyBorder="1" applyAlignment="1">
      <alignment horizontal="center" vertical="center"/>
      <protection/>
    </xf>
    <xf numFmtId="0" fontId="17" fillId="0" borderId="70" xfId="64" applyFont="1" applyFill="1" applyBorder="1" applyAlignment="1">
      <alignment horizontal="center" vertical="center" wrapText="1"/>
      <protection/>
    </xf>
    <xf numFmtId="0" fontId="17" fillId="0" borderId="71" xfId="64" applyFont="1" applyFill="1" applyBorder="1" applyAlignment="1">
      <alignment horizontal="center" vertical="center" wrapText="1"/>
      <protection/>
    </xf>
    <xf numFmtId="0" fontId="17" fillId="0" borderId="63" xfId="64" applyFont="1" applyFill="1" applyBorder="1" applyAlignment="1">
      <alignment horizontal="center" vertical="center" wrapText="1"/>
      <protection/>
    </xf>
    <xf numFmtId="0" fontId="16" fillId="0" borderId="40" xfId="64" applyFont="1" applyFill="1" applyBorder="1" applyAlignment="1">
      <alignment horizontal="center" vertical="center"/>
      <protection/>
    </xf>
    <xf numFmtId="0" fontId="16" fillId="0" borderId="55" xfId="64" applyFont="1" applyFill="1" applyBorder="1" applyAlignment="1">
      <alignment horizontal="center" vertical="center"/>
      <protection/>
    </xf>
    <xf numFmtId="0" fontId="16" fillId="0" borderId="20" xfId="64" applyFont="1" applyFill="1" applyBorder="1" applyAlignment="1">
      <alignment horizontal="center" vertical="center"/>
      <protection/>
    </xf>
    <xf numFmtId="189" fontId="0" fillId="0" borderId="12" xfId="64" applyNumberFormat="1" applyFont="1" applyFill="1" applyBorder="1" applyAlignment="1">
      <alignment horizontal="center" vertical="center" wrapText="1"/>
      <protection/>
    </xf>
    <xf numFmtId="189" fontId="0" fillId="0" borderId="30" xfId="64" applyNumberFormat="1" applyFont="1" applyFill="1" applyBorder="1" applyAlignment="1">
      <alignment horizontal="center" vertical="center" wrapText="1"/>
      <protection/>
    </xf>
    <xf numFmtId="189" fontId="0" fillId="0" borderId="29" xfId="64" applyNumberFormat="1" applyFont="1" applyFill="1" applyBorder="1" applyAlignment="1">
      <alignment horizontal="center" vertical="center" wrapText="1"/>
      <protection/>
    </xf>
    <xf numFmtId="189" fontId="0" fillId="0" borderId="10" xfId="64" applyNumberFormat="1" applyFont="1" applyFill="1" applyBorder="1" applyAlignment="1">
      <alignment horizontal="center" vertical="center" wrapText="1"/>
      <protection/>
    </xf>
    <xf numFmtId="189" fontId="0" fillId="0" borderId="21" xfId="64" applyNumberFormat="1" applyFont="1" applyFill="1" applyBorder="1" applyAlignment="1">
      <alignment horizontal="center" vertical="center" wrapText="1"/>
      <protection/>
    </xf>
    <xf numFmtId="189" fontId="0" fillId="0" borderId="17" xfId="64" applyNumberFormat="1" applyFont="1" applyFill="1" applyBorder="1" applyAlignment="1">
      <alignment horizontal="center" vertical="center" wrapText="1"/>
      <protection/>
    </xf>
    <xf numFmtId="0" fontId="16" fillId="0" borderId="40" xfId="64" applyFont="1" applyFill="1" applyBorder="1" applyAlignment="1">
      <alignment horizontal="center" vertical="center" wrapText="1"/>
      <protection/>
    </xf>
    <xf numFmtId="0" fontId="16" fillId="0" borderId="55" xfId="64" applyFont="1" applyFill="1" applyBorder="1" applyAlignment="1">
      <alignment horizontal="center" vertical="center" wrapText="1"/>
      <protection/>
    </xf>
    <xf numFmtId="0" fontId="16" fillId="0" borderId="20" xfId="64" applyFont="1" applyFill="1" applyBorder="1" applyAlignment="1">
      <alignment horizontal="center" vertical="center" wrapText="1"/>
      <protection/>
    </xf>
    <xf numFmtId="0" fontId="17" fillId="0" borderId="79" xfId="68" applyFont="1" applyBorder="1" applyAlignment="1">
      <alignment horizontal="center" vertical="center" textRotation="255"/>
      <protection/>
    </xf>
    <xf numFmtId="0" fontId="17" fillId="0" borderId="61" xfId="68" applyFont="1" applyBorder="1" applyAlignment="1">
      <alignment horizontal="center" vertical="center" textRotation="255"/>
      <protection/>
    </xf>
    <xf numFmtId="0" fontId="17" fillId="0" borderId="80" xfId="68" applyFont="1" applyBorder="1" applyAlignment="1">
      <alignment horizontal="center" vertical="center" textRotation="255"/>
      <protection/>
    </xf>
    <xf numFmtId="0" fontId="17" fillId="0" borderId="91" xfId="68" applyFont="1" applyBorder="1" applyAlignment="1">
      <alignment horizontal="center" vertical="center" textRotation="255"/>
      <protection/>
    </xf>
    <xf numFmtId="0" fontId="17" fillId="0" borderId="112" xfId="68" applyFont="1" applyBorder="1" applyAlignment="1">
      <alignment horizontal="center" vertical="center" textRotation="255"/>
      <protection/>
    </xf>
    <xf numFmtId="0" fontId="17" fillId="0" borderId="46" xfId="68" applyFont="1" applyBorder="1" applyAlignment="1">
      <alignment horizontal="center" vertical="center" textRotation="255"/>
      <protection/>
    </xf>
    <xf numFmtId="0" fontId="17" fillId="0" borderId="61" xfId="68" applyFont="1" applyBorder="1" applyAlignment="1">
      <alignment horizontal="left" vertical="center" wrapText="1"/>
      <protection/>
    </xf>
    <xf numFmtId="0" fontId="17" fillId="0" borderId="61" xfId="68" applyFont="1" applyBorder="1" applyAlignment="1">
      <alignment horizontal="left" vertical="center"/>
      <protection/>
    </xf>
    <xf numFmtId="0" fontId="17" fillId="0" borderId="25" xfId="68" applyFont="1" applyBorder="1" applyAlignment="1">
      <alignment horizontal="left" vertical="center" wrapText="1"/>
      <protection/>
    </xf>
    <xf numFmtId="0" fontId="17" fillId="0" borderId="19" xfId="68" applyFont="1" applyBorder="1" applyAlignment="1">
      <alignment horizontal="left" vertical="center" wrapText="1"/>
      <protection/>
    </xf>
    <xf numFmtId="0" fontId="17" fillId="0" borderId="59" xfId="68" applyFont="1" applyBorder="1" applyAlignment="1">
      <alignment horizontal="center" vertical="center"/>
      <protection/>
    </xf>
    <xf numFmtId="0" fontId="17" fillId="0" borderId="62" xfId="68" applyFont="1" applyBorder="1" applyAlignment="1">
      <alignment horizontal="center" vertical="center" textRotation="255"/>
      <protection/>
    </xf>
    <xf numFmtId="0" fontId="17" fillId="0" borderId="32" xfId="68" applyFont="1" applyBorder="1" applyAlignment="1">
      <alignment horizontal="center" vertical="center" textRotation="255"/>
      <protection/>
    </xf>
    <xf numFmtId="0" fontId="17" fillId="0" borderId="23" xfId="68" applyFont="1" applyBorder="1" applyAlignment="1">
      <alignment horizontal="center" vertical="center" textRotation="255"/>
      <protection/>
    </xf>
    <xf numFmtId="0" fontId="17" fillId="0" borderId="57" xfId="68" applyFont="1" applyBorder="1" applyAlignment="1">
      <alignment horizontal="center" vertical="center"/>
      <protection/>
    </xf>
    <xf numFmtId="189" fontId="0" fillId="0" borderId="12" xfId="68" applyNumberFormat="1" applyFont="1" applyBorder="1" applyAlignment="1">
      <alignment horizontal="center" vertical="center" wrapText="1"/>
      <protection/>
    </xf>
    <xf numFmtId="189" fontId="0" fillId="0" borderId="30" xfId="68" applyNumberFormat="1" applyFont="1" applyBorder="1" applyAlignment="1">
      <alignment horizontal="center" vertical="center" wrapText="1"/>
      <protection/>
    </xf>
    <xf numFmtId="189" fontId="0" fillId="0" borderId="29" xfId="68" applyNumberFormat="1" applyFont="1" applyBorder="1" applyAlignment="1">
      <alignment horizontal="center" vertical="center" wrapText="1"/>
      <protection/>
    </xf>
    <xf numFmtId="189" fontId="0" fillId="0" borderId="10" xfId="68" applyNumberFormat="1" applyFont="1" applyBorder="1" applyAlignment="1">
      <alignment horizontal="center" vertical="center" wrapText="1"/>
      <protection/>
    </xf>
    <xf numFmtId="189" fontId="0" fillId="0" borderId="21" xfId="68" applyNumberFormat="1" applyFont="1" applyBorder="1" applyAlignment="1">
      <alignment horizontal="center" vertical="center" wrapText="1"/>
      <protection/>
    </xf>
    <xf numFmtId="189" fontId="0" fillId="0" borderId="17" xfId="68" applyNumberFormat="1" applyFont="1" applyBorder="1" applyAlignment="1">
      <alignment horizontal="center" vertical="center" wrapText="1"/>
      <protection/>
    </xf>
    <xf numFmtId="0" fontId="0" fillId="0" borderId="103" xfId="68" applyFont="1" applyBorder="1" applyAlignment="1">
      <alignment horizontal="center" vertical="center"/>
      <protection/>
    </xf>
    <xf numFmtId="0" fontId="0" fillId="0" borderId="104" xfId="68" applyFont="1" applyBorder="1" applyAlignment="1">
      <alignment horizontal="center" vertical="center"/>
      <protection/>
    </xf>
    <xf numFmtId="0" fontId="0" fillId="0" borderId="105" xfId="68" applyFont="1" applyBorder="1" applyAlignment="1">
      <alignment horizontal="center" vertical="center"/>
      <protection/>
    </xf>
    <xf numFmtId="0" fontId="0" fillId="0" borderId="106" xfId="68" applyFont="1" applyBorder="1" applyAlignment="1">
      <alignment horizontal="center" vertical="center"/>
      <protection/>
    </xf>
    <xf numFmtId="0" fontId="0" fillId="0" borderId="107" xfId="68" applyFont="1" applyBorder="1" applyAlignment="1">
      <alignment horizontal="center" vertical="center"/>
      <protection/>
    </xf>
    <xf numFmtId="0" fontId="0" fillId="0" borderId="108" xfId="68" applyFont="1" applyBorder="1" applyAlignment="1">
      <alignment horizontal="center" vertical="center"/>
      <protection/>
    </xf>
    <xf numFmtId="0" fontId="0" fillId="0" borderId="109" xfId="68" applyFont="1" applyBorder="1" applyAlignment="1">
      <alignment horizontal="center" vertical="center"/>
      <protection/>
    </xf>
    <xf numFmtId="0" fontId="0" fillId="0" borderId="110" xfId="68" applyFont="1" applyBorder="1" applyAlignment="1">
      <alignment horizontal="center" vertical="center"/>
      <protection/>
    </xf>
    <xf numFmtId="0" fontId="0" fillId="0" borderId="111" xfId="68" applyFont="1" applyBorder="1" applyAlignment="1">
      <alignment horizontal="center" vertical="center"/>
      <protection/>
    </xf>
    <xf numFmtId="0" fontId="17" fillId="0" borderId="12" xfId="68" applyFont="1" applyBorder="1" applyAlignment="1">
      <alignment horizontal="center" vertical="center" wrapText="1"/>
      <protection/>
    </xf>
    <xf numFmtId="0" fontId="17" fillId="0" borderId="29" xfId="68" applyFont="1" applyBorder="1" applyAlignment="1">
      <alignment horizontal="center" vertical="center" wrapText="1"/>
      <protection/>
    </xf>
    <xf numFmtId="0" fontId="17" fillId="0" borderId="22" xfId="68" applyFont="1" applyBorder="1" applyAlignment="1">
      <alignment horizontal="center" vertical="center" wrapText="1"/>
      <protection/>
    </xf>
    <xf numFmtId="0" fontId="17" fillId="0" borderId="18" xfId="68" applyFont="1" applyBorder="1" applyAlignment="1">
      <alignment horizontal="center" vertical="center" wrapText="1"/>
      <protection/>
    </xf>
    <xf numFmtId="0" fontId="17" fillId="0" borderId="113" xfId="68" applyFont="1" applyBorder="1" applyAlignment="1">
      <alignment horizontal="center" vertical="center" wrapText="1"/>
      <protection/>
    </xf>
    <xf numFmtId="0" fontId="17" fillId="0" borderId="61" xfId="68" applyFont="1" applyBorder="1" applyAlignment="1">
      <alignment horizontal="center" vertical="center" wrapText="1"/>
      <protection/>
    </xf>
    <xf numFmtId="0" fontId="18" fillId="0" borderId="91" xfId="68" applyFont="1" applyBorder="1" applyAlignment="1">
      <alignment horizontal="center" vertical="center"/>
      <protection/>
    </xf>
    <xf numFmtId="0" fontId="18" fillId="0" borderId="114" xfId="68" applyFont="1" applyBorder="1" applyAlignment="1">
      <alignment horizontal="center" vertical="center" wrapText="1"/>
      <protection/>
    </xf>
    <xf numFmtId="0" fontId="18" fillId="0" borderId="115" xfId="68" applyFont="1" applyBorder="1" applyAlignment="1">
      <alignment horizontal="center" vertical="center"/>
      <protection/>
    </xf>
    <xf numFmtId="0" fontId="21" fillId="0" borderId="58" xfId="0" applyFont="1" applyBorder="1" applyAlignment="1">
      <alignment horizontal="center" vertical="center" wrapText="1"/>
    </xf>
    <xf numFmtId="0" fontId="21" fillId="0" borderId="76" xfId="0" applyFont="1" applyBorder="1" applyAlignment="1">
      <alignment horizontal="center" vertical="center" wrapText="1"/>
    </xf>
    <xf numFmtId="0" fontId="21" fillId="0" borderId="116" xfId="0" applyFont="1" applyBorder="1" applyAlignment="1">
      <alignment horizontal="left" vertical="center" wrapText="1"/>
    </xf>
    <xf numFmtId="0" fontId="0" fillId="0" borderId="116" xfId="0" applyBorder="1" applyAlignment="1">
      <alignment horizontal="left" vertical="center" wrapText="1"/>
    </xf>
    <xf numFmtId="0" fontId="21" fillId="0" borderId="28" xfId="0" applyFont="1" applyBorder="1" applyAlignment="1">
      <alignment horizontal="left" vertical="center" wrapText="1"/>
    </xf>
    <xf numFmtId="0" fontId="21" fillId="0" borderId="21" xfId="0" applyFont="1" applyBorder="1" applyAlignment="1">
      <alignment horizontal="left" vertical="center" wrapText="1"/>
    </xf>
    <xf numFmtId="0" fontId="51" fillId="0" borderId="0" xfId="0" applyFont="1" applyFill="1" applyBorder="1" applyAlignment="1">
      <alignment horizontal="center" vertical="center" wrapText="1"/>
    </xf>
    <xf numFmtId="0" fontId="21" fillId="0" borderId="30" xfId="0" applyFont="1" applyBorder="1" applyAlignment="1">
      <alignment horizontal="left" vertical="center" wrapText="1"/>
    </xf>
    <xf numFmtId="189" fontId="0" fillId="0" borderId="117" xfId="0" applyNumberFormat="1" applyBorder="1" applyAlignment="1">
      <alignment horizontal="center" vertical="center" wrapText="1"/>
    </xf>
    <xf numFmtId="189" fontId="0" fillId="0" borderId="57" xfId="0" applyNumberFormat="1" applyBorder="1" applyAlignment="1">
      <alignment horizontal="center" vertical="center" wrapText="1"/>
    </xf>
    <xf numFmtId="0" fontId="39" fillId="27" borderId="118" xfId="0" applyFont="1" applyFill="1" applyBorder="1" applyAlignment="1">
      <alignment horizontal="center" vertical="center" wrapText="1"/>
    </xf>
    <xf numFmtId="0" fontId="39" fillId="27" borderId="39" xfId="0" applyFont="1" applyFill="1" applyBorder="1" applyAlignment="1">
      <alignment horizontal="center" vertical="center" wrapText="1"/>
    </xf>
    <xf numFmtId="0" fontId="51" fillId="27" borderId="21" xfId="0" applyFont="1" applyFill="1" applyBorder="1" applyAlignment="1">
      <alignment horizontal="left" vertical="center" wrapText="1"/>
    </xf>
    <xf numFmtId="0" fontId="14" fillId="0" borderId="0" xfId="0" applyFont="1" applyFill="1" applyBorder="1" applyAlignment="1">
      <alignment horizontal="left" vertical="center"/>
    </xf>
    <xf numFmtId="0" fontId="21" fillId="0" borderId="0" xfId="0" applyFont="1" applyFill="1" applyBorder="1" applyAlignment="1">
      <alignment horizontal="center" vertical="center" wrapText="1"/>
    </xf>
    <xf numFmtId="184" fontId="122" fillId="0" borderId="23" xfId="51" applyNumberFormat="1" applyFont="1" applyFill="1" applyBorder="1" applyAlignment="1" applyProtection="1">
      <alignment horizontal="right" vertical="center"/>
      <protection locked="0"/>
    </xf>
    <xf numFmtId="184" fontId="122" fillId="0" borderId="24" xfId="51" applyNumberFormat="1" applyFont="1" applyFill="1" applyBorder="1" applyAlignment="1" applyProtection="1">
      <alignment horizontal="right" vertical="center"/>
      <protection locked="0"/>
    </xf>
    <xf numFmtId="0" fontId="17" fillId="0" borderId="56" xfId="63" applyFont="1" applyBorder="1" applyAlignment="1">
      <alignment horizontal="center" vertical="center" textRotation="255"/>
      <protection/>
    </xf>
    <xf numFmtId="0" fontId="17" fillId="0" borderId="57" xfId="63" applyFont="1" applyBorder="1" applyAlignment="1">
      <alignment horizontal="center" vertical="center" textRotation="255"/>
      <protection/>
    </xf>
    <xf numFmtId="0" fontId="72" fillId="0" borderId="0" xfId="63" applyFont="1" applyAlignment="1">
      <alignment horizontal="center" vertical="center"/>
      <protection/>
    </xf>
    <xf numFmtId="0" fontId="0" fillId="32" borderId="11" xfId="63" applyFill="1" applyBorder="1" applyAlignment="1">
      <alignment horizontal="distributed" vertical="center" indent="1"/>
      <protection/>
    </xf>
    <xf numFmtId="0" fontId="0" fillId="32" borderId="28" xfId="63" applyFill="1" applyBorder="1" applyAlignment="1">
      <alignment horizontal="distributed" vertical="center" indent="1"/>
      <protection/>
    </xf>
    <xf numFmtId="0" fontId="0" fillId="32" borderId="27" xfId="63" applyFill="1" applyBorder="1" applyAlignment="1">
      <alignment horizontal="distributed" vertical="center" indent="1"/>
      <protection/>
    </xf>
    <xf numFmtId="0" fontId="21" fillId="27" borderId="11" xfId="63" applyFont="1" applyFill="1" applyBorder="1" applyAlignment="1">
      <alignment horizontal="center" vertical="center"/>
      <protection/>
    </xf>
    <xf numFmtId="0" fontId="21" fillId="27" borderId="28" xfId="63" applyFont="1" applyFill="1" applyBorder="1" applyAlignment="1">
      <alignment horizontal="center" vertical="center"/>
      <protection/>
    </xf>
    <xf numFmtId="0" fontId="21" fillId="27" borderId="27" xfId="63" applyFont="1" applyFill="1" applyBorder="1" applyAlignment="1">
      <alignment horizontal="center" vertical="center"/>
      <protection/>
    </xf>
    <xf numFmtId="189" fontId="0" fillId="0" borderId="11" xfId="63" applyNumberFormat="1" applyFont="1" applyBorder="1" applyAlignment="1">
      <alignment horizontal="center" vertical="center"/>
      <protection/>
    </xf>
    <xf numFmtId="189" fontId="0" fillId="0" borderId="28" xfId="63" applyNumberFormat="1" applyFont="1" applyBorder="1" applyAlignment="1">
      <alignment horizontal="center" vertical="center"/>
      <protection/>
    </xf>
    <xf numFmtId="189" fontId="0" fillId="0" borderId="27" xfId="63" applyNumberFormat="1" applyFont="1" applyBorder="1" applyAlignment="1">
      <alignment horizontal="center" vertical="center"/>
      <protection/>
    </xf>
    <xf numFmtId="189" fontId="121" fillId="33" borderId="11" xfId="63" applyNumberFormat="1" applyFont="1" applyFill="1" applyBorder="1" applyAlignment="1">
      <alignment horizontal="center" vertical="center"/>
      <protection/>
    </xf>
    <xf numFmtId="189" fontId="121" fillId="33" borderId="28" xfId="63" applyNumberFormat="1" applyFont="1" applyFill="1" applyBorder="1" applyAlignment="1">
      <alignment horizontal="center" vertical="center"/>
      <protection/>
    </xf>
    <xf numFmtId="0" fontId="16" fillId="0" borderId="24" xfId="63" applyFont="1" applyBorder="1" applyAlignment="1">
      <alignment horizontal="center"/>
      <protection/>
    </xf>
    <xf numFmtId="0" fontId="16" fillId="0" borderId="16" xfId="63" applyFont="1" applyBorder="1" applyAlignment="1">
      <alignment horizontal="center"/>
      <protection/>
    </xf>
    <xf numFmtId="189" fontId="121" fillId="33" borderId="11" xfId="63" applyNumberFormat="1" applyFont="1" applyFill="1" applyBorder="1" applyAlignment="1" applyProtection="1">
      <alignment horizontal="center" vertical="center"/>
      <protection locked="0"/>
    </xf>
    <xf numFmtId="189" fontId="121" fillId="33" borderId="28" xfId="63" applyNumberFormat="1" applyFont="1" applyFill="1" applyBorder="1" applyAlignment="1" applyProtection="1">
      <alignment horizontal="center" vertical="center"/>
      <protection locked="0"/>
    </xf>
    <xf numFmtId="0" fontId="121" fillId="0" borderId="28" xfId="63" applyFont="1" applyBorder="1" applyAlignment="1" applyProtection="1">
      <alignment horizontal="left" vertical="center"/>
      <protection locked="0"/>
    </xf>
    <xf numFmtId="0" fontId="17" fillId="32" borderId="12" xfId="63" applyFont="1" applyFill="1" applyBorder="1" applyAlignment="1">
      <alignment horizontal="center" vertical="center"/>
      <protection/>
    </xf>
    <xf numFmtId="0" fontId="17" fillId="32" borderId="76" xfId="63" applyFont="1" applyFill="1" applyBorder="1" applyAlignment="1">
      <alignment horizontal="center" vertical="center"/>
      <protection/>
    </xf>
    <xf numFmtId="0" fontId="17" fillId="32" borderId="53" xfId="63" applyFont="1" applyFill="1" applyBorder="1" applyAlignment="1">
      <alignment horizontal="center" vertical="center"/>
      <protection/>
    </xf>
    <xf numFmtId="0" fontId="17" fillId="32" borderId="12" xfId="63" applyFont="1" applyFill="1" applyBorder="1" applyAlignment="1">
      <alignment horizontal="center" vertical="center" wrapText="1"/>
      <protection/>
    </xf>
    <xf numFmtId="0" fontId="17" fillId="32" borderId="30" xfId="63" applyFont="1" applyFill="1" applyBorder="1" applyAlignment="1">
      <alignment horizontal="center" vertical="center" wrapText="1"/>
      <protection/>
    </xf>
    <xf numFmtId="0" fontId="17" fillId="32" borderId="29" xfId="63" applyFont="1" applyFill="1" applyBorder="1" applyAlignment="1">
      <alignment horizontal="center" vertical="center" wrapText="1"/>
      <protection/>
    </xf>
    <xf numFmtId="184" fontId="122" fillId="0" borderId="32" xfId="51" applyNumberFormat="1" applyFont="1" applyFill="1" applyBorder="1" applyAlignment="1" applyProtection="1">
      <alignment/>
      <protection locked="0"/>
    </xf>
    <xf numFmtId="184" fontId="122" fillId="0" borderId="78" xfId="51" applyNumberFormat="1" applyFont="1" applyFill="1" applyBorder="1" applyAlignment="1" applyProtection="1">
      <alignment/>
      <protection locked="0"/>
    </xf>
    <xf numFmtId="0" fontId="0" fillId="0" borderId="117" xfId="63" applyBorder="1" applyAlignment="1">
      <alignment horizontal="center" vertical="center" textRotation="255"/>
      <protection/>
    </xf>
    <xf numFmtId="0" fontId="0" fillId="0" borderId="56" xfId="63" applyBorder="1" applyAlignment="1">
      <alignment horizontal="center" vertical="center" textRotation="255"/>
      <protection/>
    </xf>
    <xf numFmtId="0" fontId="0" fillId="0" borderId="57" xfId="63" applyBorder="1" applyAlignment="1">
      <alignment horizontal="center" vertical="center" textRotation="255"/>
      <protection/>
    </xf>
    <xf numFmtId="0" fontId="17" fillId="0" borderId="95" xfId="63" applyFont="1" applyBorder="1" applyAlignment="1">
      <alignment horizontal="center" vertical="center" textRotation="255"/>
      <protection/>
    </xf>
    <xf numFmtId="0" fontId="17" fillId="0" borderId="59" xfId="63" applyFont="1" applyBorder="1" applyAlignment="1">
      <alignment horizontal="center" vertical="center" textRotation="255"/>
      <protection/>
    </xf>
    <xf numFmtId="0" fontId="17" fillId="0" borderId="32" xfId="63" applyFont="1" applyBorder="1" applyAlignment="1">
      <alignment horizontal="left" vertical="center" wrapText="1"/>
      <protection/>
    </xf>
    <xf numFmtId="0" fontId="17" fillId="0" borderId="78" xfId="63" applyFont="1" applyBorder="1" applyAlignment="1">
      <alignment horizontal="left" vertical="center" wrapText="1"/>
      <protection/>
    </xf>
    <xf numFmtId="0" fontId="17" fillId="0" borderId="15" xfId="63" applyFont="1" applyBorder="1" applyAlignment="1">
      <alignment horizontal="left" vertical="center" wrapText="1"/>
      <protection/>
    </xf>
    <xf numFmtId="191" fontId="122" fillId="33" borderId="32" xfId="51" applyNumberFormat="1" applyFont="1" applyFill="1" applyBorder="1" applyAlignment="1" applyProtection="1">
      <alignment/>
      <protection locked="0"/>
    </xf>
    <xf numFmtId="191" fontId="122" fillId="33" borderId="78" xfId="51" applyNumberFormat="1" applyFont="1" applyFill="1" applyBorder="1" applyAlignment="1" applyProtection="1">
      <alignment/>
      <protection locked="0"/>
    </xf>
    <xf numFmtId="0" fontId="16" fillId="0" borderId="78" xfId="63" applyFont="1" applyBorder="1" applyAlignment="1">
      <alignment horizontal="center"/>
      <protection/>
    </xf>
    <xf numFmtId="0" fontId="16" fillId="0" borderId="15" xfId="63" applyFont="1" applyBorder="1" applyAlignment="1">
      <alignment horizontal="center"/>
      <protection/>
    </xf>
    <xf numFmtId="0" fontId="17" fillId="0" borderId="61" xfId="63" applyFont="1" applyBorder="1" applyAlignment="1">
      <alignment horizontal="left" vertical="center" wrapText="1"/>
      <protection/>
    </xf>
    <xf numFmtId="184" fontId="122" fillId="0" borderId="23" xfId="51" applyNumberFormat="1" applyFont="1" applyFill="1" applyBorder="1" applyAlignment="1" applyProtection="1">
      <alignment/>
      <protection locked="0"/>
    </xf>
    <xf numFmtId="184" fontId="122" fillId="0" borderId="24" xfId="51" applyNumberFormat="1" applyFont="1" applyFill="1" applyBorder="1" applyAlignment="1" applyProtection="1">
      <alignment/>
      <protection locked="0"/>
    </xf>
    <xf numFmtId="191" fontId="122" fillId="33" borderId="23" xfId="51" applyNumberFormat="1" applyFont="1" applyFill="1" applyBorder="1" applyAlignment="1" applyProtection="1">
      <alignment/>
      <protection locked="0"/>
    </xf>
    <xf numFmtId="191" fontId="122" fillId="33" borderId="24" xfId="51" applyNumberFormat="1" applyFont="1" applyFill="1" applyBorder="1" applyAlignment="1" applyProtection="1">
      <alignment/>
      <protection locked="0"/>
    </xf>
    <xf numFmtId="191" fontId="122" fillId="33" borderId="23" xfId="51" applyNumberFormat="1" applyFont="1" applyFill="1" applyBorder="1" applyAlignment="1" applyProtection="1">
      <alignment horizontal="right" vertical="center"/>
      <protection locked="0"/>
    </xf>
    <xf numFmtId="191" fontId="122" fillId="33" borderId="24" xfId="51" applyNumberFormat="1" applyFont="1" applyFill="1" applyBorder="1" applyAlignment="1" applyProtection="1">
      <alignment horizontal="right" vertical="center"/>
      <protection locked="0"/>
    </xf>
    <xf numFmtId="0" fontId="17" fillId="0" borderId="24" xfId="63" applyFont="1" applyBorder="1" applyAlignment="1">
      <alignment horizontal="center"/>
      <protection/>
    </xf>
    <xf numFmtId="0" fontId="17" fillId="0" borderId="16" xfId="63" applyFont="1" applyBorder="1" applyAlignment="1">
      <alignment horizontal="center"/>
      <protection/>
    </xf>
    <xf numFmtId="184" fontId="122" fillId="0" borderId="23" xfId="51" applyNumberFormat="1" applyFont="1" applyFill="1" applyBorder="1" applyAlignment="1" applyProtection="1">
      <alignment horizontal="center" vertical="center"/>
      <protection locked="0"/>
    </xf>
    <xf numFmtId="184" fontId="122" fillId="0" borderId="24" xfId="51" applyNumberFormat="1" applyFont="1" applyFill="1" applyBorder="1" applyAlignment="1" applyProtection="1">
      <alignment horizontal="center" vertical="center"/>
      <protection locked="0"/>
    </xf>
    <xf numFmtId="184" fontId="122" fillId="0" borderId="16" xfId="51" applyNumberFormat="1" applyFont="1" applyFill="1" applyBorder="1" applyAlignment="1" applyProtection="1">
      <alignment horizontal="center" vertical="center"/>
      <protection locked="0"/>
    </xf>
    <xf numFmtId="191" fontId="123" fillId="33" borderId="23" xfId="51" applyNumberFormat="1" applyFont="1" applyFill="1" applyBorder="1" applyAlignment="1" applyProtection="1">
      <alignment horizontal="center" vertical="center"/>
      <protection locked="0"/>
    </xf>
    <xf numFmtId="191" fontId="123" fillId="33" borderId="24" xfId="51" applyNumberFormat="1" applyFont="1" applyFill="1" applyBorder="1" applyAlignment="1" applyProtection="1">
      <alignment horizontal="center" vertical="center"/>
      <protection locked="0"/>
    </xf>
    <xf numFmtId="191" fontId="123" fillId="33" borderId="16" xfId="51" applyNumberFormat="1" applyFont="1" applyFill="1" applyBorder="1" applyAlignment="1" applyProtection="1">
      <alignment horizontal="center" vertical="center"/>
      <protection locked="0"/>
    </xf>
    <xf numFmtId="0" fontId="16" fillId="0" borderId="24" xfId="63" applyFont="1" applyBorder="1" applyAlignment="1">
      <alignment horizontal="center" wrapText="1"/>
      <protection/>
    </xf>
    <xf numFmtId="0" fontId="16" fillId="0" borderId="16" xfId="63" applyFont="1" applyBorder="1" applyAlignment="1">
      <alignment horizontal="center" wrapText="1"/>
      <protection/>
    </xf>
    <xf numFmtId="0" fontId="17" fillId="0" borderId="23" xfId="63" applyFont="1" applyBorder="1" applyAlignment="1">
      <alignment horizontal="left" vertical="center" wrapText="1"/>
      <protection/>
    </xf>
    <xf numFmtId="0" fontId="17" fillId="0" borderId="24" xfId="63" applyFont="1" applyBorder="1" applyAlignment="1">
      <alignment horizontal="left" vertical="center"/>
      <protection/>
    </xf>
    <xf numFmtId="0" fontId="17" fillId="0" borderId="23" xfId="63" applyFont="1" applyBorder="1" applyAlignment="1">
      <alignment horizontal="left" vertical="center"/>
      <protection/>
    </xf>
    <xf numFmtId="0" fontId="17" fillId="0" borderId="114" xfId="63" applyFont="1" applyBorder="1" applyAlignment="1">
      <alignment horizontal="left" vertical="center"/>
      <protection/>
    </xf>
    <xf numFmtId="0" fontId="17" fillId="0" borderId="119" xfId="63" applyFont="1" applyBorder="1" applyAlignment="1">
      <alignment horizontal="left" vertical="center"/>
      <protection/>
    </xf>
    <xf numFmtId="0" fontId="17" fillId="0" borderId="119" xfId="63" applyFont="1" applyBorder="1" applyAlignment="1">
      <alignment horizontal="center"/>
      <protection/>
    </xf>
    <xf numFmtId="0" fontId="17" fillId="0" borderId="115" xfId="63" applyFont="1" applyBorder="1" applyAlignment="1">
      <alignment horizontal="center"/>
      <protection/>
    </xf>
    <xf numFmtId="0" fontId="17" fillId="0" borderId="24" xfId="63" applyFont="1" applyBorder="1" applyAlignment="1">
      <alignment horizontal="left" vertical="center" wrapText="1"/>
      <protection/>
    </xf>
    <xf numFmtId="184" fontId="125" fillId="0" borderId="23" xfId="51" applyNumberFormat="1" applyFont="1" applyFill="1" applyBorder="1" applyAlignment="1" applyProtection="1">
      <alignment horizontal="center" vertical="center"/>
      <protection locked="0"/>
    </xf>
    <xf numFmtId="184" fontId="125" fillId="0" borderId="24" xfId="51" applyNumberFormat="1" applyFont="1" applyFill="1" applyBorder="1" applyAlignment="1" applyProtection="1">
      <alignment horizontal="center" vertical="center"/>
      <protection locked="0"/>
    </xf>
    <xf numFmtId="184" fontId="125" fillId="0" borderId="16" xfId="51" applyNumberFormat="1" applyFont="1" applyFill="1" applyBorder="1" applyAlignment="1" applyProtection="1">
      <alignment horizontal="center" vertical="center"/>
      <protection locked="0"/>
    </xf>
    <xf numFmtId="184" fontId="122" fillId="0" borderId="23" xfId="51" applyNumberFormat="1" applyFont="1" applyFill="1" applyBorder="1" applyAlignment="1" applyProtection="1">
      <alignment horizontal="right"/>
      <protection locked="0"/>
    </xf>
    <xf numFmtId="184" fontId="122" fillId="0" borderId="24" xfId="51" applyNumberFormat="1" applyFont="1" applyFill="1" applyBorder="1" applyAlignment="1" applyProtection="1">
      <alignment horizontal="right"/>
      <protection locked="0"/>
    </xf>
    <xf numFmtId="191" fontId="122" fillId="33" borderId="23" xfId="51" applyNumberFormat="1" applyFont="1" applyFill="1" applyBorder="1" applyAlignment="1" applyProtection="1">
      <alignment horizontal="right"/>
      <protection locked="0"/>
    </xf>
    <xf numFmtId="191" fontId="122" fillId="33" borderId="24" xfId="51" applyNumberFormat="1" applyFont="1" applyFill="1" applyBorder="1" applyAlignment="1" applyProtection="1">
      <alignment horizontal="right"/>
      <protection locked="0"/>
    </xf>
    <xf numFmtId="0" fontId="17" fillId="0" borderId="26" xfId="63" applyFont="1" applyBorder="1" applyAlignment="1">
      <alignment horizontal="center"/>
      <protection/>
    </xf>
    <xf numFmtId="0" fontId="17" fillId="0" borderId="19" xfId="63" applyFont="1" applyBorder="1" applyAlignment="1">
      <alignment horizontal="center"/>
      <protection/>
    </xf>
    <xf numFmtId="0" fontId="0" fillId="32" borderId="58" xfId="63" applyFill="1" applyBorder="1" applyAlignment="1">
      <alignment horizontal="center" vertical="center"/>
      <protection/>
    </xf>
    <xf numFmtId="0" fontId="0" fillId="32" borderId="76" xfId="63" applyFill="1" applyBorder="1" applyAlignment="1">
      <alignment horizontal="center" vertical="center"/>
      <protection/>
    </xf>
    <xf numFmtId="0" fontId="0" fillId="32" borderId="53" xfId="63" applyFill="1" applyBorder="1" applyAlignment="1">
      <alignment horizontal="center" vertical="center"/>
      <protection/>
    </xf>
    <xf numFmtId="0" fontId="0" fillId="32" borderId="120" xfId="63" applyFill="1" applyBorder="1" applyAlignment="1">
      <alignment horizontal="center" vertical="center"/>
      <protection/>
    </xf>
    <xf numFmtId="0" fontId="0" fillId="32" borderId="120" xfId="63" applyFont="1" applyFill="1" applyBorder="1" applyAlignment="1">
      <alignment horizontal="center" vertical="center"/>
      <protection/>
    </xf>
    <xf numFmtId="0" fontId="17" fillId="0" borderId="25" xfId="63" applyFont="1" applyBorder="1" applyAlignment="1">
      <alignment horizontal="left" vertical="center" wrapText="1"/>
      <protection/>
    </xf>
    <xf numFmtId="0" fontId="17" fillId="0" borderId="26" xfId="63" applyFont="1" applyBorder="1" applyAlignment="1">
      <alignment horizontal="left" vertical="center" wrapText="1"/>
      <protection/>
    </xf>
    <xf numFmtId="0" fontId="76" fillId="0" borderId="60" xfId="63" applyFont="1" applyBorder="1" applyAlignment="1">
      <alignment horizontal="distributed" vertical="center" indent="6"/>
      <protection/>
    </xf>
    <xf numFmtId="201" fontId="67" fillId="0" borderId="60" xfId="63" applyNumberFormat="1" applyFont="1" applyBorder="1" applyAlignment="1">
      <alignment horizontal="right"/>
      <protection/>
    </xf>
    <xf numFmtId="201" fontId="67" fillId="0" borderId="22" xfId="63" applyNumberFormat="1" applyFont="1" applyBorder="1" applyAlignment="1">
      <alignment horizontal="right"/>
      <protection/>
    </xf>
    <xf numFmtId="0" fontId="16" fillId="0" borderId="18" xfId="63" applyFont="1" applyBorder="1" applyAlignment="1">
      <alignment horizontal="center"/>
      <protection/>
    </xf>
    <xf numFmtId="0" fontId="16" fillId="0" borderId="60" xfId="63" applyFont="1" applyBorder="1" applyAlignment="1">
      <alignment horizontal="center"/>
      <protection/>
    </xf>
    <xf numFmtId="201" fontId="67" fillId="0" borderId="61" xfId="63" applyNumberFormat="1" applyFont="1" applyFill="1" applyBorder="1" applyAlignment="1">
      <alignment/>
      <protection/>
    </xf>
    <xf numFmtId="201" fontId="67" fillId="0" borderId="23" xfId="63" applyNumberFormat="1" applyFont="1" applyFill="1" applyBorder="1" applyAlignment="1">
      <alignment/>
      <protection/>
    </xf>
    <xf numFmtId="0" fontId="76" fillId="0" borderId="61" xfId="63" applyFont="1" applyBorder="1" applyAlignment="1">
      <alignment horizontal="distributed" vertical="center" indent="6"/>
      <protection/>
    </xf>
    <xf numFmtId="201" fontId="67" fillId="0" borderId="61" xfId="63" applyNumberFormat="1" applyFont="1" applyBorder="1" applyAlignment="1">
      <alignment horizontal="right"/>
      <protection/>
    </xf>
    <xf numFmtId="201" fontId="67" fillId="0" borderId="23" xfId="63" applyNumberFormat="1" applyFont="1" applyBorder="1" applyAlignment="1">
      <alignment horizontal="right"/>
      <protection/>
    </xf>
    <xf numFmtId="0" fontId="16" fillId="0" borderId="61" xfId="63" applyFont="1" applyBorder="1" applyAlignment="1">
      <alignment horizontal="center"/>
      <protection/>
    </xf>
    <xf numFmtId="0" fontId="16" fillId="0" borderId="16" xfId="63" applyFont="1" applyBorder="1" applyAlignment="1">
      <alignment horizontal="center" shrinkToFit="1"/>
      <protection/>
    </xf>
    <xf numFmtId="0" fontId="16" fillId="0" borderId="61" xfId="63" applyFont="1" applyBorder="1" applyAlignment="1">
      <alignment horizontal="center" shrinkToFit="1"/>
      <protection/>
    </xf>
    <xf numFmtId="0" fontId="76" fillId="33" borderId="61" xfId="63" applyFont="1" applyFill="1" applyBorder="1" applyAlignment="1">
      <alignment horizontal="distributed" vertical="center" indent="6"/>
      <protection/>
    </xf>
    <xf numFmtId="0" fontId="16" fillId="0" borderId="24" xfId="63" applyFont="1" applyBorder="1" applyAlignment="1">
      <alignment horizontal="center" shrinkToFit="1"/>
      <protection/>
    </xf>
    <xf numFmtId="199" fontId="67" fillId="0" borderId="61" xfId="63" applyNumberFormat="1" applyFont="1" applyFill="1" applyBorder="1" applyAlignment="1">
      <alignment/>
      <protection/>
    </xf>
    <xf numFmtId="199" fontId="67" fillId="0" borderId="23" xfId="63" applyNumberFormat="1" applyFont="1" applyFill="1" applyBorder="1" applyAlignment="1">
      <alignment/>
      <protection/>
    </xf>
    <xf numFmtId="0" fontId="76" fillId="33" borderId="62" xfId="63" applyFont="1" applyFill="1" applyBorder="1" applyAlignment="1">
      <alignment horizontal="distributed" vertical="center" indent="6"/>
      <protection/>
    </xf>
    <xf numFmtId="201" fontId="67" fillId="0" borderId="62" xfId="63" applyNumberFormat="1" applyFont="1" applyBorder="1" applyAlignment="1">
      <alignment horizontal="right"/>
      <protection/>
    </xf>
    <xf numFmtId="201" fontId="67" fillId="0" borderId="25" xfId="63" applyNumberFormat="1" applyFont="1" applyBorder="1" applyAlignment="1">
      <alignment horizontal="right"/>
      <protection/>
    </xf>
    <xf numFmtId="0" fontId="16" fillId="0" borderId="19" xfId="63" applyFont="1" applyBorder="1" applyAlignment="1">
      <alignment horizontal="center"/>
      <protection/>
    </xf>
    <xf numFmtId="0" fontId="16" fillId="0" borderId="62" xfId="63" applyFont="1" applyBorder="1" applyAlignment="1">
      <alignment horizontal="center"/>
      <protection/>
    </xf>
    <xf numFmtId="201" fontId="67" fillId="0" borderId="62" xfId="63" applyNumberFormat="1" applyFont="1" applyFill="1" applyBorder="1" applyAlignment="1">
      <alignment/>
      <protection/>
    </xf>
    <xf numFmtId="201" fontId="67" fillId="0" borderId="25" xfId="63" applyNumberFormat="1" applyFont="1" applyFill="1" applyBorder="1" applyAlignment="1">
      <alignment/>
      <protection/>
    </xf>
    <xf numFmtId="0" fontId="0" fillId="32" borderId="11" xfId="63" applyFill="1" applyBorder="1" applyAlignment="1">
      <alignment horizontal="center" vertical="center"/>
      <protection/>
    </xf>
    <xf numFmtId="0" fontId="0" fillId="32" borderId="28" xfId="63" applyFill="1" applyBorder="1" applyAlignment="1">
      <alignment horizontal="center" vertical="center"/>
      <protection/>
    </xf>
    <xf numFmtId="201" fontId="67" fillId="0" borderId="11" xfId="63" applyNumberFormat="1" applyFont="1" applyBorder="1" applyAlignment="1">
      <alignment horizontal="right"/>
      <protection/>
    </xf>
    <xf numFmtId="201" fontId="67" fillId="0" borderId="28" xfId="63" applyNumberFormat="1" applyFont="1" applyBorder="1" applyAlignment="1">
      <alignment horizontal="right"/>
      <protection/>
    </xf>
    <xf numFmtId="191" fontId="67" fillId="0" borderId="11" xfId="63" applyNumberFormat="1" applyFont="1" applyBorder="1" applyAlignment="1">
      <alignment horizontal="right"/>
      <protection/>
    </xf>
    <xf numFmtId="191" fontId="67" fillId="0" borderId="28" xfId="63" applyNumberFormat="1" applyFont="1" applyBorder="1" applyAlignment="1">
      <alignment horizontal="right"/>
      <protection/>
    </xf>
    <xf numFmtId="0" fontId="0" fillId="32" borderId="11" xfId="63" applyFont="1" applyFill="1" applyBorder="1" applyAlignment="1">
      <alignment horizontal="center" vertical="center" shrinkToFit="1"/>
      <protection/>
    </xf>
    <xf numFmtId="0" fontId="0" fillId="32" borderId="28" xfId="63" applyFont="1" applyFill="1" applyBorder="1" applyAlignment="1">
      <alignment horizontal="center" vertical="center" shrinkToFit="1"/>
      <protection/>
    </xf>
    <xf numFmtId="184" fontId="122" fillId="0" borderId="25" xfId="51" applyNumberFormat="1" applyFont="1" applyFill="1" applyBorder="1" applyAlignment="1" applyProtection="1">
      <alignment/>
      <protection locked="0"/>
    </xf>
    <xf numFmtId="184" fontId="122" fillId="0" borderId="26" xfId="51" applyNumberFormat="1" applyFont="1" applyFill="1" applyBorder="1" applyAlignment="1" applyProtection="1">
      <alignment/>
      <protection locked="0"/>
    </xf>
    <xf numFmtId="191" fontId="122" fillId="33" borderId="25" xfId="51" applyNumberFormat="1" applyFont="1" applyFill="1" applyBorder="1" applyAlignment="1" applyProtection="1">
      <alignment/>
      <protection locked="0"/>
    </xf>
    <xf numFmtId="191" fontId="122" fillId="33" borderId="26" xfId="51" applyNumberFormat="1" applyFont="1" applyFill="1" applyBorder="1" applyAlignment="1" applyProtection="1">
      <alignment/>
      <protection locked="0"/>
    </xf>
    <xf numFmtId="0" fontId="16" fillId="0" borderId="26" xfId="63" applyFont="1" applyBorder="1" applyAlignment="1">
      <alignment horizont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oku】更新トラックチェックリスト" xfId="64"/>
    <cellStyle name="標準_【バス新規】shinseiyou_checklist_truck_excel" xfId="65"/>
    <cellStyle name="標準_チェック表表紙&amp;申請書＆事業所一覧表" xfId="66"/>
    <cellStyle name="標準_チェック表表紙のみ" xfId="67"/>
    <cellStyle name="標準_更新審査用トラックチェックリストexcel版05.11 2" xfId="68"/>
    <cellStyle name="標準_更新審査用トラックチェックリストexcel版05.11_【oku】新規タクシーチェックリスト" xfId="69"/>
    <cellStyle name="標準_更新審査用トラックチェックリストexcel版05.11_新規申請用チェックリスト（タクシー）" xfId="70"/>
    <cellStyle name="標準_申請用トラックチェックリスト記入表（その２）改訂04.11_チェックリスト改訂07.03 2" xfId="71"/>
    <cellStyle name="標準_申請用トラックチェックリスト記入表（その２）改訂04.11_申請用トラックチェックリストexcel版05.04 2" xfId="72"/>
    <cellStyle name="標準_定期審査用バスﾁｪｯｸﾘｽﾄexcel版" xfId="73"/>
    <cellStyle name="Followed Hyperlink" xfId="74"/>
    <cellStyle name="良い"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85725</xdr:rowOff>
    </xdr:from>
    <xdr:to>
      <xdr:col>8</xdr:col>
      <xdr:colOff>1066800</xdr:colOff>
      <xdr:row>14</xdr:row>
      <xdr:rowOff>57150</xdr:rowOff>
    </xdr:to>
    <xdr:grpSp>
      <xdr:nvGrpSpPr>
        <xdr:cNvPr id="1" name="Group 3"/>
        <xdr:cNvGrpSpPr>
          <a:grpSpLocks/>
        </xdr:cNvGrpSpPr>
      </xdr:nvGrpSpPr>
      <xdr:grpSpPr>
        <a:xfrm>
          <a:off x="552450" y="1504950"/>
          <a:ext cx="5848350" cy="1000125"/>
          <a:chOff x="1335" y="3345"/>
          <a:chExt cx="9045" cy="1575"/>
        </a:xfrm>
        <a:solidFill>
          <a:srgbClr val="FFFFFF"/>
        </a:solidFill>
      </xdr:grpSpPr>
      <xdr:sp>
        <xdr:nvSpPr>
          <xdr:cNvPr id="2" name="AutoShape 4"/>
          <xdr:cNvSpPr>
            <a:spLocks/>
          </xdr:cNvSpPr>
        </xdr:nvSpPr>
        <xdr:spPr>
          <a:xfrm>
            <a:off x="1335" y="3345"/>
            <a:ext cx="9045" cy="1575"/>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476250</xdr:colOff>
      <xdr:row>44</xdr:row>
      <xdr:rowOff>47625</xdr:rowOff>
    </xdr:from>
    <xdr:to>
      <xdr:col>7</xdr:col>
      <xdr:colOff>600075</xdr:colOff>
      <xdr:row>46</xdr:row>
      <xdr:rowOff>0</xdr:rowOff>
    </xdr:to>
    <xdr:sp>
      <xdr:nvSpPr>
        <xdr:cNvPr id="4" name="AutoShape 62"/>
        <xdr:cNvSpPr>
          <a:spLocks/>
        </xdr:cNvSpPr>
      </xdr:nvSpPr>
      <xdr:spPr>
        <a:xfrm>
          <a:off x="5124450" y="8401050"/>
          <a:ext cx="123825" cy="3714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44</xdr:row>
      <xdr:rowOff>76200</xdr:rowOff>
    </xdr:from>
    <xdr:to>
      <xdr:col>8</xdr:col>
      <xdr:colOff>1162050</xdr:colOff>
      <xdr:row>45</xdr:row>
      <xdr:rowOff>190500</xdr:rowOff>
    </xdr:to>
    <xdr:sp>
      <xdr:nvSpPr>
        <xdr:cNvPr id="5" name="Text Box 63"/>
        <xdr:cNvSpPr txBox="1">
          <a:spLocks noChangeArrowheads="1"/>
        </xdr:cNvSpPr>
      </xdr:nvSpPr>
      <xdr:spPr>
        <a:xfrm>
          <a:off x="5229225" y="8429625"/>
          <a:ext cx="1266825" cy="323850"/>
        </a:xfrm>
        <a:prstGeom prst="rect">
          <a:avLst/>
        </a:prstGeom>
        <a:noFill/>
        <a:ln w="9525" cmpd="sng">
          <a:noFill/>
        </a:ln>
      </xdr:spPr>
      <xdr:txBody>
        <a:bodyPr vertOverflow="clip" wrap="square" lIns="27432" tIns="18288" rIns="27432" bIns="18288" anchor="ctr"/>
        <a:p>
          <a:pPr algn="ctr">
            <a:defRPr/>
          </a:pPr>
          <a:r>
            <a:rPr lang="en-US" cap="none" sz="1100" b="1" i="0" u="none" baseline="0">
              <a:solidFill>
                <a:srgbClr val="000000"/>
              </a:solidFill>
            </a:rPr>
            <a:t>どちらでも可。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6" name="Line 64"/>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657225</xdr:colOff>
      <xdr:row>20</xdr:row>
      <xdr:rowOff>76200</xdr:rowOff>
    </xdr:from>
    <xdr:to>
      <xdr:col>8</xdr:col>
      <xdr:colOff>390525</xdr:colOff>
      <xdr:row>23</xdr:row>
      <xdr:rowOff>114300</xdr:rowOff>
    </xdr:to>
    <xdr:grpSp>
      <xdr:nvGrpSpPr>
        <xdr:cNvPr id="7" name="Group 67"/>
        <xdr:cNvGrpSpPr>
          <a:grpSpLocks/>
        </xdr:cNvGrpSpPr>
      </xdr:nvGrpSpPr>
      <xdr:grpSpPr>
        <a:xfrm>
          <a:off x="1190625" y="3743325"/>
          <a:ext cx="4533900" cy="657225"/>
          <a:chOff x="125" y="387"/>
          <a:chExt cx="434" cy="58"/>
        </a:xfrm>
        <a:solidFill>
          <a:srgbClr val="FFFFFF"/>
        </a:solidFill>
      </xdr:grpSpPr>
      <xdr:sp>
        <xdr:nvSpPr>
          <xdr:cNvPr id="8" name="AutoShape 68"/>
          <xdr:cNvSpPr>
            <a:spLocks/>
          </xdr:cNvSpPr>
        </xdr:nvSpPr>
        <xdr:spPr>
          <a:xfrm>
            <a:off x="125" y="387"/>
            <a:ext cx="434" cy="58"/>
          </a:xfrm>
          <a:prstGeom prst="horizontalScroll">
            <a:avLst/>
          </a:prstGeom>
          <a:solidFill>
            <a:srgbClr val="CCCC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Text Box 69"/>
          <xdr:cNvSpPr txBox="1">
            <a:spLocks noChangeArrowheads="1"/>
          </xdr:cNvSpPr>
        </xdr:nvSpPr>
        <xdr:spPr>
          <a:xfrm>
            <a:off x="138" y="398"/>
            <a:ext cx="415" cy="35"/>
          </a:xfrm>
          <a:prstGeom prst="rect">
            <a:avLst/>
          </a:prstGeom>
          <a:noFill/>
          <a:ln w="9525" cmpd="sng">
            <a:noFill/>
          </a:ln>
        </xdr:spPr>
        <xdr:txBody>
          <a:bodyPr vertOverflow="clip" wrap="square" lIns="36576" tIns="22860" rIns="36576" bIns="22860" anchor="ctr"/>
          <a:p>
            <a:pPr algn="ctr">
              <a:defRPr/>
            </a:pPr>
            <a:r>
              <a:rPr lang="en-US" cap="none" sz="1400" b="0" i="0" u="none" baseline="0">
                <a:solidFill>
                  <a:srgbClr val="000000"/>
                </a:solidFill>
                <a:latin typeface="HGP教科書体"/>
                <a:ea typeface="HGP教科書体"/>
                <a:cs typeface="HGP教科書体"/>
              </a:rPr>
              <a:t>記　入　上　の　注　意</a:t>
            </a:r>
            <a:r>
              <a:rPr lang="en-US" cap="none" sz="1100" b="0" i="0" u="none" baseline="0">
                <a:solidFill>
                  <a:srgbClr val="000000"/>
                </a:solidFill>
                <a:latin typeface="HGP教科書体"/>
                <a:ea typeface="HGP教科書体"/>
                <a:cs typeface="HGP教科書体"/>
              </a:rPr>
              <a:t> </a:t>
            </a:r>
            <a:r>
              <a:rPr lang="en-US" cap="none" sz="1100" b="0" i="0" u="none" baseline="0">
                <a:solidFill>
                  <a:srgbClr val="000000"/>
                </a:solidFill>
                <a:latin typeface="HGP教科書体"/>
                <a:ea typeface="HGP教科書体"/>
                <a:cs typeface="HGP教科書体"/>
              </a:rPr>
              <a:t>　</a:t>
            </a:r>
            <a:r>
              <a:rPr lang="en-US" cap="none" sz="1200" b="1" i="0" u="none" baseline="0">
                <a:solidFill>
                  <a:srgbClr val="000000"/>
                </a:solidFill>
                <a:latin typeface="HGP教科書体"/>
                <a:ea typeface="HGP教科書体"/>
                <a:cs typeface="HGP教科書体"/>
              </a:rPr>
              <a:t>（</a:t>
            </a:r>
            <a:r>
              <a:rPr lang="en-US" cap="none" sz="1400" b="1" i="0" u="none" baseline="0">
                <a:solidFill>
                  <a:srgbClr val="000000"/>
                </a:solidFill>
                <a:latin typeface="HGP教科書体"/>
                <a:ea typeface="HGP教科書体"/>
                <a:cs typeface="HGP教科書体"/>
              </a:rPr>
              <a:t>必ずお読みください</a:t>
            </a:r>
            <a:r>
              <a:rPr lang="en-US" cap="none" sz="1200" b="1" i="0" u="none" baseline="0">
                <a:solidFill>
                  <a:srgbClr val="000000"/>
                </a:solidFill>
                <a:latin typeface="HGP教科書体"/>
                <a:ea typeface="HGP教科書体"/>
                <a:cs typeface="HGP教科書体"/>
              </a:rPr>
              <a:t>）</a:t>
            </a:r>
          </a:p>
        </xdr:txBody>
      </xdr:sp>
    </xdr:grpSp>
    <xdr:clientData/>
  </xdr:twoCellAnchor>
  <xdr:twoCellAnchor>
    <xdr:from>
      <xdr:col>3</xdr:col>
      <xdr:colOff>542925</xdr:colOff>
      <xdr:row>44</xdr:row>
      <xdr:rowOff>38100</xdr:rowOff>
    </xdr:from>
    <xdr:to>
      <xdr:col>3</xdr:col>
      <xdr:colOff>657225</xdr:colOff>
      <xdr:row>46</xdr:row>
      <xdr:rowOff>0</xdr:rowOff>
    </xdr:to>
    <xdr:sp>
      <xdr:nvSpPr>
        <xdr:cNvPr id="10" name="AutoShape 70"/>
        <xdr:cNvSpPr>
          <a:spLocks/>
        </xdr:cNvSpPr>
      </xdr:nvSpPr>
      <xdr:spPr>
        <a:xfrm>
          <a:off x="2447925" y="8391525"/>
          <a:ext cx="114300" cy="3810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409575</xdr:colOff>
      <xdr:row>46</xdr:row>
      <xdr:rowOff>85725</xdr:rowOff>
    </xdr:from>
    <xdr:to>
      <xdr:col>6</xdr:col>
      <xdr:colOff>619125</xdr:colOff>
      <xdr:row>47</xdr:row>
      <xdr:rowOff>114300</xdr:rowOff>
    </xdr:to>
    <xdr:sp>
      <xdr:nvSpPr>
        <xdr:cNvPr id="11" name="Text Box 71"/>
        <xdr:cNvSpPr txBox="1">
          <a:spLocks noChangeArrowheads="1"/>
        </xdr:cNvSpPr>
      </xdr:nvSpPr>
      <xdr:spPr>
        <a:xfrm>
          <a:off x="3686175" y="8858250"/>
          <a:ext cx="895350" cy="200025"/>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rPr>
            <a:t>この場合は</a:t>
          </a:r>
        </a:p>
      </xdr:txBody>
    </xdr:sp>
    <xdr:clientData/>
  </xdr:twoCellAnchor>
  <xdr:twoCellAnchor>
    <xdr:from>
      <xdr:col>5</xdr:col>
      <xdr:colOff>333375</xdr:colOff>
      <xdr:row>46</xdr:row>
      <xdr:rowOff>9525</xdr:rowOff>
    </xdr:from>
    <xdr:to>
      <xdr:col>5</xdr:col>
      <xdr:colOff>333375</xdr:colOff>
      <xdr:row>48</xdr:row>
      <xdr:rowOff>9525</xdr:rowOff>
    </xdr:to>
    <xdr:sp>
      <xdr:nvSpPr>
        <xdr:cNvPr id="12" name="Line 37"/>
        <xdr:cNvSpPr>
          <a:spLocks/>
        </xdr:cNvSpPr>
      </xdr:nvSpPr>
      <xdr:spPr>
        <a:xfrm>
          <a:off x="3609975" y="8782050"/>
          <a:ext cx="0"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0</xdr:rowOff>
    </xdr:from>
    <xdr:to>
      <xdr:col>6</xdr:col>
      <xdr:colOff>600075</xdr:colOff>
      <xdr:row>46</xdr:row>
      <xdr:rowOff>0</xdr:rowOff>
    </xdr:to>
    <xdr:sp>
      <xdr:nvSpPr>
        <xdr:cNvPr id="13" name="Rectangle 38"/>
        <xdr:cNvSpPr>
          <a:spLocks/>
        </xdr:cNvSpPr>
      </xdr:nvSpPr>
      <xdr:spPr>
        <a:xfrm>
          <a:off x="2857500" y="8562975"/>
          <a:ext cx="1704975"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123825</xdr:colOff>
      <xdr:row>0</xdr:row>
      <xdr:rowOff>47625</xdr:rowOff>
    </xdr:from>
    <xdr:to>
      <xdr:col>2</xdr:col>
      <xdr:colOff>171450</xdr:colOff>
      <xdr:row>7</xdr:row>
      <xdr:rowOff>114300</xdr:rowOff>
    </xdr:to>
    <xdr:pic>
      <xdr:nvPicPr>
        <xdr:cNvPr id="14" name="Picture 14" descr="認証ロゴマーク（陸）改訂120409"/>
        <xdr:cNvPicPr preferRelativeResize="1">
          <a:picLocks noChangeAspect="1"/>
        </xdr:cNvPicPr>
      </xdr:nvPicPr>
      <xdr:blipFill>
        <a:blip r:embed="rId1"/>
        <a:stretch>
          <a:fillRect/>
        </a:stretch>
      </xdr:blipFill>
      <xdr:spPr>
        <a:xfrm>
          <a:off x="123825" y="47625"/>
          <a:ext cx="1266825" cy="1314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2</xdr:col>
      <xdr:colOff>95250</xdr:colOff>
      <xdr:row>6</xdr:row>
      <xdr:rowOff>323850</xdr:rowOff>
    </xdr:to>
    <xdr:grpSp>
      <xdr:nvGrpSpPr>
        <xdr:cNvPr id="1" name="グループ化 55"/>
        <xdr:cNvGrpSpPr>
          <a:grpSpLocks/>
        </xdr:cNvGrpSpPr>
      </xdr:nvGrpSpPr>
      <xdr:grpSpPr>
        <a:xfrm>
          <a:off x="0" y="1743075"/>
          <a:ext cx="647700" cy="26670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4" name="グループ化 55"/>
        <xdr:cNvGrpSpPr>
          <a:grpSpLocks/>
        </xdr:cNvGrpSpPr>
      </xdr:nvGrpSpPr>
      <xdr:grpSpPr>
        <a:xfrm>
          <a:off x="0" y="2066925"/>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7" name="グループ化 55"/>
        <xdr:cNvGrpSpPr>
          <a:grpSpLocks/>
        </xdr:cNvGrpSpPr>
      </xdr:nvGrpSpPr>
      <xdr:grpSpPr>
        <a:xfrm>
          <a:off x="0" y="2314575"/>
          <a:ext cx="647700" cy="247650"/>
          <a:chOff x="19050" y="3457575"/>
          <a:chExt cx="581025" cy="209550"/>
        </a:xfrm>
        <a:solidFill>
          <a:srgbClr val="FFFFFF"/>
        </a:solidFill>
      </xdr:grpSpPr>
    </xdr:grpSp>
    <xdr:clientData/>
  </xdr:twoCellAnchor>
  <xdr:twoCellAnchor>
    <xdr:from>
      <xdr:col>0</xdr:col>
      <xdr:colOff>0</xdr:colOff>
      <xdr:row>10</xdr:row>
      <xdr:rowOff>152400</xdr:rowOff>
    </xdr:from>
    <xdr:to>
      <xdr:col>2</xdr:col>
      <xdr:colOff>95250</xdr:colOff>
      <xdr:row>10</xdr:row>
      <xdr:rowOff>419100</xdr:rowOff>
    </xdr:to>
    <xdr:grpSp>
      <xdr:nvGrpSpPr>
        <xdr:cNvPr id="10" name="グループ化 55"/>
        <xdr:cNvGrpSpPr>
          <a:grpSpLocks/>
        </xdr:cNvGrpSpPr>
      </xdr:nvGrpSpPr>
      <xdr:grpSpPr>
        <a:xfrm>
          <a:off x="0" y="2981325"/>
          <a:ext cx="647700" cy="266700"/>
          <a:chOff x="19050" y="3457575"/>
          <a:chExt cx="581025" cy="209550"/>
        </a:xfrm>
        <a:solidFill>
          <a:srgbClr val="FFFFFF"/>
        </a:solidFill>
      </xdr:grpSpPr>
    </xdr:grpSp>
    <xdr:clientData/>
  </xdr:twoCellAnchor>
  <xdr:twoCellAnchor>
    <xdr:from>
      <xdr:col>0</xdr:col>
      <xdr:colOff>0</xdr:colOff>
      <xdr:row>12</xdr:row>
      <xdr:rowOff>104775</xdr:rowOff>
    </xdr:from>
    <xdr:to>
      <xdr:col>2</xdr:col>
      <xdr:colOff>95250</xdr:colOff>
      <xdr:row>12</xdr:row>
      <xdr:rowOff>295275</xdr:rowOff>
    </xdr:to>
    <xdr:grpSp>
      <xdr:nvGrpSpPr>
        <xdr:cNvPr id="13" name="グループ化 55"/>
        <xdr:cNvGrpSpPr>
          <a:grpSpLocks/>
        </xdr:cNvGrpSpPr>
      </xdr:nvGrpSpPr>
      <xdr:grpSpPr>
        <a:xfrm>
          <a:off x="0" y="3762375"/>
          <a:ext cx="647700" cy="19050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16" name="グループ化 55"/>
        <xdr:cNvGrpSpPr>
          <a:grpSpLocks/>
        </xdr:cNvGrpSpPr>
      </xdr:nvGrpSpPr>
      <xdr:grpSpPr>
        <a:xfrm>
          <a:off x="0" y="4038600"/>
          <a:ext cx="647700" cy="247650"/>
          <a:chOff x="19050" y="3457575"/>
          <a:chExt cx="581025" cy="209550"/>
        </a:xfrm>
        <a:solidFill>
          <a:srgbClr val="FFFFFF"/>
        </a:solidFill>
      </xdr:grpSpPr>
    </xdr:grpSp>
    <xdr:clientData/>
  </xdr:twoCellAnchor>
  <xdr:twoCellAnchor>
    <xdr:from>
      <xdr:col>0</xdr:col>
      <xdr:colOff>0</xdr:colOff>
      <xdr:row>14</xdr:row>
      <xdr:rowOff>85725</xdr:rowOff>
    </xdr:from>
    <xdr:to>
      <xdr:col>2</xdr:col>
      <xdr:colOff>95250</xdr:colOff>
      <xdr:row>14</xdr:row>
      <xdr:rowOff>285750</xdr:rowOff>
    </xdr:to>
    <xdr:grpSp>
      <xdr:nvGrpSpPr>
        <xdr:cNvPr id="19" name="グループ化 55"/>
        <xdr:cNvGrpSpPr>
          <a:grpSpLocks/>
        </xdr:cNvGrpSpPr>
      </xdr:nvGrpSpPr>
      <xdr:grpSpPr>
        <a:xfrm>
          <a:off x="0" y="4371975"/>
          <a:ext cx="647700" cy="200025"/>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22" name="グループ化 55"/>
        <xdr:cNvGrpSpPr>
          <a:grpSpLocks/>
        </xdr:cNvGrpSpPr>
      </xdr:nvGrpSpPr>
      <xdr:grpSpPr>
        <a:xfrm>
          <a:off x="0" y="4933950"/>
          <a:ext cx="647700" cy="247650"/>
          <a:chOff x="19050" y="3457575"/>
          <a:chExt cx="581025" cy="209550"/>
        </a:xfrm>
        <a:solidFill>
          <a:srgbClr val="FFFFFF"/>
        </a:solidFill>
      </xdr:grpSpPr>
    </xdr:grpSp>
    <xdr:clientData/>
  </xdr:twoCellAnchor>
  <xdr:twoCellAnchor>
    <xdr:from>
      <xdr:col>0</xdr:col>
      <xdr:colOff>0</xdr:colOff>
      <xdr:row>17</xdr:row>
      <xdr:rowOff>47625</xdr:rowOff>
    </xdr:from>
    <xdr:to>
      <xdr:col>2</xdr:col>
      <xdr:colOff>95250</xdr:colOff>
      <xdr:row>17</xdr:row>
      <xdr:rowOff>314325</xdr:rowOff>
    </xdr:to>
    <xdr:grpSp>
      <xdr:nvGrpSpPr>
        <xdr:cNvPr id="25" name="グループ化 55"/>
        <xdr:cNvGrpSpPr>
          <a:grpSpLocks/>
        </xdr:cNvGrpSpPr>
      </xdr:nvGrpSpPr>
      <xdr:grpSpPr>
        <a:xfrm>
          <a:off x="0" y="5229225"/>
          <a:ext cx="647700" cy="266700"/>
          <a:chOff x="19050" y="3457575"/>
          <a:chExt cx="581025" cy="209550"/>
        </a:xfrm>
        <a:solidFill>
          <a:srgbClr val="FFFFFF"/>
        </a:solidFill>
      </xdr:grpSpPr>
    </xdr:grpSp>
    <xdr:clientData/>
  </xdr:twoCellAnchor>
  <xdr:twoCellAnchor>
    <xdr:from>
      <xdr:col>0</xdr:col>
      <xdr:colOff>0</xdr:colOff>
      <xdr:row>18</xdr:row>
      <xdr:rowOff>47625</xdr:rowOff>
    </xdr:from>
    <xdr:to>
      <xdr:col>2</xdr:col>
      <xdr:colOff>95250</xdr:colOff>
      <xdr:row>18</xdr:row>
      <xdr:rowOff>314325</xdr:rowOff>
    </xdr:to>
    <xdr:grpSp>
      <xdr:nvGrpSpPr>
        <xdr:cNvPr id="28" name="グループ化 55"/>
        <xdr:cNvGrpSpPr>
          <a:grpSpLocks/>
        </xdr:cNvGrpSpPr>
      </xdr:nvGrpSpPr>
      <xdr:grpSpPr>
        <a:xfrm>
          <a:off x="0" y="5610225"/>
          <a:ext cx="647700" cy="266700"/>
          <a:chOff x="19050" y="3457575"/>
          <a:chExt cx="581025" cy="209550"/>
        </a:xfrm>
        <a:solidFill>
          <a:srgbClr val="FFFFFF"/>
        </a:solidFill>
      </xdr:grpSpPr>
    </xdr:grpSp>
    <xdr:clientData/>
  </xdr:twoCellAnchor>
  <xdr:twoCellAnchor>
    <xdr:from>
      <xdr:col>0</xdr:col>
      <xdr:colOff>0</xdr:colOff>
      <xdr:row>22</xdr:row>
      <xdr:rowOff>0</xdr:rowOff>
    </xdr:from>
    <xdr:to>
      <xdr:col>2</xdr:col>
      <xdr:colOff>95250</xdr:colOff>
      <xdr:row>23</xdr:row>
      <xdr:rowOff>0</xdr:rowOff>
    </xdr:to>
    <xdr:grpSp>
      <xdr:nvGrpSpPr>
        <xdr:cNvPr id="31" name="グループ化 55"/>
        <xdr:cNvGrpSpPr>
          <a:grpSpLocks/>
        </xdr:cNvGrpSpPr>
      </xdr:nvGrpSpPr>
      <xdr:grpSpPr>
        <a:xfrm>
          <a:off x="0" y="6800850"/>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34" name="グループ化 55"/>
        <xdr:cNvGrpSpPr>
          <a:grpSpLocks/>
        </xdr:cNvGrpSpPr>
      </xdr:nvGrpSpPr>
      <xdr:grpSpPr>
        <a:xfrm>
          <a:off x="0" y="7048500"/>
          <a:ext cx="647700" cy="247650"/>
          <a:chOff x="19050" y="3457575"/>
          <a:chExt cx="581025" cy="209550"/>
        </a:xfrm>
        <a:solidFill>
          <a:srgbClr val="FFFFFF"/>
        </a:solidFill>
      </xdr:grpSpPr>
    </xdr:grpSp>
    <xdr:clientData/>
  </xdr:twoCellAnchor>
  <xdr:twoCellAnchor>
    <xdr:from>
      <xdr:col>0</xdr:col>
      <xdr:colOff>0</xdr:colOff>
      <xdr:row>24</xdr:row>
      <xdr:rowOff>57150</xdr:rowOff>
    </xdr:from>
    <xdr:to>
      <xdr:col>2</xdr:col>
      <xdr:colOff>95250</xdr:colOff>
      <xdr:row>24</xdr:row>
      <xdr:rowOff>323850</xdr:rowOff>
    </xdr:to>
    <xdr:grpSp>
      <xdr:nvGrpSpPr>
        <xdr:cNvPr id="37" name="グループ化 55"/>
        <xdr:cNvGrpSpPr>
          <a:grpSpLocks/>
        </xdr:cNvGrpSpPr>
      </xdr:nvGrpSpPr>
      <xdr:grpSpPr>
        <a:xfrm>
          <a:off x="0" y="7353300"/>
          <a:ext cx="647700" cy="266700"/>
          <a:chOff x="19050" y="3457575"/>
          <a:chExt cx="581025" cy="209550"/>
        </a:xfrm>
        <a:solidFill>
          <a:srgbClr val="FFFFFF"/>
        </a:solidFill>
      </xdr:grpSpPr>
    </xdr:grpSp>
    <xdr:clientData/>
  </xdr:twoCellAnchor>
  <xdr:twoCellAnchor>
    <xdr:from>
      <xdr:col>0</xdr:col>
      <xdr:colOff>0</xdr:colOff>
      <xdr:row>25</xdr:row>
      <xdr:rowOff>47625</xdr:rowOff>
    </xdr:from>
    <xdr:to>
      <xdr:col>2</xdr:col>
      <xdr:colOff>95250</xdr:colOff>
      <xdr:row>25</xdr:row>
      <xdr:rowOff>314325</xdr:rowOff>
    </xdr:to>
    <xdr:grpSp>
      <xdr:nvGrpSpPr>
        <xdr:cNvPr id="40" name="グループ化 55"/>
        <xdr:cNvGrpSpPr>
          <a:grpSpLocks/>
        </xdr:cNvGrpSpPr>
      </xdr:nvGrpSpPr>
      <xdr:grpSpPr>
        <a:xfrm>
          <a:off x="0" y="7724775"/>
          <a:ext cx="647700" cy="26670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43" name="グループ化 55"/>
        <xdr:cNvGrpSpPr>
          <a:grpSpLocks/>
        </xdr:cNvGrpSpPr>
      </xdr:nvGrpSpPr>
      <xdr:grpSpPr>
        <a:xfrm>
          <a:off x="0" y="8324850"/>
          <a:ext cx="647700" cy="247650"/>
          <a:chOff x="19050" y="3457575"/>
          <a:chExt cx="581025" cy="209550"/>
        </a:xfrm>
        <a:solidFill>
          <a:srgbClr val="FFFFFF"/>
        </a:solidFill>
      </xdr:grpSpPr>
    </xdr:grpSp>
    <xdr:clientData/>
  </xdr:twoCellAnchor>
  <xdr:twoCellAnchor>
    <xdr:from>
      <xdr:col>0</xdr:col>
      <xdr:colOff>0</xdr:colOff>
      <xdr:row>28</xdr:row>
      <xdr:rowOff>47625</xdr:rowOff>
    </xdr:from>
    <xdr:to>
      <xdr:col>2</xdr:col>
      <xdr:colOff>95250</xdr:colOff>
      <xdr:row>28</xdr:row>
      <xdr:rowOff>314325</xdr:rowOff>
    </xdr:to>
    <xdr:grpSp>
      <xdr:nvGrpSpPr>
        <xdr:cNvPr id="46" name="グループ化 55"/>
        <xdr:cNvGrpSpPr>
          <a:grpSpLocks/>
        </xdr:cNvGrpSpPr>
      </xdr:nvGrpSpPr>
      <xdr:grpSpPr>
        <a:xfrm>
          <a:off x="0" y="8620125"/>
          <a:ext cx="647700" cy="266700"/>
          <a:chOff x="19050" y="3457575"/>
          <a:chExt cx="581025" cy="209550"/>
        </a:xfrm>
        <a:solidFill>
          <a:srgbClr val="FFFFFF"/>
        </a:solidFill>
      </xdr:grpSpPr>
    </xdr:grpSp>
    <xdr:clientData/>
  </xdr:twoCellAnchor>
  <xdr:twoCellAnchor>
    <xdr:from>
      <xdr:col>0</xdr:col>
      <xdr:colOff>0</xdr:colOff>
      <xdr:row>29</xdr:row>
      <xdr:rowOff>57150</xdr:rowOff>
    </xdr:from>
    <xdr:to>
      <xdr:col>2</xdr:col>
      <xdr:colOff>95250</xdr:colOff>
      <xdr:row>29</xdr:row>
      <xdr:rowOff>323850</xdr:rowOff>
    </xdr:to>
    <xdr:grpSp>
      <xdr:nvGrpSpPr>
        <xdr:cNvPr id="49" name="グループ化 55"/>
        <xdr:cNvGrpSpPr>
          <a:grpSpLocks/>
        </xdr:cNvGrpSpPr>
      </xdr:nvGrpSpPr>
      <xdr:grpSpPr>
        <a:xfrm>
          <a:off x="0" y="9010650"/>
          <a:ext cx="647700" cy="266700"/>
          <a:chOff x="19050" y="3457575"/>
          <a:chExt cx="581025" cy="209550"/>
        </a:xfrm>
        <a:solidFill>
          <a:srgbClr val="FFFFFF"/>
        </a:solidFill>
      </xdr:grpSpPr>
    </xdr:grpSp>
    <xdr:clientData/>
  </xdr:twoCellAnchor>
  <xdr:twoCellAnchor>
    <xdr:from>
      <xdr:col>0</xdr:col>
      <xdr:colOff>0</xdr:colOff>
      <xdr:row>30</xdr:row>
      <xdr:rowOff>9525</xdr:rowOff>
    </xdr:from>
    <xdr:to>
      <xdr:col>2</xdr:col>
      <xdr:colOff>95250</xdr:colOff>
      <xdr:row>31</xdr:row>
      <xdr:rowOff>9525</xdr:rowOff>
    </xdr:to>
    <xdr:grpSp>
      <xdr:nvGrpSpPr>
        <xdr:cNvPr id="52" name="グループ化 55"/>
        <xdr:cNvGrpSpPr>
          <a:grpSpLocks/>
        </xdr:cNvGrpSpPr>
      </xdr:nvGrpSpPr>
      <xdr:grpSpPr>
        <a:xfrm>
          <a:off x="0" y="9344025"/>
          <a:ext cx="647700" cy="247650"/>
          <a:chOff x="19050" y="3457575"/>
          <a:chExt cx="581025" cy="209550"/>
        </a:xfrm>
        <a:solidFill>
          <a:srgbClr val="FFFFFF"/>
        </a:solidFill>
      </xdr:grpSpPr>
    </xdr:grpSp>
    <xdr:clientData/>
  </xdr:twoCellAnchor>
  <xdr:twoCellAnchor>
    <xdr:from>
      <xdr:col>0</xdr:col>
      <xdr:colOff>9525</xdr:colOff>
      <xdr:row>32</xdr:row>
      <xdr:rowOff>0</xdr:rowOff>
    </xdr:from>
    <xdr:to>
      <xdr:col>2</xdr:col>
      <xdr:colOff>104775</xdr:colOff>
      <xdr:row>33</xdr:row>
      <xdr:rowOff>0</xdr:rowOff>
    </xdr:to>
    <xdr:grpSp>
      <xdr:nvGrpSpPr>
        <xdr:cNvPr id="55" name="グループ化 55"/>
        <xdr:cNvGrpSpPr>
          <a:grpSpLocks/>
        </xdr:cNvGrpSpPr>
      </xdr:nvGrpSpPr>
      <xdr:grpSpPr>
        <a:xfrm>
          <a:off x="9525" y="9848850"/>
          <a:ext cx="647700" cy="247650"/>
          <a:chOff x="19050" y="3457575"/>
          <a:chExt cx="581025" cy="209550"/>
        </a:xfrm>
        <a:solidFill>
          <a:srgbClr val="FFFFFF"/>
        </a:solidFill>
      </xdr:grpSpPr>
    </xdr:grpSp>
    <xdr:clientData/>
  </xdr:twoCellAnchor>
  <xdr:twoCellAnchor>
    <xdr:from>
      <xdr:col>0</xdr:col>
      <xdr:colOff>0</xdr:colOff>
      <xdr:row>33</xdr:row>
      <xdr:rowOff>104775</xdr:rowOff>
    </xdr:from>
    <xdr:to>
      <xdr:col>2</xdr:col>
      <xdr:colOff>95250</xdr:colOff>
      <xdr:row>33</xdr:row>
      <xdr:rowOff>295275</xdr:rowOff>
    </xdr:to>
    <xdr:grpSp>
      <xdr:nvGrpSpPr>
        <xdr:cNvPr id="58" name="グループ化 55"/>
        <xdr:cNvGrpSpPr>
          <a:grpSpLocks/>
        </xdr:cNvGrpSpPr>
      </xdr:nvGrpSpPr>
      <xdr:grpSpPr>
        <a:xfrm>
          <a:off x="0" y="10201275"/>
          <a:ext cx="647700" cy="190500"/>
          <a:chOff x="19050" y="3457575"/>
          <a:chExt cx="581025" cy="209550"/>
        </a:xfrm>
        <a:solidFill>
          <a:srgbClr val="FFFFFF"/>
        </a:solidFill>
      </xdr:grpSpPr>
    </xdr:grpSp>
    <xdr:clientData/>
  </xdr:twoCellAnchor>
  <xdr:twoCellAnchor>
    <xdr:from>
      <xdr:col>0</xdr:col>
      <xdr:colOff>9525</xdr:colOff>
      <xdr:row>33</xdr:row>
      <xdr:rowOff>361950</xdr:rowOff>
    </xdr:from>
    <xdr:to>
      <xdr:col>2</xdr:col>
      <xdr:colOff>104775</xdr:colOff>
      <xdr:row>34</xdr:row>
      <xdr:rowOff>219075</xdr:rowOff>
    </xdr:to>
    <xdr:grpSp>
      <xdr:nvGrpSpPr>
        <xdr:cNvPr id="61" name="グループ化 55"/>
        <xdr:cNvGrpSpPr>
          <a:grpSpLocks/>
        </xdr:cNvGrpSpPr>
      </xdr:nvGrpSpPr>
      <xdr:grpSpPr>
        <a:xfrm>
          <a:off x="9525" y="10458450"/>
          <a:ext cx="647700" cy="238125"/>
          <a:chOff x="19050" y="3457575"/>
          <a:chExt cx="581025" cy="209550"/>
        </a:xfrm>
        <a:solidFill>
          <a:srgbClr val="FFFFFF"/>
        </a:solidFill>
      </xdr:grpSpPr>
    </xdr:grpSp>
    <xdr:clientData/>
  </xdr:twoCellAnchor>
  <xdr:twoCellAnchor>
    <xdr:from>
      <xdr:col>0</xdr:col>
      <xdr:colOff>0</xdr:colOff>
      <xdr:row>35</xdr:row>
      <xdr:rowOff>57150</xdr:rowOff>
    </xdr:from>
    <xdr:to>
      <xdr:col>2</xdr:col>
      <xdr:colOff>95250</xdr:colOff>
      <xdr:row>35</xdr:row>
      <xdr:rowOff>323850</xdr:rowOff>
    </xdr:to>
    <xdr:grpSp>
      <xdr:nvGrpSpPr>
        <xdr:cNvPr id="64" name="グループ化 55"/>
        <xdr:cNvGrpSpPr>
          <a:grpSpLocks/>
        </xdr:cNvGrpSpPr>
      </xdr:nvGrpSpPr>
      <xdr:grpSpPr>
        <a:xfrm>
          <a:off x="0" y="10782300"/>
          <a:ext cx="647700" cy="266700"/>
          <a:chOff x="19050" y="3457575"/>
          <a:chExt cx="581025" cy="209550"/>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47625</xdr:rowOff>
    </xdr:from>
    <xdr:to>
      <xdr:col>2</xdr:col>
      <xdr:colOff>95250</xdr:colOff>
      <xdr:row>3</xdr:row>
      <xdr:rowOff>314325</xdr:rowOff>
    </xdr:to>
    <xdr:grpSp>
      <xdr:nvGrpSpPr>
        <xdr:cNvPr id="1" name="グループ化 55"/>
        <xdr:cNvGrpSpPr>
          <a:grpSpLocks/>
        </xdr:cNvGrpSpPr>
      </xdr:nvGrpSpPr>
      <xdr:grpSpPr>
        <a:xfrm>
          <a:off x="0" y="885825"/>
          <a:ext cx="647700" cy="266700"/>
          <a:chOff x="19050" y="3457575"/>
          <a:chExt cx="581025" cy="209550"/>
        </a:xfrm>
        <a:solidFill>
          <a:srgbClr val="FFFFFF"/>
        </a:solidFill>
      </xdr:grpSpPr>
    </xdr:grpSp>
    <xdr:clientData/>
  </xdr:twoCellAnchor>
  <xdr:twoCellAnchor>
    <xdr:from>
      <xdr:col>0</xdr:col>
      <xdr:colOff>0</xdr:colOff>
      <xdr:row>4</xdr:row>
      <xdr:rowOff>47625</xdr:rowOff>
    </xdr:from>
    <xdr:to>
      <xdr:col>2</xdr:col>
      <xdr:colOff>95250</xdr:colOff>
      <xdr:row>4</xdr:row>
      <xdr:rowOff>314325</xdr:rowOff>
    </xdr:to>
    <xdr:grpSp>
      <xdr:nvGrpSpPr>
        <xdr:cNvPr id="4" name="グループ化 55"/>
        <xdr:cNvGrpSpPr>
          <a:grpSpLocks/>
        </xdr:cNvGrpSpPr>
      </xdr:nvGrpSpPr>
      <xdr:grpSpPr>
        <a:xfrm>
          <a:off x="0" y="1266825"/>
          <a:ext cx="647700" cy="26670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7" name="グループ化 55"/>
        <xdr:cNvGrpSpPr>
          <a:grpSpLocks/>
        </xdr:cNvGrpSpPr>
      </xdr:nvGrpSpPr>
      <xdr:grpSpPr>
        <a:xfrm>
          <a:off x="0" y="1600200"/>
          <a:ext cx="647700" cy="247650"/>
          <a:chOff x="19050" y="3457575"/>
          <a:chExt cx="581025" cy="209550"/>
        </a:xfrm>
        <a:solidFill>
          <a:srgbClr val="FFFFFF"/>
        </a:solidFill>
      </xdr:grpSpPr>
    </xdr:grpSp>
    <xdr:clientData/>
  </xdr:twoCellAnchor>
  <xdr:twoCellAnchor>
    <xdr:from>
      <xdr:col>0</xdr:col>
      <xdr:colOff>0</xdr:colOff>
      <xdr:row>9</xdr:row>
      <xdr:rowOff>0</xdr:rowOff>
    </xdr:from>
    <xdr:to>
      <xdr:col>2</xdr:col>
      <xdr:colOff>95250</xdr:colOff>
      <xdr:row>10</xdr:row>
      <xdr:rowOff>0</xdr:rowOff>
    </xdr:to>
    <xdr:grpSp>
      <xdr:nvGrpSpPr>
        <xdr:cNvPr id="10" name="グループ化 55"/>
        <xdr:cNvGrpSpPr>
          <a:grpSpLocks/>
        </xdr:cNvGrpSpPr>
      </xdr:nvGrpSpPr>
      <xdr:grpSpPr>
        <a:xfrm>
          <a:off x="0" y="2667000"/>
          <a:ext cx="647700" cy="247650"/>
          <a:chOff x="19050" y="3457575"/>
          <a:chExt cx="581025" cy="209550"/>
        </a:xfrm>
        <a:solidFill>
          <a:srgbClr val="FFFFFF"/>
        </a:solidFill>
      </xdr:grpSpPr>
    </xdr:grpSp>
    <xdr:clientData/>
  </xdr:twoCellAnchor>
  <xdr:twoCellAnchor>
    <xdr:from>
      <xdr:col>0</xdr:col>
      <xdr:colOff>0</xdr:colOff>
      <xdr:row>10</xdr:row>
      <xdr:rowOff>0</xdr:rowOff>
    </xdr:from>
    <xdr:to>
      <xdr:col>2</xdr:col>
      <xdr:colOff>95250</xdr:colOff>
      <xdr:row>11</xdr:row>
      <xdr:rowOff>0</xdr:rowOff>
    </xdr:to>
    <xdr:grpSp>
      <xdr:nvGrpSpPr>
        <xdr:cNvPr id="13" name="グループ化 55"/>
        <xdr:cNvGrpSpPr>
          <a:grpSpLocks/>
        </xdr:cNvGrpSpPr>
      </xdr:nvGrpSpPr>
      <xdr:grpSpPr>
        <a:xfrm>
          <a:off x="0" y="2914650"/>
          <a:ext cx="647700" cy="247650"/>
          <a:chOff x="19050" y="3457575"/>
          <a:chExt cx="581025" cy="209550"/>
        </a:xfrm>
        <a:solidFill>
          <a:srgbClr val="FFFFFF"/>
        </a:solidFill>
      </xdr:grpSpPr>
    </xdr:grpSp>
    <xdr:clientData/>
  </xdr:twoCellAnchor>
  <xdr:twoCellAnchor>
    <xdr:from>
      <xdr:col>0</xdr:col>
      <xdr:colOff>0</xdr:colOff>
      <xdr:row>11</xdr:row>
      <xdr:rowOff>0</xdr:rowOff>
    </xdr:from>
    <xdr:to>
      <xdr:col>2</xdr:col>
      <xdr:colOff>95250</xdr:colOff>
      <xdr:row>12</xdr:row>
      <xdr:rowOff>0</xdr:rowOff>
    </xdr:to>
    <xdr:grpSp>
      <xdr:nvGrpSpPr>
        <xdr:cNvPr id="16" name="グループ化 55"/>
        <xdr:cNvGrpSpPr>
          <a:grpSpLocks/>
        </xdr:cNvGrpSpPr>
      </xdr:nvGrpSpPr>
      <xdr:grpSpPr>
        <a:xfrm>
          <a:off x="0" y="3162300"/>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19" name="グループ化 55"/>
        <xdr:cNvGrpSpPr>
          <a:grpSpLocks/>
        </xdr:cNvGrpSpPr>
      </xdr:nvGrpSpPr>
      <xdr:grpSpPr>
        <a:xfrm>
          <a:off x="0" y="4248150"/>
          <a:ext cx="647700" cy="247650"/>
          <a:chOff x="19050" y="3457575"/>
          <a:chExt cx="581025" cy="209550"/>
        </a:xfrm>
        <a:solidFill>
          <a:srgbClr val="FFFFFF"/>
        </a:solidFill>
      </xdr:grpSpPr>
    </xdr:grpSp>
    <xdr:clientData/>
  </xdr:twoCellAnchor>
  <xdr:twoCellAnchor>
    <xdr:from>
      <xdr:col>0</xdr:col>
      <xdr:colOff>0</xdr:colOff>
      <xdr:row>16</xdr:row>
      <xdr:rowOff>57150</xdr:rowOff>
    </xdr:from>
    <xdr:to>
      <xdr:col>2</xdr:col>
      <xdr:colOff>95250</xdr:colOff>
      <xdr:row>16</xdr:row>
      <xdr:rowOff>323850</xdr:rowOff>
    </xdr:to>
    <xdr:grpSp>
      <xdr:nvGrpSpPr>
        <xdr:cNvPr id="22" name="グループ化 55"/>
        <xdr:cNvGrpSpPr>
          <a:grpSpLocks/>
        </xdr:cNvGrpSpPr>
      </xdr:nvGrpSpPr>
      <xdr:grpSpPr>
        <a:xfrm>
          <a:off x="0" y="4552950"/>
          <a:ext cx="647700" cy="266700"/>
          <a:chOff x="19050" y="3457575"/>
          <a:chExt cx="581025" cy="209550"/>
        </a:xfrm>
        <a:solidFill>
          <a:srgbClr val="FFFFFF"/>
        </a:solidFill>
      </xdr:grpSpPr>
    </xdr:grpSp>
    <xdr:clientData/>
  </xdr:twoCellAnchor>
  <xdr:twoCellAnchor>
    <xdr:from>
      <xdr:col>0</xdr:col>
      <xdr:colOff>0</xdr:colOff>
      <xdr:row>17</xdr:row>
      <xdr:rowOff>47625</xdr:rowOff>
    </xdr:from>
    <xdr:to>
      <xdr:col>2</xdr:col>
      <xdr:colOff>95250</xdr:colOff>
      <xdr:row>17</xdr:row>
      <xdr:rowOff>314325</xdr:rowOff>
    </xdr:to>
    <xdr:grpSp>
      <xdr:nvGrpSpPr>
        <xdr:cNvPr id="25" name="グループ化 55"/>
        <xdr:cNvGrpSpPr>
          <a:grpSpLocks/>
        </xdr:cNvGrpSpPr>
      </xdr:nvGrpSpPr>
      <xdr:grpSpPr>
        <a:xfrm>
          <a:off x="0" y="4924425"/>
          <a:ext cx="647700" cy="266700"/>
          <a:chOff x="19050" y="3457575"/>
          <a:chExt cx="581025" cy="209550"/>
        </a:xfrm>
        <a:solidFill>
          <a:srgbClr val="FFFFFF"/>
        </a:solidFill>
      </xdr:grpSpPr>
    </xdr:grpSp>
    <xdr:clientData/>
  </xdr:twoCellAnchor>
  <xdr:twoCellAnchor>
    <xdr:from>
      <xdr:col>0</xdr:col>
      <xdr:colOff>0</xdr:colOff>
      <xdr:row>20</xdr:row>
      <xdr:rowOff>38100</xdr:rowOff>
    </xdr:from>
    <xdr:to>
      <xdr:col>2</xdr:col>
      <xdr:colOff>95250</xdr:colOff>
      <xdr:row>20</xdr:row>
      <xdr:rowOff>304800</xdr:rowOff>
    </xdr:to>
    <xdr:grpSp>
      <xdr:nvGrpSpPr>
        <xdr:cNvPr id="28" name="グループ化 55"/>
        <xdr:cNvGrpSpPr>
          <a:grpSpLocks/>
        </xdr:cNvGrpSpPr>
      </xdr:nvGrpSpPr>
      <xdr:grpSpPr>
        <a:xfrm>
          <a:off x="0" y="5943600"/>
          <a:ext cx="647700" cy="266700"/>
          <a:chOff x="19050" y="3457575"/>
          <a:chExt cx="581025" cy="209550"/>
        </a:xfrm>
        <a:solidFill>
          <a:srgbClr val="FFFFFF"/>
        </a:solidFill>
      </xdr:grpSpPr>
    </xdr:grpSp>
    <xdr:clientData/>
  </xdr:twoCellAnchor>
  <xdr:twoCellAnchor>
    <xdr:from>
      <xdr:col>0</xdr:col>
      <xdr:colOff>0</xdr:colOff>
      <xdr:row>21</xdr:row>
      <xdr:rowOff>0</xdr:rowOff>
    </xdr:from>
    <xdr:to>
      <xdr:col>2</xdr:col>
      <xdr:colOff>95250</xdr:colOff>
      <xdr:row>22</xdr:row>
      <xdr:rowOff>0</xdr:rowOff>
    </xdr:to>
    <xdr:grpSp>
      <xdr:nvGrpSpPr>
        <xdr:cNvPr id="31" name="グループ化 55"/>
        <xdr:cNvGrpSpPr>
          <a:grpSpLocks/>
        </xdr:cNvGrpSpPr>
      </xdr:nvGrpSpPr>
      <xdr:grpSpPr>
        <a:xfrm>
          <a:off x="0" y="6286500"/>
          <a:ext cx="647700" cy="247650"/>
          <a:chOff x="19050" y="3457575"/>
          <a:chExt cx="581025" cy="209550"/>
        </a:xfrm>
        <a:solidFill>
          <a:srgbClr val="FFFFFF"/>
        </a:solidFill>
      </xdr:grpSpPr>
    </xdr:grpSp>
    <xdr:clientData/>
  </xdr:twoCellAnchor>
  <xdr:twoCellAnchor>
    <xdr:from>
      <xdr:col>0</xdr:col>
      <xdr:colOff>0</xdr:colOff>
      <xdr:row>22</xdr:row>
      <xdr:rowOff>0</xdr:rowOff>
    </xdr:from>
    <xdr:to>
      <xdr:col>2</xdr:col>
      <xdr:colOff>95250</xdr:colOff>
      <xdr:row>23</xdr:row>
      <xdr:rowOff>0</xdr:rowOff>
    </xdr:to>
    <xdr:grpSp>
      <xdr:nvGrpSpPr>
        <xdr:cNvPr id="34" name="グループ化 55"/>
        <xdr:cNvGrpSpPr>
          <a:grpSpLocks/>
        </xdr:cNvGrpSpPr>
      </xdr:nvGrpSpPr>
      <xdr:grpSpPr>
        <a:xfrm>
          <a:off x="0" y="6534150"/>
          <a:ext cx="647700" cy="247650"/>
          <a:chOff x="19050" y="3457575"/>
          <a:chExt cx="581025" cy="209550"/>
        </a:xfrm>
        <a:solidFill>
          <a:srgbClr val="FFFFFF"/>
        </a:solidFill>
      </xdr:grpSpPr>
    </xdr:grpSp>
    <xdr:clientData/>
  </xdr:twoCellAnchor>
  <xdr:twoCellAnchor>
    <xdr:from>
      <xdr:col>0</xdr:col>
      <xdr:colOff>0</xdr:colOff>
      <xdr:row>23</xdr:row>
      <xdr:rowOff>0</xdr:rowOff>
    </xdr:from>
    <xdr:to>
      <xdr:col>2</xdr:col>
      <xdr:colOff>95250</xdr:colOff>
      <xdr:row>24</xdr:row>
      <xdr:rowOff>0</xdr:rowOff>
    </xdr:to>
    <xdr:grpSp>
      <xdr:nvGrpSpPr>
        <xdr:cNvPr id="37" name="グループ化 55"/>
        <xdr:cNvGrpSpPr>
          <a:grpSpLocks/>
        </xdr:cNvGrpSpPr>
      </xdr:nvGrpSpPr>
      <xdr:grpSpPr>
        <a:xfrm>
          <a:off x="0" y="6781800"/>
          <a:ext cx="647700" cy="247650"/>
          <a:chOff x="19050" y="3457575"/>
          <a:chExt cx="581025" cy="209550"/>
        </a:xfrm>
        <a:solidFill>
          <a:srgbClr val="FFFFFF"/>
        </a:solidFill>
      </xdr:grpSpPr>
    </xdr:grpSp>
    <xdr:clientData/>
  </xdr:twoCellAnchor>
  <xdr:twoCellAnchor>
    <xdr:from>
      <xdr:col>0</xdr:col>
      <xdr:colOff>0</xdr:colOff>
      <xdr:row>27</xdr:row>
      <xdr:rowOff>0</xdr:rowOff>
    </xdr:from>
    <xdr:to>
      <xdr:col>2</xdr:col>
      <xdr:colOff>95250</xdr:colOff>
      <xdr:row>28</xdr:row>
      <xdr:rowOff>0</xdr:rowOff>
    </xdr:to>
    <xdr:grpSp>
      <xdr:nvGrpSpPr>
        <xdr:cNvPr id="40" name="グループ化 55"/>
        <xdr:cNvGrpSpPr>
          <a:grpSpLocks/>
        </xdr:cNvGrpSpPr>
      </xdr:nvGrpSpPr>
      <xdr:grpSpPr>
        <a:xfrm>
          <a:off x="0" y="7810500"/>
          <a:ext cx="647700" cy="381000"/>
          <a:chOff x="19050" y="3457575"/>
          <a:chExt cx="581025" cy="209550"/>
        </a:xfrm>
        <a:solidFill>
          <a:srgbClr val="FFFFFF"/>
        </a:solidFill>
      </xdr:grpSpPr>
    </xdr:grpSp>
    <xdr:clientData/>
  </xdr:twoCellAnchor>
  <xdr:twoCellAnchor>
    <xdr:from>
      <xdr:col>0</xdr:col>
      <xdr:colOff>0</xdr:colOff>
      <xdr:row>28</xdr:row>
      <xdr:rowOff>47625</xdr:rowOff>
    </xdr:from>
    <xdr:to>
      <xdr:col>2</xdr:col>
      <xdr:colOff>95250</xdr:colOff>
      <xdr:row>28</xdr:row>
      <xdr:rowOff>314325</xdr:rowOff>
    </xdr:to>
    <xdr:grpSp>
      <xdr:nvGrpSpPr>
        <xdr:cNvPr id="43" name="グループ化 55"/>
        <xdr:cNvGrpSpPr>
          <a:grpSpLocks/>
        </xdr:cNvGrpSpPr>
      </xdr:nvGrpSpPr>
      <xdr:grpSpPr>
        <a:xfrm>
          <a:off x="0" y="8239125"/>
          <a:ext cx="647700" cy="266700"/>
          <a:chOff x="19050" y="3457575"/>
          <a:chExt cx="581025" cy="209550"/>
        </a:xfrm>
        <a:solidFill>
          <a:srgbClr val="FFFFFF"/>
        </a:solidFill>
      </xdr:grpSpPr>
    </xdr:grpSp>
    <xdr:clientData/>
  </xdr:twoCellAnchor>
  <xdr:twoCellAnchor>
    <xdr:from>
      <xdr:col>0</xdr:col>
      <xdr:colOff>0</xdr:colOff>
      <xdr:row>29</xdr:row>
      <xdr:rowOff>28575</xdr:rowOff>
    </xdr:from>
    <xdr:to>
      <xdr:col>2</xdr:col>
      <xdr:colOff>95250</xdr:colOff>
      <xdr:row>29</xdr:row>
      <xdr:rowOff>295275</xdr:rowOff>
    </xdr:to>
    <xdr:grpSp>
      <xdr:nvGrpSpPr>
        <xdr:cNvPr id="46" name="グループ化 55"/>
        <xdr:cNvGrpSpPr>
          <a:grpSpLocks/>
        </xdr:cNvGrpSpPr>
      </xdr:nvGrpSpPr>
      <xdr:grpSpPr>
        <a:xfrm>
          <a:off x="0" y="8601075"/>
          <a:ext cx="647700" cy="266700"/>
          <a:chOff x="19050" y="3457575"/>
          <a:chExt cx="581025" cy="209550"/>
        </a:xfrm>
        <a:solidFill>
          <a:srgbClr val="FFFFFF"/>
        </a:solidFill>
      </xdr:grpSpPr>
    </xdr:grpSp>
    <xdr:clientData/>
  </xdr:twoCellAnchor>
  <xdr:twoCellAnchor>
    <xdr:from>
      <xdr:col>0</xdr:col>
      <xdr:colOff>0</xdr:colOff>
      <xdr:row>30</xdr:row>
      <xdr:rowOff>0</xdr:rowOff>
    </xdr:from>
    <xdr:to>
      <xdr:col>2</xdr:col>
      <xdr:colOff>95250</xdr:colOff>
      <xdr:row>31</xdr:row>
      <xdr:rowOff>0</xdr:rowOff>
    </xdr:to>
    <xdr:grpSp>
      <xdr:nvGrpSpPr>
        <xdr:cNvPr id="49" name="グループ化 55"/>
        <xdr:cNvGrpSpPr>
          <a:grpSpLocks/>
        </xdr:cNvGrpSpPr>
      </xdr:nvGrpSpPr>
      <xdr:grpSpPr>
        <a:xfrm>
          <a:off x="0" y="8953500"/>
          <a:ext cx="647700" cy="247650"/>
          <a:chOff x="19050" y="3457575"/>
          <a:chExt cx="581025" cy="209550"/>
        </a:xfrm>
        <a:solidFill>
          <a:srgbClr val="FFFFFF"/>
        </a:solidFill>
      </xdr:grpSpPr>
    </xdr:grpSp>
    <xdr:clientData/>
  </xdr:twoCellAnchor>
  <xdr:twoCellAnchor>
    <xdr:from>
      <xdr:col>0</xdr:col>
      <xdr:colOff>0</xdr:colOff>
      <xdr:row>25</xdr:row>
      <xdr:rowOff>0</xdr:rowOff>
    </xdr:from>
    <xdr:to>
      <xdr:col>2</xdr:col>
      <xdr:colOff>95250</xdr:colOff>
      <xdr:row>26</xdr:row>
      <xdr:rowOff>0</xdr:rowOff>
    </xdr:to>
    <xdr:grpSp>
      <xdr:nvGrpSpPr>
        <xdr:cNvPr id="52" name="グループ化 55"/>
        <xdr:cNvGrpSpPr>
          <a:grpSpLocks/>
        </xdr:cNvGrpSpPr>
      </xdr:nvGrpSpPr>
      <xdr:grpSpPr>
        <a:xfrm>
          <a:off x="0" y="7296150"/>
          <a:ext cx="647700" cy="266700"/>
          <a:chOff x="19050" y="3457575"/>
          <a:chExt cx="581025" cy="209550"/>
        </a:xfrm>
        <a:solidFill>
          <a:srgbClr val="FFFFFF"/>
        </a:solidFill>
      </xdr:grpSpPr>
    </xdr:grpSp>
    <xdr:clientData/>
  </xdr:twoCellAnchor>
  <xdr:twoCellAnchor>
    <xdr:from>
      <xdr:col>0</xdr:col>
      <xdr:colOff>0</xdr:colOff>
      <xdr:row>34</xdr:row>
      <xdr:rowOff>47625</xdr:rowOff>
    </xdr:from>
    <xdr:to>
      <xdr:col>2</xdr:col>
      <xdr:colOff>95250</xdr:colOff>
      <xdr:row>34</xdr:row>
      <xdr:rowOff>314325</xdr:rowOff>
    </xdr:to>
    <xdr:grpSp>
      <xdr:nvGrpSpPr>
        <xdr:cNvPr id="55" name="グループ化 55"/>
        <xdr:cNvGrpSpPr>
          <a:grpSpLocks/>
        </xdr:cNvGrpSpPr>
      </xdr:nvGrpSpPr>
      <xdr:grpSpPr>
        <a:xfrm>
          <a:off x="0" y="10077450"/>
          <a:ext cx="647700" cy="266700"/>
          <a:chOff x="19050" y="3457575"/>
          <a:chExt cx="581025" cy="209550"/>
        </a:xfrm>
        <a:solidFill>
          <a:srgbClr val="FFFFFF"/>
        </a:solidFill>
      </xdr:grpSpPr>
    </xdr:grpSp>
    <xdr:clientData/>
  </xdr:twoCellAnchor>
  <xdr:twoCellAnchor>
    <xdr:from>
      <xdr:col>0</xdr:col>
      <xdr:colOff>0</xdr:colOff>
      <xdr:row>37</xdr:row>
      <xdr:rowOff>0</xdr:rowOff>
    </xdr:from>
    <xdr:to>
      <xdr:col>2</xdr:col>
      <xdr:colOff>95250</xdr:colOff>
      <xdr:row>38</xdr:row>
      <xdr:rowOff>0</xdr:rowOff>
    </xdr:to>
    <xdr:grpSp>
      <xdr:nvGrpSpPr>
        <xdr:cNvPr id="58" name="グループ化 55"/>
        <xdr:cNvGrpSpPr>
          <a:grpSpLocks/>
        </xdr:cNvGrpSpPr>
      </xdr:nvGrpSpPr>
      <xdr:grpSpPr>
        <a:xfrm>
          <a:off x="0" y="11058525"/>
          <a:ext cx="647700" cy="247650"/>
          <a:chOff x="19050" y="3457575"/>
          <a:chExt cx="581025" cy="209550"/>
        </a:xfrm>
        <a:solidFill>
          <a:srgbClr val="FFFFFF"/>
        </a:solidFill>
      </xdr:grpSpPr>
    </xdr:grpSp>
    <xdr:clientData/>
  </xdr:twoCellAnchor>
  <xdr:twoCellAnchor>
    <xdr:from>
      <xdr:col>0</xdr:col>
      <xdr:colOff>0</xdr:colOff>
      <xdr:row>38</xdr:row>
      <xdr:rowOff>0</xdr:rowOff>
    </xdr:from>
    <xdr:to>
      <xdr:col>2</xdr:col>
      <xdr:colOff>95250</xdr:colOff>
      <xdr:row>39</xdr:row>
      <xdr:rowOff>0</xdr:rowOff>
    </xdr:to>
    <xdr:grpSp>
      <xdr:nvGrpSpPr>
        <xdr:cNvPr id="61" name="グループ化 55"/>
        <xdr:cNvGrpSpPr>
          <a:grpSpLocks/>
        </xdr:cNvGrpSpPr>
      </xdr:nvGrpSpPr>
      <xdr:grpSpPr>
        <a:xfrm>
          <a:off x="0" y="11306175"/>
          <a:ext cx="647700" cy="247650"/>
          <a:chOff x="19050" y="3457575"/>
          <a:chExt cx="581025" cy="209550"/>
        </a:xfrm>
        <a:solidFill>
          <a:srgbClr val="FFFFFF"/>
        </a:solidFill>
      </xdr:grpSpPr>
    </xdr:grpSp>
    <xdr:clientData/>
  </xdr:twoCellAnchor>
  <xdr:twoCellAnchor>
    <xdr:from>
      <xdr:col>0</xdr:col>
      <xdr:colOff>0</xdr:colOff>
      <xdr:row>39</xdr:row>
      <xdr:rowOff>0</xdr:rowOff>
    </xdr:from>
    <xdr:to>
      <xdr:col>2</xdr:col>
      <xdr:colOff>95250</xdr:colOff>
      <xdr:row>40</xdr:row>
      <xdr:rowOff>0</xdr:rowOff>
    </xdr:to>
    <xdr:grpSp>
      <xdr:nvGrpSpPr>
        <xdr:cNvPr id="64" name="グループ化 55"/>
        <xdr:cNvGrpSpPr>
          <a:grpSpLocks/>
        </xdr:cNvGrpSpPr>
      </xdr:nvGrpSpPr>
      <xdr:grpSpPr>
        <a:xfrm>
          <a:off x="0" y="11553825"/>
          <a:ext cx="647700" cy="247650"/>
          <a:chOff x="19050" y="3457575"/>
          <a:chExt cx="581025" cy="209550"/>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95250</xdr:colOff>
      <xdr:row>4</xdr:row>
      <xdr:rowOff>0</xdr:rowOff>
    </xdr:to>
    <xdr:grpSp>
      <xdr:nvGrpSpPr>
        <xdr:cNvPr id="1" name="グループ化 55"/>
        <xdr:cNvGrpSpPr>
          <a:grpSpLocks/>
        </xdr:cNvGrpSpPr>
      </xdr:nvGrpSpPr>
      <xdr:grpSpPr>
        <a:xfrm>
          <a:off x="0" y="971550"/>
          <a:ext cx="647700" cy="247650"/>
          <a:chOff x="19050" y="3457575"/>
          <a:chExt cx="581025" cy="209550"/>
        </a:xfrm>
        <a:solidFill>
          <a:srgbClr val="FFFFFF"/>
        </a:solidFill>
      </xdr:grpSpPr>
    </xdr:grpSp>
    <xdr:clientData/>
  </xdr:twoCellAnchor>
  <xdr:twoCellAnchor>
    <xdr:from>
      <xdr:col>0</xdr:col>
      <xdr:colOff>0</xdr:colOff>
      <xdr:row>4</xdr:row>
      <xdr:rowOff>0</xdr:rowOff>
    </xdr:from>
    <xdr:to>
      <xdr:col>2</xdr:col>
      <xdr:colOff>95250</xdr:colOff>
      <xdr:row>5</xdr:row>
      <xdr:rowOff>0</xdr:rowOff>
    </xdr:to>
    <xdr:grpSp>
      <xdr:nvGrpSpPr>
        <xdr:cNvPr id="4" name="グループ化 55"/>
        <xdr:cNvGrpSpPr>
          <a:grpSpLocks/>
        </xdr:cNvGrpSpPr>
      </xdr:nvGrpSpPr>
      <xdr:grpSpPr>
        <a:xfrm>
          <a:off x="0" y="1219200"/>
          <a:ext cx="647700" cy="247650"/>
          <a:chOff x="19050" y="3457575"/>
          <a:chExt cx="581025" cy="209550"/>
        </a:xfrm>
        <a:solidFill>
          <a:srgbClr val="FFFFFF"/>
        </a:solidFill>
      </xdr:grpSpPr>
    </xdr:grpSp>
    <xdr:clientData/>
  </xdr:twoCellAnchor>
  <xdr:twoCellAnchor>
    <xdr:from>
      <xdr:col>0</xdr:col>
      <xdr:colOff>0</xdr:colOff>
      <xdr:row>5</xdr:row>
      <xdr:rowOff>0</xdr:rowOff>
    </xdr:from>
    <xdr:to>
      <xdr:col>2</xdr:col>
      <xdr:colOff>95250</xdr:colOff>
      <xdr:row>6</xdr:row>
      <xdr:rowOff>0</xdr:rowOff>
    </xdr:to>
    <xdr:grpSp>
      <xdr:nvGrpSpPr>
        <xdr:cNvPr id="7" name="グループ化 55"/>
        <xdr:cNvGrpSpPr>
          <a:grpSpLocks/>
        </xdr:cNvGrpSpPr>
      </xdr:nvGrpSpPr>
      <xdr:grpSpPr>
        <a:xfrm>
          <a:off x="0" y="1466850"/>
          <a:ext cx="647700" cy="247650"/>
          <a:chOff x="19050" y="3457575"/>
          <a:chExt cx="581025" cy="209550"/>
        </a:xfrm>
        <a:solidFill>
          <a:srgbClr val="FFFFFF"/>
        </a:solidFill>
      </xdr:grpSpPr>
    </xdr:grpSp>
    <xdr:clientData/>
  </xdr:twoCellAnchor>
  <xdr:twoCellAnchor>
    <xdr:from>
      <xdr:col>0</xdr:col>
      <xdr:colOff>0</xdr:colOff>
      <xdr:row>7</xdr:row>
      <xdr:rowOff>0</xdr:rowOff>
    </xdr:from>
    <xdr:to>
      <xdr:col>2</xdr:col>
      <xdr:colOff>95250</xdr:colOff>
      <xdr:row>8</xdr:row>
      <xdr:rowOff>0</xdr:rowOff>
    </xdr:to>
    <xdr:grpSp>
      <xdr:nvGrpSpPr>
        <xdr:cNvPr id="10" name="グループ化 55"/>
        <xdr:cNvGrpSpPr>
          <a:grpSpLocks/>
        </xdr:cNvGrpSpPr>
      </xdr:nvGrpSpPr>
      <xdr:grpSpPr>
        <a:xfrm>
          <a:off x="0" y="1981200"/>
          <a:ext cx="647700" cy="247650"/>
          <a:chOff x="19050" y="3457575"/>
          <a:chExt cx="581025" cy="209550"/>
        </a:xfrm>
        <a:solidFill>
          <a:srgbClr val="FFFFFF"/>
        </a:solidFill>
      </xdr:grpSpPr>
    </xdr:grpSp>
    <xdr:clientData/>
  </xdr:twoCellAnchor>
  <xdr:twoCellAnchor>
    <xdr:from>
      <xdr:col>0</xdr:col>
      <xdr:colOff>0</xdr:colOff>
      <xdr:row>8</xdr:row>
      <xdr:rowOff>0</xdr:rowOff>
    </xdr:from>
    <xdr:to>
      <xdr:col>2</xdr:col>
      <xdr:colOff>95250</xdr:colOff>
      <xdr:row>9</xdr:row>
      <xdr:rowOff>0</xdr:rowOff>
    </xdr:to>
    <xdr:grpSp>
      <xdr:nvGrpSpPr>
        <xdr:cNvPr id="13" name="グループ化 55"/>
        <xdr:cNvGrpSpPr>
          <a:grpSpLocks/>
        </xdr:cNvGrpSpPr>
      </xdr:nvGrpSpPr>
      <xdr:grpSpPr>
        <a:xfrm>
          <a:off x="0" y="2228850"/>
          <a:ext cx="647700" cy="247650"/>
          <a:chOff x="19050" y="3457575"/>
          <a:chExt cx="581025" cy="209550"/>
        </a:xfrm>
        <a:solidFill>
          <a:srgbClr val="FFFFFF"/>
        </a:solidFill>
      </xdr:grpSpPr>
    </xdr:grpSp>
    <xdr:clientData/>
  </xdr:twoCellAnchor>
  <xdr:twoCellAnchor>
    <xdr:from>
      <xdr:col>0</xdr:col>
      <xdr:colOff>0</xdr:colOff>
      <xdr:row>13</xdr:row>
      <xdr:rowOff>0</xdr:rowOff>
    </xdr:from>
    <xdr:to>
      <xdr:col>2</xdr:col>
      <xdr:colOff>95250</xdr:colOff>
      <xdr:row>14</xdr:row>
      <xdr:rowOff>0</xdr:rowOff>
    </xdr:to>
    <xdr:grpSp>
      <xdr:nvGrpSpPr>
        <xdr:cNvPr id="16" name="グループ化 55"/>
        <xdr:cNvGrpSpPr>
          <a:grpSpLocks/>
        </xdr:cNvGrpSpPr>
      </xdr:nvGrpSpPr>
      <xdr:grpSpPr>
        <a:xfrm>
          <a:off x="0" y="3629025"/>
          <a:ext cx="647700" cy="247650"/>
          <a:chOff x="19050" y="3457575"/>
          <a:chExt cx="581025" cy="209550"/>
        </a:xfrm>
        <a:solidFill>
          <a:srgbClr val="FFFFFF"/>
        </a:solidFill>
      </xdr:grpSpPr>
    </xdr:grpSp>
    <xdr:clientData/>
  </xdr:twoCellAnchor>
  <xdr:twoCellAnchor>
    <xdr:from>
      <xdr:col>0</xdr:col>
      <xdr:colOff>0</xdr:colOff>
      <xdr:row>14</xdr:row>
      <xdr:rowOff>0</xdr:rowOff>
    </xdr:from>
    <xdr:to>
      <xdr:col>2</xdr:col>
      <xdr:colOff>95250</xdr:colOff>
      <xdr:row>15</xdr:row>
      <xdr:rowOff>0</xdr:rowOff>
    </xdr:to>
    <xdr:grpSp>
      <xdr:nvGrpSpPr>
        <xdr:cNvPr id="19" name="グループ化 55"/>
        <xdr:cNvGrpSpPr>
          <a:grpSpLocks/>
        </xdr:cNvGrpSpPr>
      </xdr:nvGrpSpPr>
      <xdr:grpSpPr>
        <a:xfrm>
          <a:off x="0" y="3876675"/>
          <a:ext cx="647700" cy="247650"/>
          <a:chOff x="19050" y="3457575"/>
          <a:chExt cx="581025" cy="209550"/>
        </a:xfrm>
        <a:solidFill>
          <a:srgbClr val="FFFFFF"/>
        </a:solidFill>
      </xdr:grpSpPr>
    </xdr:grpSp>
    <xdr:clientData/>
  </xdr:twoCellAnchor>
  <xdr:twoCellAnchor>
    <xdr:from>
      <xdr:col>0</xdr:col>
      <xdr:colOff>0</xdr:colOff>
      <xdr:row>15</xdr:row>
      <xdr:rowOff>0</xdr:rowOff>
    </xdr:from>
    <xdr:to>
      <xdr:col>2</xdr:col>
      <xdr:colOff>95250</xdr:colOff>
      <xdr:row>16</xdr:row>
      <xdr:rowOff>0</xdr:rowOff>
    </xdr:to>
    <xdr:grpSp>
      <xdr:nvGrpSpPr>
        <xdr:cNvPr id="22" name="グループ化 55"/>
        <xdr:cNvGrpSpPr>
          <a:grpSpLocks/>
        </xdr:cNvGrpSpPr>
      </xdr:nvGrpSpPr>
      <xdr:grpSpPr>
        <a:xfrm>
          <a:off x="0" y="4124325"/>
          <a:ext cx="647700" cy="247650"/>
          <a:chOff x="19050" y="3457575"/>
          <a:chExt cx="581025" cy="209550"/>
        </a:xfrm>
        <a:solidFill>
          <a:srgbClr val="FFFFFF"/>
        </a:solidFill>
      </xdr:grpSpPr>
    </xdr:grpSp>
    <xdr:clientData/>
  </xdr:twoCellAnchor>
  <xdr:twoCellAnchor>
    <xdr:from>
      <xdr:col>0</xdr:col>
      <xdr:colOff>0</xdr:colOff>
      <xdr:row>16</xdr:row>
      <xdr:rowOff>0</xdr:rowOff>
    </xdr:from>
    <xdr:to>
      <xdr:col>2</xdr:col>
      <xdr:colOff>95250</xdr:colOff>
      <xdr:row>17</xdr:row>
      <xdr:rowOff>0</xdr:rowOff>
    </xdr:to>
    <xdr:grpSp>
      <xdr:nvGrpSpPr>
        <xdr:cNvPr id="25" name="グループ化 55"/>
        <xdr:cNvGrpSpPr>
          <a:grpSpLocks/>
        </xdr:cNvGrpSpPr>
      </xdr:nvGrpSpPr>
      <xdr:grpSpPr>
        <a:xfrm>
          <a:off x="0" y="4371975"/>
          <a:ext cx="647700" cy="247650"/>
          <a:chOff x="19050" y="3457575"/>
          <a:chExt cx="581025" cy="209550"/>
        </a:xfrm>
        <a:solidFill>
          <a:srgbClr val="FFFFFF"/>
        </a:solidFill>
      </xdr:grpSpPr>
    </xdr:grpSp>
    <xdr:clientData/>
  </xdr:twoCellAnchor>
  <xdr:twoCellAnchor>
    <xdr:from>
      <xdr:col>0</xdr:col>
      <xdr:colOff>0</xdr:colOff>
      <xdr:row>17</xdr:row>
      <xdr:rowOff>0</xdr:rowOff>
    </xdr:from>
    <xdr:to>
      <xdr:col>2</xdr:col>
      <xdr:colOff>95250</xdr:colOff>
      <xdr:row>18</xdr:row>
      <xdr:rowOff>0</xdr:rowOff>
    </xdr:to>
    <xdr:grpSp>
      <xdr:nvGrpSpPr>
        <xdr:cNvPr id="28" name="グループ化 55"/>
        <xdr:cNvGrpSpPr>
          <a:grpSpLocks/>
        </xdr:cNvGrpSpPr>
      </xdr:nvGrpSpPr>
      <xdr:grpSpPr>
        <a:xfrm>
          <a:off x="0" y="4619625"/>
          <a:ext cx="647700" cy="247650"/>
          <a:chOff x="19050" y="3457575"/>
          <a:chExt cx="581025" cy="209550"/>
        </a:xfrm>
        <a:solidFill>
          <a:srgbClr val="FFFFFF"/>
        </a:solidFill>
      </xdr:grpSpPr>
    </xdr:grpSp>
    <xdr:clientData/>
  </xdr:twoCellAnchor>
  <xdr:twoCellAnchor>
    <xdr:from>
      <xdr:col>0</xdr:col>
      <xdr:colOff>0</xdr:colOff>
      <xdr:row>18</xdr:row>
      <xdr:rowOff>0</xdr:rowOff>
    </xdr:from>
    <xdr:to>
      <xdr:col>2</xdr:col>
      <xdr:colOff>95250</xdr:colOff>
      <xdr:row>19</xdr:row>
      <xdr:rowOff>0</xdr:rowOff>
    </xdr:to>
    <xdr:grpSp>
      <xdr:nvGrpSpPr>
        <xdr:cNvPr id="31" name="グループ化 55"/>
        <xdr:cNvGrpSpPr>
          <a:grpSpLocks/>
        </xdr:cNvGrpSpPr>
      </xdr:nvGrpSpPr>
      <xdr:grpSpPr>
        <a:xfrm>
          <a:off x="0" y="4867275"/>
          <a:ext cx="647700" cy="247650"/>
          <a:chOff x="19050" y="3457575"/>
          <a:chExt cx="581025" cy="209550"/>
        </a:xfrm>
        <a:solidFill>
          <a:srgbClr val="FFFFFF"/>
        </a:solidFill>
      </xdr:grpSpPr>
    </xdr:grpSp>
    <xdr:clientData/>
  </xdr:twoCellAnchor>
  <xdr:twoCellAnchor>
    <xdr:from>
      <xdr:col>0</xdr:col>
      <xdr:colOff>0</xdr:colOff>
      <xdr:row>19</xdr:row>
      <xdr:rowOff>0</xdr:rowOff>
    </xdr:from>
    <xdr:to>
      <xdr:col>2</xdr:col>
      <xdr:colOff>95250</xdr:colOff>
      <xdr:row>20</xdr:row>
      <xdr:rowOff>0</xdr:rowOff>
    </xdr:to>
    <xdr:grpSp>
      <xdr:nvGrpSpPr>
        <xdr:cNvPr id="34" name="グループ化 55"/>
        <xdr:cNvGrpSpPr>
          <a:grpSpLocks/>
        </xdr:cNvGrpSpPr>
      </xdr:nvGrpSpPr>
      <xdr:grpSpPr>
        <a:xfrm>
          <a:off x="0" y="5114925"/>
          <a:ext cx="647700" cy="247650"/>
          <a:chOff x="19050" y="3457575"/>
          <a:chExt cx="581025" cy="209550"/>
        </a:xfrm>
        <a:solidFill>
          <a:srgbClr val="FFFFFF"/>
        </a:solidFill>
      </xdr:grpSpPr>
    </xdr:grpSp>
    <xdr:clientData/>
  </xdr:twoCellAnchor>
  <xdr:twoCellAnchor>
    <xdr:from>
      <xdr:col>0</xdr:col>
      <xdr:colOff>0</xdr:colOff>
      <xdr:row>20</xdr:row>
      <xdr:rowOff>47625</xdr:rowOff>
    </xdr:from>
    <xdr:to>
      <xdr:col>2</xdr:col>
      <xdr:colOff>95250</xdr:colOff>
      <xdr:row>20</xdr:row>
      <xdr:rowOff>314325</xdr:rowOff>
    </xdr:to>
    <xdr:grpSp>
      <xdr:nvGrpSpPr>
        <xdr:cNvPr id="37" name="グループ化 55"/>
        <xdr:cNvGrpSpPr>
          <a:grpSpLocks/>
        </xdr:cNvGrpSpPr>
      </xdr:nvGrpSpPr>
      <xdr:grpSpPr>
        <a:xfrm>
          <a:off x="0" y="5410200"/>
          <a:ext cx="647700" cy="266700"/>
          <a:chOff x="19050" y="3457575"/>
          <a:chExt cx="581025" cy="209550"/>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209550</xdr:colOff>
      <xdr:row>1</xdr:row>
      <xdr:rowOff>66675</xdr:rowOff>
    </xdr:from>
    <xdr:to>
      <xdr:col>36</xdr:col>
      <xdr:colOff>133350</xdr:colOff>
      <xdr:row>2</xdr:row>
      <xdr:rowOff>66675</xdr:rowOff>
    </xdr:to>
    <xdr:sp>
      <xdr:nvSpPr>
        <xdr:cNvPr id="1" name="四角形: 角を丸くする 1"/>
        <xdr:cNvSpPr>
          <a:spLocks/>
        </xdr:cNvSpPr>
      </xdr:nvSpPr>
      <xdr:spPr>
        <a:xfrm>
          <a:off x="7181850" y="171450"/>
          <a:ext cx="1590675" cy="381000"/>
        </a:xfrm>
        <a:prstGeom prst="roundRect">
          <a:avLst/>
        </a:prstGeom>
        <a:solidFill>
          <a:srgbClr val="F2F2F2"/>
        </a:solidFill>
        <a:ln w="9525" cmpd="sng">
          <a:solidFill>
            <a:srgbClr val="00B0F0"/>
          </a:solidFill>
          <a:headEnd type="none"/>
          <a:tailEnd type="none"/>
        </a:ln>
      </xdr:spPr>
      <xdr:txBody>
        <a:bodyPr vertOverflow="clip" wrap="square" lIns="18288" tIns="0" rIns="0" bIns="0" anchor="ctr"/>
        <a:p>
          <a:pPr algn="ctr">
            <a:defRPr/>
          </a:pPr>
          <a:r>
            <a:rPr lang="en-US" cap="none" sz="1100" b="0" i="0" u="none" baseline="0">
              <a:solidFill>
                <a:srgbClr val="FF0000"/>
              </a:solidFill>
              <a:latin typeface="ＭＳ Ｐゴシック"/>
              <a:ea typeface="ＭＳ Ｐゴシック"/>
              <a:cs typeface="ＭＳ Ｐゴシック"/>
            </a:rPr>
            <a:t>表２から自動作成</a:t>
          </a:r>
        </a:p>
      </xdr:txBody>
    </xdr:sp>
    <xdr:clientData/>
  </xdr:twoCellAnchor>
  <xdr:twoCellAnchor>
    <xdr:from>
      <xdr:col>29</xdr:col>
      <xdr:colOff>171450</xdr:colOff>
      <xdr:row>2</xdr:row>
      <xdr:rowOff>114300</xdr:rowOff>
    </xdr:from>
    <xdr:to>
      <xdr:col>43</xdr:col>
      <xdr:colOff>219075</xdr:colOff>
      <xdr:row>8</xdr:row>
      <xdr:rowOff>200025</xdr:rowOff>
    </xdr:to>
    <xdr:sp>
      <xdr:nvSpPr>
        <xdr:cNvPr id="2" name="Text Box 5"/>
        <xdr:cNvSpPr txBox="1">
          <a:spLocks noChangeArrowheads="1"/>
        </xdr:cNvSpPr>
      </xdr:nvSpPr>
      <xdr:spPr>
        <a:xfrm>
          <a:off x="7143750" y="600075"/>
          <a:ext cx="3381375" cy="1133475"/>
        </a:xfrm>
        <a:prstGeom prst="rect">
          <a:avLst/>
        </a:prstGeom>
        <a:solidFill>
          <a:srgbClr val="CCFFFF"/>
        </a:solidFill>
        <a:ln w="25400" cmpd="sng">
          <a:solidFill>
            <a:srgbClr val="0000FF"/>
          </a:solidFill>
          <a:prstDash val="sysDash"/>
          <a:headEnd type="none"/>
          <a:tailEnd type="none"/>
        </a:ln>
      </xdr:spPr>
      <xdr:txBody>
        <a:bodyPr vertOverflow="clip" wrap="square" lIns="27432" tIns="18288" rIns="27432" bIns="18288" anchor="ctr"/>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左記の「環境目標」は、そのまま</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a:t>
          </a:r>
          <a:r>
            <a:rPr lang="en-US" cap="none" sz="1200" b="0" i="0" u="none" baseline="0">
              <a:solidFill>
                <a:srgbClr val="0000FF"/>
              </a:solidFill>
              <a:latin typeface="ＭＳ Ｐゴシック"/>
              <a:ea typeface="ＭＳ Ｐゴシック"/>
              <a:cs typeface="ＭＳ Ｐゴシック"/>
            </a:rPr>
            <a:t>2-1</a:t>
          </a:r>
          <a:r>
            <a:rPr lang="en-US" cap="none" sz="1200" b="0" i="0" u="none" baseline="0">
              <a:solidFill>
                <a:srgbClr val="0000FF"/>
              </a:solidFill>
              <a:latin typeface="ＭＳ Ｐゴシック"/>
              <a:ea typeface="ＭＳ Ｐゴシック"/>
              <a:cs typeface="ＭＳ Ｐゴシック"/>
            </a:rPr>
            <a:t>燃費に関する定量的な目標の設定等②」</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の結果として使用できます。</a:t>
          </a:r>
          <a:r>
            <a:rPr lang="en-US" cap="none" sz="1200" b="0" i="0" u="none" baseline="0">
              <a:solidFill>
                <a:srgbClr val="0000FF"/>
              </a:solidFill>
              <a:latin typeface="ＭＳ Ｐゴシック"/>
              <a:ea typeface="ＭＳ Ｐゴシック"/>
              <a:cs typeface="ＭＳ Ｐゴシック"/>
            </a:rPr>
            <a:t>
</a:t>
          </a:r>
          <a:r>
            <a:rPr lang="en-US" cap="none" sz="1200" b="0" i="0" u="none" baseline="0">
              <a:solidFill>
                <a:srgbClr val="0000FF"/>
              </a:solidFill>
              <a:latin typeface="ＭＳ Ｐゴシック"/>
              <a:ea typeface="ＭＳ Ｐゴシック"/>
              <a:cs typeface="ＭＳ Ｐゴシック"/>
            </a:rPr>
            <a:t>（別途「燃費目標」を作成しなくても構いません）</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488;&#12521;&#12483;&#12463;&#26032;&#35215;&#12481;&#12455;&#12483;&#12463;&#12522;&#12473;&#12488;_co2&#12456;&#12493;&#12523;&#12462;&#12540;&#20998;&#12369;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チェック表表紙"/>
      <sheetName val="チェック表（1)"/>
      <sheetName val="チェック表 (2)"/>
      <sheetName val="チェック表（3）"/>
      <sheetName val="表１"/>
      <sheetName val="表２"/>
      <sheetName val="表３"/>
      <sheetName val="表４"/>
      <sheetName val="表５"/>
      <sheetName val="表６"/>
      <sheetName val="表７"/>
      <sheetName val="表８"/>
      <sheetName val="表９"/>
      <sheetName val="環境目標"/>
      <sheetName val="4b-5"/>
    </sheetNames>
    <sheetDataSet>
      <sheetData sheetId="4">
        <row r="10">
          <cell r="AA10"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tabSelected="1" workbookViewId="0" topLeftCell="A1">
      <selection activeCell="C1" sqref="C1"/>
    </sheetView>
  </sheetViews>
  <sheetFormatPr defaultColWidth="9.00390625" defaultRowHeight="13.5"/>
  <cols>
    <col min="1" max="1" width="7.00390625" style="165" customWidth="1"/>
    <col min="2" max="8" width="9.00390625" style="165" customWidth="1"/>
    <col min="9" max="9" width="21.00390625" style="165" customWidth="1"/>
    <col min="10" max="16384" width="9.00390625" style="165" customWidth="1"/>
  </cols>
  <sheetData>
    <row r="1" spans="8:9" ht="17.25" customHeight="1">
      <c r="H1" s="365"/>
      <c r="I1" s="365"/>
    </row>
    <row r="2" spans="1:9" ht="13.5" customHeight="1">
      <c r="A2" s="366" t="s">
        <v>44</v>
      </c>
      <c r="B2" s="366"/>
      <c r="C2" s="366"/>
      <c r="D2" s="366"/>
      <c r="E2" s="366"/>
      <c r="F2" s="366"/>
      <c r="G2" s="366"/>
      <c r="H2" s="366"/>
      <c r="I2" s="366"/>
    </row>
    <row r="3" spans="1:9" ht="13.5" customHeight="1">
      <c r="A3" s="366"/>
      <c r="B3" s="366"/>
      <c r="C3" s="366"/>
      <c r="D3" s="366"/>
      <c r="E3" s="366"/>
      <c r="F3" s="366"/>
      <c r="G3" s="366"/>
      <c r="H3" s="366"/>
      <c r="I3" s="366"/>
    </row>
    <row r="4" spans="1:9" ht="13.5" customHeight="1">
      <c r="A4" s="366"/>
      <c r="B4" s="366"/>
      <c r="C4" s="366"/>
      <c r="D4" s="366"/>
      <c r="E4" s="366"/>
      <c r="F4" s="366"/>
      <c r="G4" s="366"/>
      <c r="H4" s="366"/>
      <c r="I4" s="366"/>
    </row>
    <row r="5" spans="1:9" ht="13.5" customHeight="1">
      <c r="A5" s="367" t="s">
        <v>98</v>
      </c>
      <c r="B5" s="367"/>
      <c r="C5" s="367"/>
      <c r="D5" s="367"/>
      <c r="E5" s="367"/>
      <c r="F5" s="367"/>
      <c r="G5" s="367"/>
      <c r="H5" s="367"/>
      <c r="I5" s="367"/>
    </row>
    <row r="6" spans="1:9" ht="13.5" customHeight="1">
      <c r="A6" s="367"/>
      <c r="B6" s="367"/>
      <c r="C6" s="367"/>
      <c r="D6" s="367"/>
      <c r="E6" s="367"/>
      <c r="F6" s="367"/>
      <c r="G6" s="367"/>
      <c r="H6" s="367"/>
      <c r="I6" s="367"/>
    </row>
    <row r="7" spans="1:9" s="166" customFormat="1" ht="13.5" customHeight="1">
      <c r="A7" s="368" t="s">
        <v>99</v>
      </c>
      <c r="B7" s="368"/>
      <c r="C7" s="368"/>
      <c r="D7" s="368"/>
      <c r="E7" s="368"/>
      <c r="F7" s="368"/>
      <c r="G7" s="368"/>
      <c r="H7" s="368"/>
      <c r="I7" s="368"/>
    </row>
    <row r="8" spans="1:9" s="166" customFormat="1" ht="13.5" customHeight="1">
      <c r="A8" s="368"/>
      <c r="B8" s="368"/>
      <c r="C8" s="368"/>
      <c r="D8" s="368"/>
      <c r="E8" s="368"/>
      <c r="F8" s="368"/>
      <c r="G8" s="368"/>
      <c r="H8" s="368"/>
      <c r="I8" s="368"/>
    </row>
    <row r="9" ht="13.5"/>
    <row r="10" ht="13.5"/>
    <row r="11" ht="13.5"/>
    <row r="12" ht="13.5"/>
    <row r="13" ht="13.5"/>
    <row r="14" ht="13.5"/>
    <row r="15" ht="13.5"/>
    <row r="16" spans="1:9" ht="13.5">
      <c r="A16" s="369" t="s">
        <v>207</v>
      </c>
      <c r="B16" s="369"/>
      <c r="C16" s="369"/>
      <c r="D16" s="369"/>
      <c r="E16" s="369"/>
      <c r="F16" s="369"/>
      <c r="G16" s="369"/>
      <c r="H16" s="369"/>
      <c r="I16" s="369"/>
    </row>
    <row r="17" spans="1:9" ht="13.5">
      <c r="A17" s="369"/>
      <c r="B17" s="369"/>
      <c r="C17" s="369"/>
      <c r="D17" s="369"/>
      <c r="E17" s="369"/>
      <c r="F17" s="369"/>
      <c r="G17" s="369"/>
      <c r="H17" s="369"/>
      <c r="I17" s="369"/>
    </row>
    <row r="18" spans="1:9" ht="13.5">
      <c r="A18" s="369"/>
      <c r="B18" s="369"/>
      <c r="C18" s="369"/>
      <c r="D18" s="369"/>
      <c r="E18" s="369"/>
      <c r="F18" s="369"/>
      <c r="G18" s="369"/>
      <c r="H18" s="369"/>
      <c r="I18" s="369"/>
    </row>
    <row r="19" spans="1:9" ht="21">
      <c r="A19" s="167"/>
      <c r="B19" s="167"/>
      <c r="C19" s="167"/>
      <c r="D19" s="167"/>
      <c r="E19" s="167"/>
      <c r="F19" s="167"/>
      <c r="G19" s="167"/>
      <c r="H19" s="167"/>
      <c r="I19" s="167"/>
    </row>
    <row r="20" spans="1:9" ht="21">
      <c r="A20" s="167"/>
      <c r="B20" s="167"/>
      <c r="C20" s="167"/>
      <c r="D20" s="167"/>
      <c r="E20" s="167"/>
      <c r="F20" s="167"/>
      <c r="G20" s="167"/>
      <c r="H20" s="167"/>
      <c r="I20" s="167"/>
    </row>
    <row r="21" spans="1:9" ht="13.5" customHeight="1">
      <c r="A21" s="167"/>
      <c r="B21" s="167"/>
      <c r="C21" s="167"/>
      <c r="D21" s="167"/>
      <c r="E21" s="167"/>
      <c r="F21" s="167"/>
      <c r="G21" s="167"/>
      <c r="H21" s="167"/>
      <c r="I21" s="167"/>
    </row>
    <row r="22" spans="1:9" s="168" customFormat="1" ht="21" customHeight="1">
      <c r="A22" s="370"/>
      <c r="B22" s="371"/>
      <c r="C22" s="371"/>
      <c r="D22" s="371"/>
      <c r="E22" s="371"/>
      <c r="F22" s="371"/>
      <c r="G22" s="371"/>
      <c r="H22" s="371"/>
      <c r="I22" s="371"/>
    </row>
    <row r="23" s="168" customFormat="1" ht="14.25"/>
    <row r="24" s="168" customFormat="1" ht="14.25"/>
    <row r="25" s="168" customFormat="1" ht="16.5" customHeight="1"/>
    <row r="26" spans="1:2" s="171" customFormat="1" ht="16.5" customHeight="1">
      <c r="A26" s="169" t="s">
        <v>157</v>
      </c>
      <c r="B26" s="170" t="s">
        <v>208</v>
      </c>
    </row>
    <row r="27" s="171" customFormat="1" ht="16.5" customHeight="1">
      <c r="B27" s="170" t="s">
        <v>277</v>
      </c>
    </row>
    <row r="28" spans="1:9" s="171" customFormat="1" ht="12" customHeight="1">
      <c r="A28" s="170"/>
      <c r="B28" s="170"/>
      <c r="C28" s="170"/>
      <c r="D28" s="170"/>
      <c r="E28" s="170"/>
      <c r="F28" s="170"/>
      <c r="G28" s="170"/>
      <c r="H28" s="170"/>
      <c r="I28" s="170"/>
    </row>
    <row r="29" spans="1:9" s="14" customFormat="1" ht="16.5" customHeight="1">
      <c r="A29" s="13" t="s">
        <v>157</v>
      </c>
      <c r="B29" s="15" t="s">
        <v>306</v>
      </c>
      <c r="C29" s="15"/>
      <c r="D29" s="15"/>
      <c r="E29" s="15"/>
      <c r="F29" s="15"/>
      <c r="G29" s="15"/>
      <c r="H29" s="15"/>
      <c r="I29" s="15"/>
    </row>
    <row r="30" spans="1:9" s="14" customFormat="1" ht="16.5" customHeight="1">
      <c r="A30" s="15"/>
      <c r="B30" s="15" t="s">
        <v>201</v>
      </c>
      <c r="C30" s="15"/>
      <c r="D30" s="15"/>
      <c r="E30" s="15"/>
      <c r="F30" s="15"/>
      <c r="G30" s="15"/>
      <c r="H30" s="15"/>
      <c r="I30" s="15"/>
    </row>
    <row r="31" spans="1:9" s="14" customFormat="1" ht="16.5" customHeight="1">
      <c r="A31" s="15"/>
      <c r="B31" s="17" t="s">
        <v>202</v>
      </c>
      <c r="C31" s="15"/>
      <c r="D31" s="15"/>
      <c r="E31" s="15"/>
      <c r="F31" s="15"/>
      <c r="G31" s="15"/>
      <c r="H31" s="15"/>
      <c r="I31" s="15"/>
    </row>
    <row r="32" spans="1:9" s="14" customFormat="1" ht="12" customHeight="1">
      <c r="A32" s="15"/>
      <c r="B32" s="15"/>
      <c r="C32" s="15"/>
      <c r="D32" s="15"/>
      <c r="E32" s="15"/>
      <c r="F32" s="15"/>
      <c r="G32" s="15"/>
      <c r="H32" s="15"/>
      <c r="I32" s="15"/>
    </row>
    <row r="33" spans="1:9" s="14" customFormat="1" ht="16.5" customHeight="1">
      <c r="A33" s="13" t="s">
        <v>157</v>
      </c>
      <c r="B33" s="15" t="s">
        <v>45</v>
      </c>
      <c r="C33" s="15"/>
      <c r="D33" s="15"/>
      <c r="E33" s="15"/>
      <c r="F33" s="15"/>
      <c r="G33" s="15"/>
      <c r="H33" s="15"/>
      <c r="I33" s="15"/>
    </row>
    <row r="34" spans="2:9" s="14" customFormat="1" ht="16.5" customHeight="1">
      <c r="B34" s="16" t="s">
        <v>203</v>
      </c>
      <c r="C34" s="15"/>
      <c r="D34" s="15"/>
      <c r="E34" s="15"/>
      <c r="F34" s="15"/>
      <c r="G34" s="15"/>
      <c r="H34" s="15"/>
      <c r="I34" s="15"/>
    </row>
    <row r="35" spans="1:9" s="14" customFormat="1" ht="12" customHeight="1">
      <c r="A35" s="15"/>
      <c r="B35" s="15"/>
      <c r="C35" s="15"/>
      <c r="D35" s="15"/>
      <c r="E35" s="15"/>
      <c r="F35" s="15"/>
      <c r="G35" s="15"/>
      <c r="H35" s="15"/>
      <c r="I35" s="15"/>
    </row>
    <row r="36" spans="1:9" s="14" customFormat="1" ht="16.5" customHeight="1">
      <c r="A36" s="13" t="s">
        <v>157</v>
      </c>
      <c r="B36" s="15" t="s">
        <v>254</v>
      </c>
      <c r="C36" s="15"/>
      <c r="D36" s="15"/>
      <c r="E36" s="15"/>
      <c r="F36" s="15"/>
      <c r="G36" s="15"/>
      <c r="H36" s="15"/>
      <c r="I36" s="15"/>
    </row>
    <row r="37" spans="2:9" s="14" customFormat="1" ht="16.5" customHeight="1">
      <c r="B37" s="17" t="s">
        <v>162</v>
      </c>
      <c r="C37" s="15"/>
      <c r="D37" s="15"/>
      <c r="E37" s="15"/>
      <c r="F37" s="15"/>
      <c r="G37" s="15"/>
      <c r="H37" s="15"/>
      <c r="I37" s="15"/>
    </row>
    <row r="38" spans="1:9" s="14" customFormat="1" ht="13.5" customHeight="1">
      <c r="A38" s="15"/>
      <c r="B38" s="15"/>
      <c r="C38" s="15"/>
      <c r="D38" s="15"/>
      <c r="E38" s="15"/>
      <c r="F38" s="15"/>
      <c r="G38" s="15"/>
      <c r="H38" s="15"/>
      <c r="I38" s="15"/>
    </row>
    <row r="39" spans="1:9" s="14" customFormat="1" ht="24" customHeight="1">
      <c r="A39" s="13" t="s">
        <v>157</v>
      </c>
      <c r="B39" s="361" t="s">
        <v>46</v>
      </c>
      <c r="C39" s="362"/>
      <c r="D39" s="362"/>
      <c r="E39" s="363"/>
      <c r="F39" s="15"/>
      <c r="G39" s="15"/>
      <c r="H39" s="15"/>
      <c r="I39" s="18"/>
    </row>
    <row r="40" spans="1:9" s="14" customFormat="1" ht="9" customHeight="1">
      <c r="A40" s="15"/>
      <c r="C40" s="15"/>
      <c r="D40" s="15"/>
      <c r="E40" s="15"/>
      <c r="F40" s="15"/>
      <c r="G40" s="15"/>
      <c r="H40" s="15"/>
      <c r="I40" s="18"/>
    </row>
    <row r="41" spans="1:9" s="14" customFormat="1" ht="16.5" customHeight="1">
      <c r="A41" s="15"/>
      <c r="B41" s="15" t="s">
        <v>158</v>
      </c>
      <c r="C41" s="15"/>
      <c r="D41" s="15"/>
      <c r="E41" s="15"/>
      <c r="F41" s="15"/>
      <c r="G41" s="15"/>
      <c r="H41" s="15"/>
      <c r="I41" s="18"/>
    </row>
    <row r="42" spans="1:9" s="14" customFormat="1" ht="16.5" customHeight="1">
      <c r="A42" s="15"/>
      <c r="B42" s="17" t="s">
        <v>204</v>
      </c>
      <c r="C42" s="15"/>
      <c r="D42" s="15"/>
      <c r="E42" s="15"/>
      <c r="F42" s="15"/>
      <c r="G42" s="15"/>
      <c r="H42" s="15"/>
      <c r="I42" s="18"/>
    </row>
    <row r="43" spans="1:9" s="14" customFormat="1" ht="16.5" customHeight="1">
      <c r="A43" s="15"/>
      <c r="B43" s="17" t="s">
        <v>205</v>
      </c>
      <c r="C43" s="15"/>
      <c r="D43" s="15"/>
      <c r="E43" s="15"/>
      <c r="F43" s="15"/>
      <c r="G43" s="15"/>
      <c r="H43" s="15"/>
      <c r="I43" s="18"/>
    </row>
    <row r="44" spans="1:9" s="14" customFormat="1" ht="9" customHeight="1">
      <c r="A44" s="15"/>
      <c r="C44" s="15"/>
      <c r="D44" s="15"/>
      <c r="E44" s="15"/>
      <c r="F44" s="15"/>
      <c r="G44" s="15"/>
      <c r="H44" s="15"/>
      <c r="I44" s="18"/>
    </row>
    <row r="45" spans="1:9" s="14" customFormat="1" ht="16.5" customHeight="1">
      <c r="A45" s="15"/>
      <c r="B45" s="364" t="s">
        <v>376</v>
      </c>
      <c r="C45" s="364"/>
      <c r="D45" s="364"/>
      <c r="E45" s="17" t="s">
        <v>47</v>
      </c>
      <c r="F45" s="15"/>
      <c r="G45" s="15"/>
      <c r="H45" s="15"/>
      <c r="I45" s="18"/>
    </row>
    <row r="46" spans="1:9" s="14" customFormat="1" ht="16.5" customHeight="1">
      <c r="A46" s="15"/>
      <c r="B46" s="364"/>
      <c r="C46" s="364"/>
      <c r="D46" s="364"/>
      <c r="E46" s="17" t="s">
        <v>159</v>
      </c>
      <c r="F46" s="15"/>
      <c r="G46" s="15"/>
      <c r="H46" s="15"/>
      <c r="I46" s="18"/>
    </row>
    <row r="47" spans="1:9" s="14" customFormat="1" ht="13.5" customHeight="1">
      <c r="A47" s="15"/>
      <c r="B47" s="15"/>
      <c r="C47" s="15"/>
      <c r="D47" s="15"/>
      <c r="E47" s="15"/>
      <c r="F47" s="15"/>
      <c r="G47" s="15"/>
      <c r="H47" s="15"/>
      <c r="I47" s="18"/>
    </row>
    <row r="48" s="12" customFormat="1" ht="13.5" customHeight="1"/>
    <row r="49" spans="1:9" s="14" customFormat="1" ht="16.5" customHeight="1">
      <c r="A49" s="15"/>
      <c r="B49" s="15"/>
      <c r="C49" s="15" t="s">
        <v>160</v>
      </c>
      <c r="D49" s="15"/>
      <c r="E49" s="15"/>
      <c r="F49" s="15"/>
      <c r="G49" s="15"/>
      <c r="H49" s="15"/>
      <c r="I49" s="18"/>
    </row>
    <row r="50" spans="1:9" s="14" customFormat="1" ht="16.5" customHeight="1">
      <c r="A50" s="15"/>
      <c r="B50" s="15"/>
      <c r="C50" s="15"/>
      <c r="D50" s="15"/>
      <c r="E50" s="15"/>
      <c r="F50" s="15"/>
      <c r="G50" s="15"/>
      <c r="H50" s="15"/>
      <c r="I50" s="18"/>
    </row>
    <row r="51" spans="1:9" s="14" customFormat="1" ht="13.5" customHeight="1">
      <c r="A51" s="13" t="s">
        <v>362</v>
      </c>
      <c r="B51" s="16" t="s">
        <v>363</v>
      </c>
      <c r="C51" s="15"/>
      <c r="D51" s="15"/>
      <c r="E51" s="15"/>
      <c r="F51" s="15"/>
      <c r="G51" s="15"/>
      <c r="H51" s="15"/>
      <c r="I51" s="18"/>
    </row>
    <row r="52" spans="3:9" s="20" customFormat="1" ht="28.5" customHeight="1">
      <c r="C52" s="19"/>
      <c r="D52" s="19"/>
      <c r="E52" s="19"/>
      <c r="F52" s="19"/>
      <c r="G52" s="19"/>
      <c r="H52" s="19"/>
      <c r="I52" s="19"/>
    </row>
    <row r="53" spans="1:2" s="12" customFormat="1" ht="17.25">
      <c r="A53" s="158" t="s">
        <v>161</v>
      </c>
      <c r="B53" s="159" t="s">
        <v>206</v>
      </c>
    </row>
    <row r="54" spans="1:2" s="12" customFormat="1" ht="17.25">
      <c r="A54" s="158"/>
      <c r="B54" s="159" t="s">
        <v>374</v>
      </c>
    </row>
    <row r="55" spans="1:2" s="12" customFormat="1" ht="17.25">
      <c r="A55" s="158"/>
      <c r="B55" s="159"/>
    </row>
    <row r="56" s="12" customFormat="1" ht="13.5"/>
    <row r="57" s="12" customFormat="1" ht="13.5"/>
    <row r="58" s="12" customFormat="1" ht="13.5"/>
    <row r="59" s="12" customFormat="1" ht="13.5"/>
    <row r="60" s="12" customFormat="1" ht="13.5"/>
    <row r="61" s="12" customFormat="1" ht="13.5"/>
    <row r="62" s="12" customFormat="1" ht="13.5"/>
  </sheetData>
  <sheetProtection/>
  <mergeCells count="8">
    <mergeCell ref="B39:E39"/>
    <mergeCell ref="B45:D46"/>
    <mergeCell ref="H1:I1"/>
    <mergeCell ref="A2:I4"/>
    <mergeCell ref="A5:I6"/>
    <mergeCell ref="A7:I8"/>
    <mergeCell ref="A16:I18"/>
    <mergeCell ref="A22:I22"/>
  </mergeCells>
  <printOptions/>
  <pageMargins left="0.5905511811023623" right="0.1968503937007874" top="0.5118110236220472" bottom="0.5118110236220472" header="0.31496062992125984" footer="0.2755905511811024"/>
  <pageSetup fitToHeight="1" fitToWidth="1" horizontalDpi="600" verticalDpi="600" orientation="portrait" paperSize="9" r:id="rId2"/>
  <headerFooter scaleWithDoc="0" alignWithMargins="0">
    <oddFooter>&amp;L&amp;9 2024.03.01</oddFooter>
    <firstFooter>&amp;L&amp;9 2013.10</firstFooter>
  </headerFooter>
  <drawing r:id="rId1"/>
</worksheet>
</file>

<file path=xl/worksheets/sheet10.xml><?xml version="1.0" encoding="utf-8"?>
<worksheet xmlns="http://schemas.openxmlformats.org/spreadsheetml/2006/main" xmlns:r="http://schemas.openxmlformats.org/officeDocument/2006/relationships">
  <dimension ref="A1:O28"/>
  <sheetViews>
    <sheetView workbookViewId="0" topLeftCell="A1">
      <selection activeCell="E9" sqref="E9"/>
    </sheetView>
  </sheetViews>
  <sheetFormatPr defaultColWidth="9.00390625" defaultRowHeight="13.5"/>
  <cols>
    <col min="1" max="1" width="3.50390625" style="90" customWidth="1"/>
    <col min="2" max="2" width="2.50390625" style="90" customWidth="1"/>
    <col min="3" max="3" width="2.25390625" style="90" customWidth="1"/>
    <col min="4" max="4" width="24.875" style="125" customWidth="1"/>
    <col min="5" max="5" width="15.125" style="90" customWidth="1"/>
    <col min="6" max="6" width="2.375" style="90" customWidth="1"/>
    <col min="7" max="7" width="15.125" style="90" customWidth="1"/>
    <col min="8" max="8" width="2.375" style="90" customWidth="1"/>
    <col min="9" max="9" width="15.125" style="90" customWidth="1"/>
    <col min="10" max="10" width="2.125" style="90" customWidth="1"/>
    <col min="11" max="11" width="9.00390625" style="90" hidden="1" customWidth="1"/>
    <col min="12" max="12" width="8.875" style="90" hidden="1" customWidth="1"/>
    <col min="13" max="15" width="9.00390625" style="90" hidden="1" customWidth="1"/>
    <col min="16" max="16384" width="9.00390625" style="90" customWidth="1"/>
  </cols>
  <sheetData>
    <row r="1" spans="1:10" ht="17.25">
      <c r="A1" s="87" t="s">
        <v>94</v>
      </c>
      <c r="H1" s="795">
        <f>'表１'!AB1</f>
        <v>0</v>
      </c>
      <c r="I1" s="796"/>
      <c r="J1" s="797"/>
    </row>
    <row r="2" spans="8:10" ht="15" customHeight="1">
      <c r="H2" s="798"/>
      <c r="I2" s="799"/>
      <c r="J2" s="800"/>
    </row>
    <row r="3" ht="18" customHeight="1">
      <c r="B3" s="90" t="s">
        <v>95</v>
      </c>
    </row>
    <row r="4" ht="15.75" customHeight="1">
      <c r="C4" s="24" t="s">
        <v>167</v>
      </c>
    </row>
    <row r="5" ht="12" customHeight="1"/>
    <row r="6" spans="2:10" ht="18" customHeight="1">
      <c r="B6" s="801"/>
      <c r="C6" s="802"/>
      <c r="D6" s="803"/>
      <c r="E6" s="810" t="s">
        <v>128</v>
      </c>
      <c r="F6" s="811"/>
      <c r="G6" s="814" t="s">
        <v>168</v>
      </c>
      <c r="H6" s="814"/>
      <c r="I6" s="814" t="s">
        <v>19</v>
      </c>
      <c r="J6" s="814"/>
    </row>
    <row r="7" spans="2:10" ht="18" customHeight="1">
      <c r="B7" s="804"/>
      <c r="C7" s="805"/>
      <c r="D7" s="806"/>
      <c r="E7" s="812"/>
      <c r="F7" s="813"/>
      <c r="G7" s="815"/>
      <c r="H7" s="815"/>
      <c r="I7" s="815"/>
      <c r="J7" s="815"/>
    </row>
    <row r="8" spans="2:10" ht="22.5" customHeight="1" thickBot="1">
      <c r="B8" s="807"/>
      <c r="C8" s="808"/>
      <c r="D8" s="809"/>
      <c r="E8" s="816" t="s">
        <v>169</v>
      </c>
      <c r="F8" s="816"/>
      <c r="G8" s="816" t="s">
        <v>170</v>
      </c>
      <c r="H8" s="816"/>
      <c r="I8" s="817" t="s">
        <v>171</v>
      </c>
      <c r="J8" s="818"/>
    </row>
    <row r="9" spans="2:10" ht="27.75" customHeight="1" thickTop="1">
      <c r="B9" s="780" t="s">
        <v>48</v>
      </c>
      <c r="C9" s="784" t="s">
        <v>92</v>
      </c>
      <c r="D9" s="145" t="s">
        <v>145</v>
      </c>
      <c r="E9" s="139"/>
      <c r="F9" s="127" t="s">
        <v>7</v>
      </c>
      <c r="G9" s="139"/>
      <c r="H9" s="127" t="s">
        <v>7</v>
      </c>
      <c r="I9" s="128">
        <f aca="true" t="shared" si="0" ref="I9:I22">IF(E9=0,"",G9/E9*100)</f>
      </c>
      <c r="J9" s="127" t="s">
        <v>146</v>
      </c>
    </row>
    <row r="10" spans="2:10" ht="27.75" customHeight="1">
      <c r="B10" s="781"/>
      <c r="C10" s="785"/>
      <c r="D10" s="146" t="s">
        <v>148</v>
      </c>
      <c r="E10" s="140"/>
      <c r="F10" s="130" t="s">
        <v>7</v>
      </c>
      <c r="G10" s="140"/>
      <c r="H10" s="130" t="s">
        <v>7</v>
      </c>
      <c r="I10" s="131">
        <f t="shared" si="0"/>
      </c>
      <c r="J10" s="130" t="s">
        <v>147</v>
      </c>
    </row>
    <row r="11" spans="2:10" ht="27.75" customHeight="1">
      <c r="B11" s="781"/>
      <c r="C11" s="785"/>
      <c r="D11" s="129" t="s">
        <v>149</v>
      </c>
      <c r="E11" s="140"/>
      <c r="F11" s="130" t="s">
        <v>7</v>
      </c>
      <c r="G11" s="140"/>
      <c r="H11" s="130" t="s">
        <v>7</v>
      </c>
      <c r="I11" s="131">
        <f t="shared" si="0"/>
      </c>
      <c r="J11" s="130" t="s">
        <v>147</v>
      </c>
    </row>
    <row r="12" spans="2:10" ht="27.75" customHeight="1">
      <c r="B12" s="781"/>
      <c r="C12" s="785"/>
      <c r="D12" s="147" t="s">
        <v>154</v>
      </c>
      <c r="E12" s="148"/>
      <c r="F12" s="149" t="s">
        <v>7</v>
      </c>
      <c r="G12" s="148"/>
      <c r="H12" s="149" t="s">
        <v>7</v>
      </c>
      <c r="I12" s="150">
        <f t="shared" si="0"/>
      </c>
      <c r="J12" s="149" t="s">
        <v>147</v>
      </c>
    </row>
    <row r="13" spans="2:10" ht="27.75" customHeight="1">
      <c r="B13" s="781"/>
      <c r="C13" s="786" t="s">
        <v>155</v>
      </c>
      <c r="D13" s="787"/>
      <c r="E13" s="140"/>
      <c r="F13" s="130" t="s">
        <v>7</v>
      </c>
      <c r="G13" s="140"/>
      <c r="H13" s="130" t="s">
        <v>7</v>
      </c>
      <c r="I13" s="131">
        <f t="shared" si="0"/>
      </c>
      <c r="J13" s="130" t="s">
        <v>147</v>
      </c>
    </row>
    <row r="14" spans="2:10" ht="27.75" customHeight="1">
      <c r="B14" s="782"/>
      <c r="C14" s="788" t="s">
        <v>152</v>
      </c>
      <c r="D14" s="789"/>
      <c r="E14" s="151"/>
      <c r="F14" s="152" t="s">
        <v>7</v>
      </c>
      <c r="G14" s="151"/>
      <c r="H14" s="152" t="s">
        <v>7</v>
      </c>
      <c r="I14" s="153">
        <f t="shared" si="0"/>
      </c>
      <c r="J14" s="152" t="s">
        <v>147</v>
      </c>
    </row>
    <row r="15" spans="2:10" ht="27.75" customHeight="1" thickBot="1">
      <c r="B15" s="783"/>
      <c r="C15" s="790" t="s">
        <v>18</v>
      </c>
      <c r="D15" s="790"/>
      <c r="E15" s="154">
        <f>SUM(E9:E14)</f>
        <v>0</v>
      </c>
      <c r="F15" s="155" t="s">
        <v>7</v>
      </c>
      <c r="G15" s="154">
        <f>SUM(G9:G14)</f>
        <v>0</v>
      </c>
      <c r="H15" s="155" t="s">
        <v>7</v>
      </c>
      <c r="I15" s="154">
        <f>IF(E15=0,"",G15/E15*100)</f>
      </c>
      <c r="J15" s="155" t="s">
        <v>147</v>
      </c>
    </row>
    <row r="16" spans="2:10" ht="27.75" customHeight="1" thickTop="1">
      <c r="B16" s="780" t="s">
        <v>49</v>
      </c>
      <c r="C16" s="792" t="s">
        <v>92</v>
      </c>
      <c r="D16" s="126" t="s">
        <v>145</v>
      </c>
      <c r="E16" s="139"/>
      <c r="F16" s="127" t="s">
        <v>7</v>
      </c>
      <c r="G16" s="139"/>
      <c r="H16" s="127" t="s">
        <v>7</v>
      </c>
      <c r="I16" s="128">
        <f t="shared" si="0"/>
      </c>
      <c r="J16" s="127" t="s">
        <v>147</v>
      </c>
    </row>
    <row r="17" spans="2:10" ht="27.75" customHeight="1">
      <c r="B17" s="781"/>
      <c r="C17" s="793"/>
      <c r="D17" s="129" t="s">
        <v>148</v>
      </c>
      <c r="E17" s="140"/>
      <c r="F17" s="130" t="s">
        <v>7</v>
      </c>
      <c r="G17" s="140"/>
      <c r="H17" s="130" t="s">
        <v>7</v>
      </c>
      <c r="I17" s="131">
        <f t="shared" si="0"/>
      </c>
      <c r="J17" s="130" t="s">
        <v>147</v>
      </c>
    </row>
    <row r="18" spans="2:10" ht="27.75" customHeight="1">
      <c r="B18" s="781"/>
      <c r="C18" s="793"/>
      <c r="D18" s="129" t="s">
        <v>149</v>
      </c>
      <c r="E18" s="140"/>
      <c r="F18" s="130" t="s">
        <v>7</v>
      </c>
      <c r="G18" s="140"/>
      <c r="H18" s="130" t="s">
        <v>7</v>
      </c>
      <c r="I18" s="131">
        <f t="shared" si="0"/>
      </c>
      <c r="J18" s="130" t="s">
        <v>147</v>
      </c>
    </row>
    <row r="19" spans="2:10" ht="27.75" customHeight="1">
      <c r="B19" s="781"/>
      <c r="C19" s="793"/>
      <c r="D19" s="129" t="s">
        <v>154</v>
      </c>
      <c r="E19" s="140"/>
      <c r="F19" s="130" t="s">
        <v>7</v>
      </c>
      <c r="G19" s="140"/>
      <c r="H19" s="130" t="s">
        <v>7</v>
      </c>
      <c r="I19" s="131">
        <f t="shared" si="0"/>
      </c>
      <c r="J19" s="130" t="s">
        <v>147</v>
      </c>
    </row>
    <row r="20" spans="2:10" ht="27.75" customHeight="1">
      <c r="B20" s="781"/>
      <c r="C20" s="786" t="s">
        <v>155</v>
      </c>
      <c r="D20" s="787"/>
      <c r="E20" s="140"/>
      <c r="F20" s="130" t="s">
        <v>7</v>
      </c>
      <c r="G20" s="140"/>
      <c r="H20" s="130" t="s">
        <v>7</v>
      </c>
      <c r="I20" s="131">
        <f>IF(E20=0,"",G20/E20*100)</f>
      </c>
      <c r="J20" s="130" t="s">
        <v>147</v>
      </c>
    </row>
    <row r="21" spans="2:10" ht="27.75" customHeight="1">
      <c r="B21" s="782"/>
      <c r="C21" s="788" t="s">
        <v>152</v>
      </c>
      <c r="D21" s="789"/>
      <c r="E21" s="151"/>
      <c r="F21" s="152" t="s">
        <v>7</v>
      </c>
      <c r="G21" s="151"/>
      <c r="H21" s="152" t="s">
        <v>7</v>
      </c>
      <c r="I21" s="153">
        <f>IF(E21=0,"",G21/E21*100)</f>
      </c>
      <c r="J21" s="152" t="s">
        <v>147</v>
      </c>
    </row>
    <row r="22" spans="2:10" ht="27.75" customHeight="1">
      <c r="B22" s="791"/>
      <c r="C22" s="794" t="s">
        <v>18</v>
      </c>
      <c r="D22" s="794"/>
      <c r="E22" s="156">
        <f>SUM(E16:E21)</f>
        <v>0</v>
      </c>
      <c r="F22" s="157" t="s">
        <v>7</v>
      </c>
      <c r="G22" s="156">
        <f>SUM(G16:G21)</f>
        <v>0</v>
      </c>
      <c r="H22" s="157" t="s">
        <v>7</v>
      </c>
      <c r="I22" s="156">
        <f t="shared" si="0"/>
      </c>
      <c r="J22" s="157" t="s">
        <v>147</v>
      </c>
    </row>
    <row r="23" ht="9" customHeight="1"/>
    <row r="24" spans="2:15" ht="13.5">
      <c r="B24" s="245" t="s">
        <v>299</v>
      </c>
      <c r="C24" s="133"/>
      <c r="D24" s="134"/>
      <c r="E24" s="133"/>
      <c r="F24" s="133"/>
      <c r="G24" s="133"/>
      <c r="H24" s="133"/>
      <c r="I24" s="133"/>
      <c r="J24" s="133"/>
      <c r="K24" s="133"/>
      <c r="L24" s="133"/>
      <c r="M24" s="133"/>
      <c r="N24" s="133"/>
      <c r="O24" s="133"/>
    </row>
    <row r="25" spans="2:15" ht="13.5">
      <c r="B25" s="245"/>
      <c r="C25" s="247" t="s">
        <v>300</v>
      </c>
      <c r="D25" s="134"/>
      <c r="E25" s="133"/>
      <c r="F25" s="133"/>
      <c r="G25" s="133"/>
      <c r="H25" s="133"/>
      <c r="I25" s="133"/>
      <c r="J25" s="133"/>
      <c r="K25" s="133"/>
      <c r="L25" s="133"/>
      <c r="M25" s="133"/>
      <c r="N25" s="133"/>
      <c r="O25" s="133"/>
    </row>
    <row r="26" spans="2:15" ht="13.5">
      <c r="B26" s="132" t="s">
        <v>115</v>
      </c>
      <c r="C26" s="133"/>
      <c r="D26" s="134"/>
      <c r="E26" s="133"/>
      <c r="F26" s="133"/>
      <c r="G26" s="133"/>
      <c r="H26" s="133"/>
      <c r="I26" s="133"/>
      <c r="J26" s="133"/>
      <c r="K26" s="133"/>
      <c r="L26" s="133"/>
      <c r="M26" s="133"/>
      <c r="N26" s="133"/>
      <c r="O26" s="133"/>
    </row>
    <row r="27" spans="2:15" ht="13.5">
      <c r="B27" s="132" t="s">
        <v>132</v>
      </c>
      <c r="C27" s="132"/>
      <c r="D27" s="132"/>
      <c r="E27" s="132"/>
      <c r="F27" s="132"/>
      <c r="G27" s="132"/>
      <c r="H27" s="132"/>
      <c r="I27" s="132"/>
      <c r="J27" s="132"/>
      <c r="K27" s="132"/>
      <c r="L27" s="132"/>
      <c r="M27" s="132"/>
      <c r="N27" s="132"/>
      <c r="O27" s="132"/>
    </row>
    <row r="28" spans="2:15" ht="13.5" customHeight="1">
      <c r="B28" s="132" t="s">
        <v>93</v>
      </c>
      <c r="D28" s="132"/>
      <c r="E28" s="132"/>
      <c r="F28" s="132"/>
      <c r="G28" s="132"/>
      <c r="H28" s="132"/>
      <c r="I28" s="132"/>
      <c r="J28" s="132"/>
      <c r="K28" s="132"/>
      <c r="L28" s="132"/>
      <c r="M28" s="132"/>
      <c r="N28" s="132"/>
      <c r="O28" s="132"/>
    </row>
  </sheetData>
  <sheetProtection/>
  <mergeCells count="18">
    <mergeCell ref="H1:J2"/>
    <mergeCell ref="B6:D8"/>
    <mergeCell ref="E6:F7"/>
    <mergeCell ref="G6:H7"/>
    <mergeCell ref="I6:J7"/>
    <mergeCell ref="E8:F8"/>
    <mergeCell ref="G8:H8"/>
    <mergeCell ref="I8:J8"/>
    <mergeCell ref="B9:B15"/>
    <mergeCell ref="C9:C12"/>
    <mergeCell ref="C13:D13"/>
    <mergeCell ref="C14:D14"/>
    <mergeCell ref="C15:D15"/>
    <mergeCell ref="B16:B22"/>
    <mergeCell ref="C16:C19"/>
    <mergeCell ref="C20:D20"/>
    <mergeCell ref="C21:D21"/>
    <mergeCell ref="C22:D22"/>
  </mergeCells>
  <printOptions/>
  <pageMargins left="0.7086614173228347" right="0.3937007874015748" top="0.5118110236220472" bottom="0.5118110236220472" header="0.31496062992125984" footer="0.2755905511811024"/>
  <pageSetup horizontalDpi="600" verticalDpi="600" orientation="portrait" paperSize="9" r:id="rId1"/>
  <headerFooter scaleWithDoc="0" alignWithMargins="0">
    <oddFooter>&amp;L&amp;9 2024.03.01&amp;C-9-</oddFooter>
    <firstFooter>&amp;L&amp;9 2013.10</firstFooter>
  </headerFooter>
</worksheet>
</file>

<file path=xl/worksheets/sheet11.xml><?xml version="1.0" encoding="utf-8"?>
<worksheet xmlns="http://schemas.openxmlformats.org/spreadsheetml/2006/main" xmlns:r="http://schemas.openxmlformats.org/officeDocument/2006/relationships">
  <sheetPr>
    <pageSetUpPr fitToPage="1"/>
  </sheetPr>
  <dimension ref="A1:G34"/>
  <sheetViews>
    <sheetView workbookViewId="0" topLeftCell="A1">
      <selection activeCell="G10" sqref="G10"/>
    </sheetView>
  </sheetViews>
  <sheetFormatPr defaultColWidth="9.00390625" defaultRowHeight="13.5"/>
  <cols>
    <col min="1" max="1" width="3.625" style="0" customWidth="1"/>
    <col min="2" max="2" width="2.50390625" style="0" customWidth="1"/>
    <col min="3" max="3" width="24.75390625" style="0" customWidth="1"/>
    <col min="4" max="4" width="19.25390625" style="0" customWidth="1"/>
    <col min="5" max="5" width="16.00390625" style="0" customWidth="1"/>
    <col min="6" max="6" width="2.625" style="0" customWidth="1"/>
    <col min="7" max="7" width="18.00390625" style="0" customWidth="1"/>
  </cols>
  <sheetData>
    <row r="1" spans="1:7" ht="17.25">
      <c r="A1" s="28" t="s">
        <v>129</v>
      </c>
      <c r="B1" s="27"/>
      <c r="C1" s="27"/>
      <c r="D1" s="27"/>
      <c r="E1" s="4"/>
      <c r="F1" s="4"/>
      <c r="G1" s="827">
        <f>'表１'!AB1</f>
        <v>0</v>
      </c>
    </row>
    <row r="2" spans="1:7" ht="17.25">
      <c r="A2" s="28"/>
      <c r="B2" s="27"/>
      <c r="C2" s="27"/>
      <c r="D2" s="27"/>
      <c r="E2" s="4"/>
      <c r="F2" s="4"/>
      <c r="G2" s="828"/>
    </row>
    <row r="3" ht="11.25" customHeight="1">
      <c r="A3" s="5"/>
    </row>
    <row r="4" spans="2:7" ht="18" customHeight="1">
      <c r="B4" s="30" t="s">
        <v>130</v>
      </c>
      <c r="C4" s="21"/>
      <c r="D4" s="21"/>
      <c r="E4" s="21"/>
      <c r="F4" s="21"/>
      <c r="G4" s="21"/>
    </row>
    <row r="5" spans="2:7" ht="18" customHeight="1">
      <c r="B5" s="238" t="s">
        <v>281</v>
      </c>
      <c r="C5" s="21"/>
      <c r="D5" s="21"/>
      <c r="E5" s="21"/>
      <c r="F5" s="21"/>
      <c r="G5" s="21"/>
    </row>
    <row r="6" spans="3:7" ht="15.75" customHeight="1">
      <c r="C6" s="160" t="s">
        <v>172</v>
      </c>
      <c r="D6" s="21"/>
      <c r="E6" s="21"/>
      <c r="F6" s="21"/>
      <c r="G6" s="21"/>
    </row>
    <row r="7" spans="2:7" ht="15.75" customHeight="1">
      <c r="B7" s="29"/>
      <c r="C7" s="29" t="s">
        <v>301</v>
      </c>
      <c r="D7" s="21"/>
      <c r="E7" s="21"/>
      <c r="F7" s="21"/>
      <c r="G7" s="21"/>
    </row>
    <row r="8" ht="17.25" customHeight="1"/>
    <row r="9" spans="2:7" ht="22.5" customHeight="1" thickBot="1">
      <c r="B9" s="819" t="s">
        <v>30</v>
      </c>
      <c r="C9" s="820"/>
      <c r="D9" s="820"/>
      <c r="E9" s="820"/>
      <c r="F9" s="820"/>
      <c r="G9" s="9" t="s">
        <v>31</v>
      </c>
    </row>
    <row r="10" spans="2:7" ht="28.5" customHeight="1" thickTop="1">
      <c r="B10" s="10"/>
      <c r="C10" s="821" t="s">
        <v>43</v>
      </c>
      <c r="D10" s="822"/>
      <c r="E10" s="822"/>
      <c r="F10" s="822"/>
      <c r="G10" s="141"/>
    </row>
    <row r="11" spans="2:7" ht="28.5" customHeight="1">
      <c r="B11" s="11"/>
      <c r="C11" s="823" t="s">
        <v>32</v>
      </c>
      <c r="D11" s="823"/>
      <c r="E11" s="823"/>
      <c r="F11" s="823"/>
      <c r="G11" s="142"/>
    </row>
    <row r="12" spans="2:7" ht="28.5" customHeight="1">
      <c r="B12" s="6"/>
      <c r="C12" s="824" t="s">
        <v>302</v>
      </c>
      <c r="D12" s="824"/>
      <c r="E12" s="824"/>
      <c r="F12" s="824"/>
      <c r="G12" s="142"/>
    </row>
    <row r="13" spans="2:7" ht="28.5" customHeight="1">
      <c r="B13" s="7"/>
      <c r="C13" s="823" t="s">
        <v>33</v>
      </c>
      <c r="D13" s="823"/>
      <c r="E13" s="823"/>
      <c r="F13" s="823"/>
      <c r="G13" s="142"/>
    </row>
    <row r="14" spans="2:7" ht="28.5" customHeight="1">
      <c r="B14" s="7"/>
      <c r="C14" s="823" t="s">
        <v>34</v>
      </c>
      <c r="D14" s="823"/>
      <c r="E14" s="823"/>
      <c r="F14" s="823"/>
      <c r="G14" s="142"/>
    </row>
    <row r="15" spans="2:7" ht="28.5" customHeight="1">
      <c r="B15" s="7"/>
      <c r="C15" s="823" t="s">
        <v>35</v>
      </c>
      <c r="D15" s="823"/>
      <c r="E15" s="823"/>
      <c r="F15" s="823"/>
      <c r="G15" s="142"/>
    </row>
    <row r="16" spans="2:7" ht="28.5" customHeight="1">
      <c r="B16" s="7"/>
      <c r="C16" s="823" t="s">
        <v>36</v>
      </c>
      <c r="D16" s="823"/>
      <c r="E16" s="823"/>
      <c r="F16" s="823"/>
      <c r="G16" s="142"/>
    </row>
    <row r="17" spans="2:7" ht="28.5" customHeight="1">
      <c r="B17" s="7"/>
      <c r="C17" s="823" t="s">
        <v>37</v>
      </c>
      <c r="D17" s="823"/>
      <c r="E17" s="823"/>
      <c r="F17" s="823"/>
      <c r="G17" s="142"/>
    </row>
    <row r="18" spans="2:7" ht="28.5" customHeight="1">
      <c r="B18" s="7"/>
      <c r="C18" s="823" t="s">
        <v>38</v>
      </c>
      <c r="D18" s="823"/>
      <c r="E18" s="823"/>
      <c r="F18" s="823"/>
      <c r="G18" s="142"/>
    </row>
    <row r="19" spans="2:7" ht="28.5" customHeight="1">
      <c r="B19" s="7"/>
      <c r="C19" s="823" t="s">
        <v>39</v>
      </c>
      <c r="D19" s="823"/>
      <c r="E19" s="823"/>
      <c r="F19" s="823"/>
      <c r="G19" s="241"/>
    </row>
    <row r="20" spans="2:7" ht="17.25" customHeight="1">
      <c r="B20" s="8"/>
      <c r="C20" s="826" t="s">
        <v>12</v>
      </c>
      <c r="D20" s="826"/>
      <c r="E20" s="826"/>
      <c r="F20" s="826"/>
      <c r="G20" s="829"/>
    </row>
    <row r="21" spans="2:7" ht="48.75" customHeight="1">
      <c r="B21" s="81" t="s">
        <v>40</v>
      </c>
      <c r="C21" s="831"/>
      <c r="D21" s="831"/>
      <c r="E21" s="831"/>
      <c r="F21" s="82" t="s">
        <v>121</v>
      </c>
      <c r="G21" s="830"/>
    </row>
    <row r="22" ht="10.5" customHeight="1"/>
    <row r="23" ht="10.5" customHeight="1"/>
    <row r="24" spans="1:7" ht="17.25">
      <c r="A24" s="832"/>
      <c r="B24" s="832"/>
      <c r="C24" s="832"/>
      <c r="D24" s="832"/>
      <c r="E24" s="248"/>
      <c r="F24" s="248"/>
      <c r="G24" s="248"/>
    </row>
    <row r="25" spans="1:7" ht="12.75" customHeight="1">
      <c r="A25" s="249"/>
      <c r="B25" s="249"/>
      <c r="C25" s="249"/>
      <c r="D25" s="249"/>
      <c r="E25" s="248"/>
      <c r="F25" s="248"/>
      <c r="G25" s="248"/>
    </row>
    <row r="26" spans="1:7" ht="18" customHeight="1">
      <c r="A26" s="248"/>
      <c r="B26" s="250"/>
      <c r="C26" s="250"/>
      <c r="D26" s="250"/>
      <c r="E26" s="250"/>
      <c r="F26" s="250"/>
      <c r="G26" s="250"/>
    </row>
    <row r="27" spans="1:7" ht="18" customHeight="1">
      <c r="A27" s="248"/>
      <c r="B27" s="250"/>
      <c r="C27" s="250"/>
      <c r="D27" s="250"/>
      <c r="E27" s="250"/>
      <c r="F27" s="250"/>
      <c r="G27" s="250"/>
    </row>
    <row r="28" spans="1:7" ht="13.5">
      <c r="A28" s="248"/>
      <c r="B28" s="248"/>
      <c r="C28" s="248"/>
      <c r="D28" s="248"/>
      <c r="E28" s="248"/>
      <c r="F28" s="248"/>
      <c r="G28" s="248"/>
    </row>
    <row r="29" spans="1:7" ht="21" customHeight="1">
      <c r="A29" s="248"/>
      <c r="B29" s="833"/>
      <c r="C29" s="833"/>
      <c r="D29" s="251"/>
      <c r="E29" s="833"/>
      <c r="F29" s="833"/>
      <c r="G29" s="251"/>
    </row>
    <row r="30" spans="1:7" ht="40.5" customHeight="1">
      <c r="A30" s="248"/>
      <c r="B30" s="825"/>
      <c r="C30" s="825"/>
      <c r="D30" s="252"/>
      <c r="E30" s="253"/>
      <c r="F30" s="254"/>
      <c r="G30" s="252"/>
    </row>
    <row r="31" spans="1:7" ht="40.5" customHeight="1">
      <c r="A31" s="248"/>
      <c r="B31" s="825"/>
      <c r="C31" s="825"/>
      <c r="D31" s="252"/>
      <c r="E31" s="253"/>
      <c r="F31" s="254"/>
      <c r="G31" s="252"/>
    </row>
    <row r="32" spans="1:7" ht="40.5" customHeight="1">
      <c r="A32" s="248"/>
      <c r="B32" s="825"/>
      <c r="C32" s="825"/>
      <c r="D32" s="252"/>
      <c r="E32" s="253"/>
      <c r="F32" s="254"/>
      <c r="G32" s="252"/>
    </row>
    <row r="33" spans="1:7" ht="40.5" customHeight="1">
      <c r="A33" s="248"/>
      <c r="B33" s="825"/>
      <c r="C33" s="825"/>
      <c r="D33" s="252"/>
      <c r="E33" s="253"/>
      <c r="F33" s="254"/>
      <c r="G33" s="252"/>
    </row>
    <row r="34" spans="1:7" ht="40.5" customHeight="1">
      <c r="A34" s="248"/>
      <c r="B34" s="825"/>
      <c r="C34" s="825"/>
      <c r="D34" s="252"/>
      <c r="E34" s="253"/>
      <c r="F34" s="254"/>
      <c r="G34" s="252"/>
    </row>
  </sheetData>
  <sheetProtection/>
  <mergeCells count="23">
    <mergeCell ref="G1:G2"/>
    <mergeCell ref="B34:C34"/>
    <mergeCell ref="B31:C31"/>
    <mergeCell ref="B32:C32"/>
    <mergeCell ref="B33:C33"/>
    <mergeCell ref="G20:G21"/>
    <mergeCell ref="C21:E21"/>
    <mergeCell ref="A24:D24"/>
    <mergeCell ref="B29:C29"/>
    <mergeCell ref="E29:F29"/>
    <mergeCell ref="B30:C30"/>
    <mergeCell ref="C15:F15"/>
    <mergeCell ref="C16:F16"/>
    <mergeCell ref="C17:F17"/>
    <mergeCell ref="C18:F18"/>
    <mergeCell ref="C19:F19"/>
    <mergeCell ref="C20:F20"/>
    <mergeCell ref="B9:F9"/>
    <mergeCell ref="C10:F10"/>
    <mergeCell ref="C11:F11"/>
    <mergeCell ref="C12:F12"/>
    <mergeCell ref="C13:F13"/>
    <mergeCell ref="C14:F14"/>
  </mergeCells>
  <printOptions/>
  <pageMargins left="0.7086614173228347" right="0.3937007874015748" top="0.5118110236220472" bottom="0.5118110236220472" header="0.31496062992125984" footer="0.2755905511811024"/>
  <pageSetup fitToHeight="1" fitToWidth="1" horizontalDpi="300" verticalDpi="300" orientation="portrait" paperSize="9" r:id="rId2"/>
  <headerFooter scaleWithDoc="0" alignWithMargins="0">
    <oddFooter>&amp;L&amp;9 2024.03.01&amp;C-10-</oddFooter>
    <firstFooter>&amp;L&amp;9 2013.10</firstFooter>
  </headerFooter>
  <legacyDrawing r:id="rId1"/>
</worksheet>
</file>

<file path=xl/worksheets/sheet12.xml><?xml version="1.0" encoding="utf-8"?>
<worksheet xmlns="http://schemas.openxmlformats.org/spreadsheetml/2006/main" xmlns:r="http://schemas.openxmlformats.org/officeDocument/2006/relationships">
  <sheetPr transitionEvaluation="1"/>
  <dimension ref="A1:AL53"/>
  <sheetViews>
    <sheetView workbookViewId="0" topLeftCell="A1">
      <selection activeCell="L4" sqref="L4:AB4"/>
    </sheetView>
  </sheetViews>
  <sheetFormatPr defaultColWidth="9.00390625" defaultRowHeight="13.5"/>
  <cols>
    <col min="1" max="1" width="2.625" style="307" customWidth="1"/>
    <col min="2" max="2" width="1.625" style="307" customWidth="1"/>
    <col min="3" max="5" width="3.125" style="307" customWidth="1"/>
    <col min="6" max="6" width="0.875" style="307" customWidth="1"/>
    <col min="7" max="14" width="3.375" style="307" customWidth="1"/>
    <col min="15" max="18" width="2.75390625" style="320" customWidth="1"/>
    <col min="19" max="19" width="6.375" style="320" customWidth="1"/>
    <col min="20" max="22" width="2.875" style="320" customWidth="1"/>
    <col min="23" max="24" width="3.125" style="333" customWidth="1"/>
    <col min="25" max="26" width="2.75390625" style="320" customWidth="1"/>
    <col min="27" max="27" width="2.75390625" style="324" customWidth="1"/>
    <col min="28" max="28" width="2.75390625" style="325" customWidth="1"/>
    <col min="29" max="29" width="6.75390625" style="307" customWidth="1"/>
    <col min="30" max="49" width="3.125" style="307" customWidth="1"/>
    <col min="50" max="50" width="8.875" style="307" customWidth="1"/>
    <col min="51" max="64" width="3.125" style="307" customWidth="1"/>
    <col min="65" max="16384" width="9.00390625" style="307" customWidth="1"/>
  </cols>
  <sheetData>
    <row r="1" spans="1:29" ht="8.25" customHeight="1">
      <c r="A1" s="306"/>
      <c r="D1" s="306"/>
      <c r="E1" s="308"/>
      <c r="F1" s="308"/>
      <c r="G1" s="308"/>
      <c r="H1" s="308"/>
      <c r="I1" s="308"/>
      <c r="J1" s="308"/>
      <c r="K1" s="308"/>
      <c r="L1" s="308"/>
      <c r="M1" s="308"/>
      <c r="N1" s="308"/>
      <c r="O1" s="308"/>
      <c r="P1" s="308"/>
      <c r="Q1" s="308"/>
      <c r="R1" s="308"/>
      <c r="S1" s="308"/>
      <c r="T1" s="308"/>
      <c r="U1" s="308"/>
      <c r="V1" s="308"/>
      <c r="W1" s="308"/>
      <c r="X1" s="309"/>
      <c r="Y1" s="310"/>
      <c r="Z1" s="311"/>
      <c r="AA1" s="311"/>
      <c r="AB1" s="311"/>
      <c r="AC1" s="311"/>
    </row>
    <row r="2" spans="1:29" ht="30" customHeight="1">
      <c r="A2" s="306"/>
      <c r="C2" s="838" t="s">
        <v>323</v>
      </c>
      <c r="D2" s="838"/>
      <c r="E2" s="838"/>
      <c r="F2" s="838"/>
      <c r="G2" s="838"/>
      <c r="H2" s="838"/>
      <c r="I2" s="838"/>
      <c r="J2" s="838"/>
      <c r="K2" s="838"/>
      <c r="L2" s="838"/>
      <c r="M2" s="838"/>
      <c r="N2" s="838"/>
      <c r="O2" s="838"/>
      <c r="P2" s="838"/>
      <c r="Q2" s="838"/>
      <c r="R2" s="838"/>
      <c r="S2" s="838"/>
      <c r="T2" s="838"/>
      <c r="U2" s="838"/>
      <c r="V2" s="838"/>
      <c r="W2" s="838"/>
      <c r="X2" s="838"/>
      <c r="Y2" s="838"/>
      <c r="Z2" s="838"/>
      <c r="AA2" s="838"/>
      <c r="AB2" s="838"/>
      <c r="AC2" s="838"/>
    </row>
    <row r="3" spans="1:29" ht="9" customHeight="1">
      <c r="A3" s="306"/>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row>
    <row r="4" spans="1:29" ht="17.25" customHeight="1">
      <c r="A4" s="306"/>
      <c r="D4" s="839" t="s">
        <v>324</v>
      </c>
      <c r="E4" s="840"/>
      <c r="F4" s="840"/>
      <c r="G4" s="840"/>
      <c r="H4" s="840"/>
      <c r="I4" s="840"/>
      <c r="J4" s="840"/>
      <c r="K4" s="841"/>
      <c r="L4" s="842"/>
      <c r="M4" s="843"/>
      <c r="N4" s="843"/>
      <c r="O4" s="843"/>
      <c r="P4" s="843"/>
      <c r="Q4" s="843"/>
      <c r="R4" s="843"/>
      <c r="S4" s="843"/>
      <c r="T4" s="843"/>
      <c r="U4" s="843"/>
      <c r="V4" s="843"/>
      <c r="W4" s="843"/>
      <c r="X4" s="843"/>
      <c r="Y4" s="843"/>
      <c r="Z4" s="843"/>
      <c r="AA4" s="843"/>
      <c r="AB4" s="844"/>
      <c r="AC4" s="313"/>
    </row>
    <row r="5" spans="1:28" ht="15.75" customHeight="1">
      <c r="A5" s="306"/>
      <c r="D5" s="839" t="s">
        <v>325</v>
      </c>
      <c r="E5" s="840"/>
      <c r="F5" s="840"/>
      <c r="G5" s="840"/>
      <c r="H5" s="840"/>
      <c r="I5" s="840"/>
      <c r="J5" s="840"/>
      <c r="K5" s="841"/>
      <c r="L5" s="845">
        <f>'表１'!AB1</f>
        <v>0</v>
      </c>
      <c r="M5" s="846"/>
      <c r="N5" s="846"/>
      <c r="O5" s="846"/>
      <c r="P5" s="846"/>
      <c r="Q5" s="846"/>
      <c r="R5" s="846"/>
      <c r="S5" s="846"/>
      <c r="T5" s="846"/>
      <c r="U5" s="846"/>
      <c r="V5" s="846"/>
      <c r="W5" s="846"/>
      <c r="X5" s="846"/>
      <c r="Y5" s="846"/>
      <c r="Z5" s="846"/>
      <c r="AA5" s="846"/>
      <c r="AB5" s="847"/>
    </row>
    <row r="6" spans="1:28" ht="15.75" customHeight="1">
      <c r="A6" s="306"/>
      <c r="D6" s="839" t="s">
        <v>327</v>
      </c>
      <c r="E6" s="840"/>
      <c r="F6" s="840"/>
      <c r="G6" s="840"/>
      <c r="H6" s="840"/>
      <c r="I6" s="840"/>
      <c r="J6" s="840"/>
      <c r="K6" s="841"/>
      <c r="L6" s="848">
        <f>'表１'!Q7</f>
        <v>0</v>
      </c>
      <c r="M6" s="849"/>
      <c r="N6" s="849"/>
      <c r="O6" s="314" t="s">
        <v>105</v>
      </c>
      <c r="P6" s="339">
        <f>'表１'!U7</f>
        <v>0</v>
      </c>
      <c r="Q6" s="314" t="s">
        <v>106</v>
      </c>
      <c r="R6" s="315" t="s">
        <v>175</v>
      </c>
      <c r="S6" s="849">
        <f>'表１'!Z7</f>
        <v>0</v>
      </c>
      <c r="T6" s="849"/>
      <c r="U6" s="849"/>
      <c r="V6" s="316" t="s">
        <v>105</v>
      </c>
      <c r="W6" s="339">
        <f>'表１'!AD7</f>
        <v>0</v>
      </c>
      <c r="X6" s="314" t="s">
        <v>326</v>
      </c>
      <c r="Y6" s="314"/>
      <c r="Z6" s="314"/>
      <c r="AA6" s="317"/>
      <c r="AB6" s="318"/>
    </row>
    <row r="7" spans="1:28" ht="15.75" customHeight="1">
      <c r="A7" s="306"/>
      <c r="D7" s="839" t="s">
        <v>357</v>
      </c>
      <c r="E7" s="840"/>
      <c r="F7" s="840"/>
      <c r="G7" s="840"/>
      <c r="H7" s="840"/>
      <c r="I7" s="840"/>
      <c r="J7" s="840"/>
      <c r="K7" s="841"/>
      <c r="L7" s="852">
        <f>'表２'!P7</f>
        <v>0</v>
      </c>
      <c r="M7" s="853"/>
      <c r="N7" s="853"/>
      <c r="O7" s="315" t="s">
        <v>100</v>
      </c>
      <c r="P7" s="319">
        <f>'表２'!U7</f>
        <v>0</v>
      </c>
      <c r="Q7" s="315" t="s">
        <v>101</v>
      </c>
      <c r="R7" s="315" t="s">
        <v>175</v>
      </c>
      <c r="S7" s="853">
        <f>'表２'!Y7</f>
        <v>0</v>
      </c>
      <c r="T7" s="853"/>
      <c r="U7" s="853"/>
      <c r="V7" s="315" t="s">
        <v>100</v>
      </c>
      <c r="W7" s="319">
        <f>'表２'!AC7</f>
        <v>0</v>
      </c>
      <c r="X7" s="854" t="s">
        <v>326</v>
      </c>
      <c r="Y7" s="854"/>
      <c r="Z7" s="314"/>
      <c r="AA7" s="317"/>
      <c r="AB7" s="318"/>
    </row>
    <row r="8" spans="2:26" ht="9" customHeight="1">
      <c r="B8" s="320"/>
      <c r="C8" s="321"/>
      <c r="D8" s="322"/>
      <c r="E8" s="321"/>
      <c r="F8" s="321"/>
      <c r="G8" s="322"/>
      <c r="H8" s="322"/>
      <c r="I8" s="322"/>
      <c r="J8" s="322"/>
      <c r="K8" s="322"/>
      <c r="L8" s="322"/>
      <c r="M8" s="322"/>
      <c r="N8" s="322"/>
      <c r="O8" s="322"/>
      <c r="P8" s="322"/>
      <c r="Q8" s="322"/>
      <c r="R8" s="322"/>
      <c r="S8" s="322"/>
      <c r="T8" s="322"/>
      <c r="U8" s="322"/>
      <c r="V8" s="322"/>
      <c r="W8" s="323"/>
      <c r="X8" s="323"/>
      <c r="Y8" s="322"/>
      <c r="Z8" s="322"/>
    </row>
    <row r="9" spans="3:24" ht="18" customHeight="1">
      <c r="C9" s="326" t="s">
        <v>328</v>
      </c>
      <c r="G9" s="320"/>
      <c r="H9" s="320"/>
      <c r="I9" s="320"/>
      <c r="J9" s="320"/>
      <c r="K9" s="320"/>
      <c r="L9" s="320"/>
      <c r="M9" s="320"/>
      <c r="N9" s="320"/>
      <c r="W9" s="327"/>
      <c r="X9" s="327"/>
    </row>
    <row r="10" spans="3:29" ht="19.5" customHeight="1" thickBot="1">
      <c r="C10" s="855" t="s">
        <v>83</v>
      </c>
      <c r="D10" s="856"/>
      <c r="E10" s="856"/>
      <c r="F10" s="856"/>
      <c r="G10" s="856"/>
      <c r="H10" s="856"/>
      <c r="I10" s="856"/>
      <c r="J10" s="856"/>
      <c r="K10" s="856"/>
      <c r="L10" s="856"/>
      <c r="M10" s="856"/>
      <c r="N10" s="857"/>
      <c r="O10" s="858" t="s">
        <v>96</v>
      </c>
      <c r="P10" s="859"/>
      <c r="Q10" s="859"/>
      <c r="R10" s="859"/>
      <c r="S10" s="860"/>
      <c r="T10" s="858" t="s">
        <v>329</v>
      </c>
      <c r="U10" s="859"/>
      <c r="V10" s="859"/>
      <c r="W10" s="859"/>
      <c r="X10" s="860"/>
      <c r="Y10" s="858" t="s">
        <v>330</v>
      </c>
      <c r="Z10" s="859"/>
      <c r="AA10" s="859"/>
      <c r="AB10" s="859"/>
      <c r="AC10" s="860"/>
    </row>
    <row r="11" spans="3:29" ht="18" customHeight="1" thickTop="1">
      <c r="C11" s="863" t="s">
        <v>331</v>
      </c>
      <c r="D11" s="866" t="s">
        <v>48</v>
      </c>
      <c r="E11" s="868" t="s">
        <v>332</v>
      </c>
      <c r="F11" s="869"/>
      <c r="G11" s="869"/>
      <c r="H11" s="869"/>
      <c r="I11" s="869"/>
      <c r="J11" s="869"/>
      <c r="K11" s="869"/>
      <c r="L11" s="869"/>
      <c r="M11" s="869"/>
      <c r="N11" s="870"/>
      <c r="O11" s="861">
        <f>'表２'!K11</f>
      </c>
      <c r="P11" s="862"/>
      <c r="Q11" s="862"/>
      <c r="R11" s="862"/>
      <c r="S11" s="340" t="s">
        <v>5</v>
      </c>
      <c r="T11" s="871">
        <f>IF(ISBLANK('表２'!R11),"",'表２'!R11)</f>
      </c>
      <c r="U11" s="872"/>
      <c r="V11" s="872"/>
      <c r="W11" s="873" t="s">
        <v>322</v>
      </c>
      <c r="X11" s="874"/>
      <c r="Y11" s="861">
        <f>'表２'!Y11</f>
      </c>
      <c r="Z11" s="862"/>
      <c r="AA11" s="862"/>
      <c r="AB11" s="862"/>
      <c r="AC11" s="342" t="s">
        <v>5</v>
      </c>
    </row>
    <row r="12" spans="3:29" ht="18" customHeight="1">
      <c r="C12" s="864"/>
      <c r="D12" s="836"/>
      <c r="E12" s="875" t="s">
        <v>366</v>
      </c>
      <c r="F12" s="875"/>
      <c r="G12" s="875"/>
      <c r="H12" s="875"/>
      <c r="I12" s="875"/>
      <c r="J12" s="875"/>
      <c r="K12" s="875"/>
      <c r="L12" s="875"/>
      <c r="M12" s="875"/>
      <c r="N12" s="875"/>
      <c r="O12" s="876">
        <f>'表２'!K12</f>
      </c>
      <c r="P12" s="877"/>
      <c r="Q12" s="877"/>
      <c r="R12" s="877"/>
      <c r="S12" s="359" t="s">
        <v>333</v>
      </c>
      <c r="T12" s="878">
        <f>IF(ISBLANK('表２'!R12),"",'表２'!R12)</f>
      </c>
      <c r="U12" s="879"/>
      <c r="V12" s="879"/>
      <c r="W12" s="850" t="s">
        <v>322</v>
      </c>
      <c r="X12" s="851"/>
      <c r="Y12" s="876">
        <f>'表２'!Y12</f>
      </c>
      <c r="Z12" s="877"/>
      <c r="AA12" s="877"/>
      <c r="AB12" s="877"/>
      <c r="AC12" s="359" t="s">
        <v>333</v>
      </c>
    </row>
    <row r="13" spans="3:29" ht="18" customHeight="1">
      <c r="C13" s="864"/>
      <c r="D13" s="836"/>
      <c r="E13" s="875" t="s">
        <v>334</v>
      </c>
      <c r="F13" s="875"/>
      <c r="G13" s="875"/>
      <c r="H13" s="875"/>
      <c r="I13" s="875"/>
      <c r="J13" s="875"/>
      <c r="K13" s="875"/>
      <c r="L13" s="875"/>
      <c r="M13" s="875"/>
      <c r="N13" s="875"/>
      <c r="O13" s="876">
        <f>'表２'!K13</f>
      </c>
      <c r="P13" s="877"/>
      <c r="Q13" s="877"/>
      <c r="R13" s="877"/>
      <c r="S13" s="359" t="s">
        <v>370</v>
      </c>
      <c r="T13" s="878">
        <f>IF(ISBLANK('表２'!R13),"",'表２'!R13)</f>
      </c>
      <c r="U13" s="879"/>
      <c r="V13" s="879"/>
      <c r="W13" s="850" t="s">
        <v>322</v>
      </c>
      <c r="X13" s="851"/>
      <c r="Y13" s="876">
        <f>'表２'!Y13</f>
      </c>
      <c r="Z13" s="877"/>
      <c r="AA13" s="877"/>
      <c r="AB13" s="877"/>
      <c r="AC13" s="359" t="s">
        <v>370</v>
      </c>
    </row>
    <row r="14" spans="3:29" ht="18" customHeight="1">
      <c r="C14" s="864"/>
      <c r="D14" s="836"/>
      <c r="E14" s="875" t="s">
        <v>335</v>
      </c>
      <c r="F14" s="875"/>
      <c r="G14" s="875"/>
      <c r="H14" s="875"/>
      <c r="I14" s="875"/>
      <c r="J14" s="875"/>
      <c r="K14" s="875"/>
      <c r="L14" s="875"/>
      <c r="M14" s="875"/>
      <c r="N14" s="875"/>
      <c r="O14" s="834">
        <f>'表２'!K14</f>
      </c>
      <c r="P14" s="835"/>
      <c r="Q14" s="835"/>
      <c r="R14" s="835"/>
      <c r="S14" s="354" t="s">
        <v>361</v>
      </c>
      <c r="T14" s="880">
        <f>IF(ISBLANK('表２'!R14),"",'表２'!R14)</f>
      </c>
      <c r="U14" s="881"/>
      <c r="V14" s="881"/>
      <c r="W14" s="850" t="s">
        <v>322</v>
      </c>
      <c r="X14" s="851"/>
      <c r="Y14" s="834">
        <f>'表２'!Y14</f>
      </c>
      <c r="Z14" s="835"/>
      <c r="AA14" s="835"/>
      <c r="AB14" s="835"/>
      <c r="AC14" s="354" t="s">
        <v>361</v>
      </c>
    </row>
    <row r="15" spans="3:38" ht="18" customHeight="1">
      <c r="C15" s="864"/>
      <c r="D15" s="836"/>
      <c r="E15" s="875" t="s">
        <v>367</v>
      </c>
      <c r="F15" s="875"/>
      <c r="G15" s="875"/>
      <c r="H15" s="875"/>
      <c r="I15" s="875"/>
      <c r="J15" s="875"/>
      <c r="K15" s="875"/>
      <c r="L15" s="875"/>
      <c r="M15" s="875"/>
      <c r="N15" s="875"/>
      <c r="O15" s="876">
        <f>'表２'!K15</f>
      </c>
      <c r="P15" s="877"/>
      <c r="Q15" s="877"/>
      <c r="R15" s="877"/>
      <c r="S15" s="341" t="s">
        <v>5</v>
      </c>
      <c r="T15" s="878">
        <f>IF(ISBLANK('表２'!R15),"",'表２'!R15)</f>
      </c>
      <c r="U15" s="879"/>
      <c r="V15" s="879"/>
      <c r="W15" s="850" t="s">
        <v>322</v>
      </c>
      <c r="X15" s="851"/>
      <c r="Y15" s="876">
        <f>'表２'!Y15</f>
      </c>
      <c r="Z15" s="877"/>
      <c r="AA15" s="877"/>
      <c r="AB15" s="877"/>
      <c r="AC15" s="343" t="s">
        <v>5</v>
      </c>
      <c r="AL15" s="307">
        <f>'[1]表１'!AA10</f>
      </c>
    </row>
    <row r="16" spans="3:29" ht="18" customHeight="1">
      <c r="C16" s="864"/>
      <c r="D16" s="836"/>
      <c r="E16" s="875" t="s">
        <v>368</v>
      </c>
      <c r="F16" s="875"/>
      <c r="G16" s="875"/>
      <c r="H16" s="875"/>
      <c r="I16" s="875"/>
      <c r="J16" s="875"/>
      <c r="K16" s="875"/>
      <c r="L16" s="875"/>
      <c r="M16" s="875"/>
      <c r="N16" s="875"/>
      <c r="O16" s="876">
        <f>'表２'!K16</f>
      </c>
      <c r="P16" s="877"/>
      <c r="Q16" s="877"/>
      <c r="R16" s="877"/>
      <c r="S16" s="341" t="s">
        <v>5</v>
      </c>
      <c r="T16" s="878">
        <f>IF(ISBLANK('表２'!R16),"",'表２'!R16)</f>
      </c>
      <c r="U16" s="879"/>
      <c r="V16" s="879"/>
      <c r="W16" s="850" t="s">
        <v>322</v>
      </c>
      <c r="X16" s="851"/>
      <c r="Y16" s="876">
        <f>'表２'!Y16</f>
      </c>
      <c r="Z16" s="877"/>
      <c r="AA16" s="877"/>
      <c r="AB16" s="877"/>
      <c r="AC16" s="343" t="s">
        <v>5</v>
      </c>
    </row>
    <row r="17" spans="3:29" ht="18" customHeight="1">
      <c r="C17" s="864"/>
      <c r="D17" s="836"/>
      <c r="E17" s="875" t="s">
        <v>369</v>
      </c>
      <c r="F17" s="875"/>
      <c r="G17" s="875"/>
      <c r="H17" s="875"/>
      <c r="I17" s="875"/>
      <c r="J17" s="875"/>
      <c r="K17" s="875"/>
      <c r="L17" s="875"/>
      <c r="M17" s="875"/>
      <c r="N17" s="875"/>
      <c r="O17" s="876">
        <f>'表２'!K17</f>
      </c>
      <c r="P17" s="877"/>
      <c r="Q17" s="877"/>
      <c r="R17" s="877"/>
      <c r="S17" s="341" t="s">
        <v>192</v>
      </c>
      <c r="T17" s="878">
        <f>IF(ISBLANK('表２'!R17),"",'表２'!R17)</f>
      </c>
      <c r="U17" s="879"/>
      <c r="V17" s="879"/>
      <c r="W17" s="850" t="s">
        <v>322</v>
      </c>
      <c r="X17" s="851"/>
      <c r="Y17" s="876">
        <f>'表２'!Y17</f>
      </c>
      <c r="Z17" s="877"/>
      <c r="AA17" s="877"/>
      <c r="AB17" s="877"/>
      <c r="AC17" s="343" t="s">
        <v>5</v>
      </c>
    </row>
    <row r="18" spans="3:29" ht="13.5" customHeight="1">
      <c r="C18" s="864"/>
      <c r="D18" s="836"/>
      <c r="E18" s="892" t="s">
        <v>336</v>
      </c>
      <c r="F18" s="893"/>
      <c r="G18" s="893"/>
      <c r="H18" s="893"/>
      <c r="I18" s="893"/>
      <c r="J18" s="893"/>
      <c r="K18" s="893"/>
      <c r="L18" s="893"/>
      <c r="M18" s="346"/>
      <c r="N18" s="347"/>
      <c r="O18" s="884" t="str">
        <f>'表２'!K18</f>
        <v>-</v>
      </c>
      <c r="P18" s="885"/>
      <c r="Q18" s="885"/>
      <c r="R18" s="885"/>
      <c r="S18" s="886"/>
      <c r="T18" s="887" t="str">
        <f>'表２'!R18</f>
        <v>-</v>
      </c>
      <c r="U18" s="888"/>
      <c r="V18" s="888"/>
      <c r="W18" s="888"/>
      <c r="X18" s="889"/>
      <c r="Y18" s="884" t="str">
        <f>'表２'!Y18</f>
        <v>-</v>
      </c>
      <c r="Z18" s="885"/>
      <c r="AA18" s="885"/>
      <c r="AB18" s="885"/>
      <c r="AC18" s="886"/>
    </row>
    <row r="19" spans="3:29" ht="15.75" customHeight="1">
      <c r="C19" s="864"/>
      <c r="D19" s="836"/>
      <c r="E19" s="894"/>
      <c r="F19" s="893"/>
      <c r="G19" s="893"/>
      <c r="H19" s="893"/>
      <c r="I19" s="893"/>
      <c r="J19" s="893"/>
      <c r="K19" s="893"/>
      <c r="L19" s="893"/>
      <c r="M19" s="882" t="s">
        <v>185</v>
      </c>
      <c r="N19" s="883"/>
      <c r="O19" s="876">
        <f>'表２'!K19</f>
      </c>
      <c r="P19" s="877"/>
      <c r="Q19" s="877"/>
      <c r="R19" s="877"/>
      <c r="S19" s="341" t="s">
        <v>5</v>
      </c>
      <c r="T19" s="878">
        <f>IF(ISBLANK('表２'!R19),"",'表２'!R19)</f>
      </c>
      <c r="U19" s="879"/>
      <c r="V19" s="879"/>
      <c r="W19" s="850" t="s">
        <v>322</v>
      </c>
      <c r="X19" s="851"/>
      <c r="Y19" s="876">
        <f>'表２'!Y19</f>
      </c>
      <c r="Z19" s="877"/>
      <c r="AA19" s="877"/>
      <c r="AB19" s="877"/>
      <c r="AC19" s="343" t="s">
        <v>192</v>
      </c>
    </row>
    <row r="20" spans="3:29" ht="15.75" customHeight="1">
      <c r="C20" s="864"/>
      <c r="D20" s="836"/>
      <c r="E20" s="894"/>
      <c r="F20" s="893"/>
      <c r="G20" s="893"/>
      <c r="H20" s="893"/>
      <c r="I20" s="893"/>
      <c r="J20" s="893"/>
      <c r="K20" s="893"/>
      <c r="L20" s="893"/>
      <c r="M20" s="882" t="s">
        <v>337</v>
      </c>
      <c r="N20" s="883"/>
      <c r="O20" s="876">
        <f>'表２'!K20</f>
      </c>
      <c r="P20" s="877"/>
      <c r="Q20" s="877"/>
      <c r="R20" s="877"/>
      <c r="S20" s="341" t="s">
        <v>192</v>
      </c>
      <c r="T20" s="878">
        <f>IF(ISBLANK('表２'!R20),"",'表２'!R20)</f>
      </c>
      <c r="U20" s="879"/>
      <c r="V20" s="879"/>
      <c r="W20" s="850" t="s">
        <v>322</v>
      </c>
      <c r="X20" s="851"/>
      <c r="Y20" s="876">
        <f>'表２'!Y20</f>
      </c>
      <c r="Z20" s="877"/>
      <c r="AA20" s="877"/>
      <c r="AB20" s="877"/>
      <c r="AC20" s="343" t="s">
        <v>192</v>
      </c>
    </row>
    <row r="21" spans="3:29" ht="18" customHeight="1">
      <c r="C21" s="864"/>
      <c r="D21" s="836"/>
      <c r="E21" s="875" t="s">
        <v>338</v>
      </c>
      <c r="F21" s="875"/>
      <c r="G21" s="875"/>
      <c r="H21" s="875"/>
      <c r="I21" s="875"/>
      <c r="J21" s="875"/>
      <c r="K21" s="875"/>
      <c r="L21" s="875"/>
      <c r="M21" s="875"/>
      <c r="N21" s="875"/>
      <c r="O21" s="876">
        <f>'表２'!K21</f>
      </c>
      <c r="P21" s="877"/>
      <c r="Q21" s="877"/>
      <c r="R21" s="877"/>
      <c r="S21" s="341" t="s">
        <v>5</v>
      </c>
      <c r="T21" s="878">
        <f>IF(ISBLANK('表２'!R21),"",'表２'!R21)</f>
      </c>
      <c r="U21" s="879"/>
      <c r="V21" s="879"/>
      <c r="W21" s="890" t="s">
        <v>322</v>
      </c>
      <c r="X21" s="891"/>
      <c r="Y21" s="876">
        <f>'表２'!Y21</f>
      </c>
      <c r="Z21" s="877"/>
      <c r="AA21" s="877"/>
      <c r="AB21" s="877"/>
      <c r="AC21" s="343" t="s">
        <v>192</v>
      </c>
    </row>
    <row r="22" spans="3:29" ht="18" customHeight="1">
      <c r="C22" s="864"/>
      <c r="D22" s="836"/>
      <c r="E22" s="875" t="s">
        <v>339</v>
      </c>
      <c r="F22" s="875"/>
      <c r="G22" s="875"/>
      <c r="H22" s="875"/>
      <c r="I22" s="875"/>
      <c r="J22" s="875"/>
      <c r="K22" s="875"/>
      <c r="L22" s="875"/>
      <c r="M22" s="875"/>
      <c r="N22" s="875"/>
      <c r="O22" s="876">
        <f>'表２'!K22</f>
      </c>
      <c r="P22" s="877"/>
      <c r="Q22" s="877"/>
      <c r="R22" s="877"/>
      <c r="S22" s="341" t="s">
        <v>5</v>
      </c>
      <c r="T22" s="878">
        <f>IF(ISBLANK('表２'!R22),"",'表２'!R22)</f>
      </c>
      <c r="U22" s="879"/>
      <c r="V22" s="879"/>
      <c r="W22" s="850" t="s">
        <v>322</v>
      </c>
      <c r="X22" s="851"/>
      <c r="Y22" s="876">
        <f>'表２'!Y22</f>
      </c>
      <c r="Z22" s="877"/>
      <c r="AA22" s="877"/>
      <c r="AB22" s="877"/>
      <c r="AC22" s="343" t="s">
        <v>192</v>
      </c>
    </row>
    <row r="23" spans="3:29" ht="13.5" customHeight="1">
      <c r="C23" s="864"/>
      <c r="D23" s="836"/>
      <c r="E23" s="894" t="s">
        <v>340</v>
      </c>
      <c r="F23" s="893"/>
      <c r="G23" s="893"/>
      <c r="H23" s="893"/>
      <c r="I23" s="893"/>
      <c r="J23" s="893"/>
      <c r="K23" s="893"/>
      <c r="L23" s="893"/>
      <c r="M23" s="346"/>
      <c r="N23" s="347"/>
      <c r="O23" s="884" t="str">
        <f>'表２'!K23</f>
        <v>-</v>
      </c>
      <c r="P23" s="885"/>
      <c r="Q23" s="885"/>
      <c r="R23" s="885"/>
      <c r="S23" s="886"/>
      <c r="T23" s="887" t="str">
        <f>'表２'!R23</f>
        <v>-</v>
      </c>
      <c r="U23" s="888"/>
      <c r="V23" s="888"/>
      <c r="W23" s="888"/>
      <c r="X23" s="889"/>
      <c r="Y23" s="884" t="str">
        <f>'表２'!Y23</f>
        <v>-</v>
      </c>
      <c r="Z23" s="885"/>
      <c r="AA23" s="885"/>
      <c r="AB23" s="885"/>
      <c r="AC23" s="886"/>
    </row>
    <row r="24" spans="3:29" ht="15.75" customHeight="1">
      <c r="C24" s="864"/>
      <c r="D24" s="836"/>
      <c r="E24" s="894"/>
      <c r="F24" s="893"/>
      <c r="G24" s="893"/>
      <c r="H24" s="893"/>
      <c r="I24" s="893"/>
      <c r="J24" s="893"/>
      <c r="K24" s="893"/>
      <c r="L24" s="893"/>
      <c r="M24" s="882" t="s">
        <v>341</v>
      </c>
      <c r="N24" s="883"/>
      <c r="O24" s="876">
        <f>'表２'!K24</f>
      </c>
      <c r="P24" s="877"/>
      <c r="Q24" s="877"/>
      <c r="R24" s="877"/>
      <c r="S24" s="341" t="s">
        <v>192</v>
      </c>
      <c r="T24" s="878">
        <f>IF(ISBLANK('表２'!R24),"",'表２'!R24)</f>
      </c>
      <c r="U24" s="879"/>
      <c r="V24" s="879"/>
      <c r="W24" s="850" t="s">
        <v>322</v>
      </c>
      <c r="X24" s="851"/>
      <c r="Y24" s="876">
        <f>'表２'!Y24</f>
      </c>
      <c r="Z24" s="877"/>
      <c r="AA24" s="877"/>
      <c r="AB24" s="877"/>
      <c r="AC24" s="343" t="s">
        <v>192</v>
      </c>
    </row>
    <row r="25" spans="3:29" ht="15.75" customHeight="1" thickBot="1">
      <c r="C25" s="864"/>
      <c r="D25" s="867"/>
      <c r="E25" s="895"/>
      <c r="F25" s="896"/>
      <c r="G25" s="896"/>
      <c r="H25" s="896"/>
      <c r="I25" s="896"/>
      <c r="J25" s="896"/>
      <c r="K25" s="896"/>
      <c r="L25" s="896"/>
      <c r="M25" s="897" t="s">
        <v>342</v>
      </c>
      <c r="N25" s="898"/>
      <c r="O25" s="876">
        <f>'表２'!K25</f>
      </c>
      <c r="P25" s="877"/>
      <c r="Q25" s="877"/>
      <c r="R25" s="877"/>
      <c r="S25" s="341" t="s">
        <v>192</v>
      </c>
      <c r="T25" s="878">
        <f>IF(ISBLANK('表２'!R25),"",'表２'!R25)</f>
      </c>
      <c r="U25" s="879"/>
      <c r="V25" s="879"/>
      <c r="W25" s="850" t="s">
        <v>322</v>
      </c>
      <c r="X25" s="851"/>
      <c r="Y25" s="876">
        <f>'表２'!Y25</f>
      </c>
      <c r="Z25" s="877"/>
      <c r="AA25" s="877"/>
      <c r="AB25" s="877"/>
      <c r="AC25" s="343" t="s">
        <v>192</v>
      </c>
    </row>
    <row r="26" spans="3:29" ht="18" customHeight="1" thickTop="1">
      <c r="C26" s="864"/>
      <c r="D26" s="836" t="s">
        <v>356</v>
      </c>
      <c r="E26" s="868" t="s">
        <v>332</v>
      </c>
      <c r="F26" s="869"/>
      <c r="G26" s="869"/>
      <c r="H26" s="869"/>
      <c r="I26" s="869"/>
      <c r="J26" s="869"/>
      <c r="K26" s="869"/>
      <c r="L26" s="869"/>
      <c r="M26" s="869"/>
      <c r="N26" s="870"/>
      <c r="O26" s="861">
        <f>'表２'!K26</f>
      </c>
      <c r="P26" s="862"/>
      <c r="Q26" s="862"/>
      <c r="R26" s="862"/>
      <c r="S26" s="340" t="s">
        <v>5</v>
      </c>
      <c r="T26" s="871">
        <f>IF(ISBLANK('表２'!R26),"",'表２'!R26)</f>
      </c>
      <c r="U26" s="872"/>
      <c r="V26" s="872"/>
      <c r="W26" s="873" t="s">
        <v>322</v>
      </c>
      <c r="X26" s="874"/>
      <c r="Y26" s="861">
        <f>'表２'!Y26</f>
      </c>
      <c r="Z26" s="862"/>
      <c r="AA26" s="862"/>
      <c r="AB26" s="862"/>
      <c r="AC26" s="342" t="s">
        <v>5</v>
      </c>
    </row>
    <row r="27" spans="3:29" ht="18" customHeight="1">
      <c r="C27" s="864"/>
      <c r="D27" s="836"/>
      <c r="E27" s="875" t="s">
        <v>366</v>
      </c>
      <c r="F27" s="875"/>
      <c r="G27" s="875"/>
      <c r="H27" s="875"/>
      <c r="I27" s="875"/>
      <c r="J27" s="875"/>
      <c r="K27" s="875"/>
      <c r="L27" s="875"/>
      <c r="M27" s="875"/>
      <c r="N27" s="875"/>
      <c r="O27" s="876">
        <f>'表２'!K27</f>
      </c>
      <c r="P27" s="877"/>
      <c r="Q27" s="877"/>
      <c r="R27" s="877"/>
      <c r="S27" s="359" t="s">
        <v>333</v>
      </c>
      <c r="T27" s="878">
        <f>IF(ISBLANK('表２'!R27),"",'表２'!R27)</f>
      </c>
      <c r="U27" s="879"/>
      <c r="V27" s="879"/>
      <c r="W27" s="850" t="s">
        <v>322</v>
      </c>
      <c r="X27" s="851"/>
      <c r="Y27" s="876">
        <f>'表２'!Y27</f>
      </c>
      <c r="Z27" s="877"/>
      <c r="AA27" s="877"/>
      <c r="AB27" s="877"/>
      <c r="AC27" s="359" t="s">
        <v>333</v>
      </c>
    </row>
    <row r="28" spans="3:29" ht="18" customHeight="1">
      <c r="C28" s="864"/>
      <c r="D28" s="836"/>
      <c r="E28" s="875" t="s">
        <v>334</v>
      </c>
      <c r="F28" s="875"/>
      <c r="G28" s="875"/>
      <c r="H28" s="875"/>
      <c r="I28" s="875"/>
      <c r="J28" s="875"/>
      <c r="K28" s="875"/>
      <c r="L28" s="875"/>
      <c r="M28" s="875"/>
      <c r="N28" s="875"/>
      <c r="O28" s="876">
        <f>'表２'!K28</f>
      </c>
      <c r="P28" s="877"/>
      <c r="Q28" s="877"/>
      <c r="R28" s="877"/>
      <c r="S28" s="359" t="s">
        <v>370</v>
      </c>
      <c r="T28" s="878">
        <f>IF(ISBLANK('表２'!R28),"",'表２'!R28)</f>
      </c>
      <c r="U28" s="879"/>
      <c r="V28" s="879"/>
      <c r="W28" s="850" t="s">
        <v>322</v>
      </c>
      <c r="X28" s="851"/>
      <c r="Y28" s="876">
        <f>'表２'!Y28</f>
      </c>
      <c r="Z28" s="877"/>
      <c r="AA28" s="877"/>
      <c r="AB28" s="877"/>
      <c r="AC28" s="359" t="s">
        <v>370</v>
      </c>
    </row>
    <row r="29" spans="3:29" ht="18" customHeight="1">
      <c r="C29" s="864"/>
      <c r="D29" s="836"/>
      <c r="E29" s="875" t="s">
        <v>335</v>
      </c>
      <c r="F29" s="875"/>
      <c r="G29" s="875"/>
      <c r="H29" s="875"/>
      <c r="I29" s="875"/>
      <c r="J29" s="875"/>
      <c r="K29" s="875"/>
      <c r="L29" s="875"/>
      <c r="M29" s="875"/>
      <c r="N29" s="875"/>
      <c r="O29" s="834">
        <f>'表２'!K29</f>
      </c>
      <c r="P29" s="835"/>
      <c r="Q29" s="835"/>
      <c r="R29" s="835"/>
      <c r="S29" s="354" t="s">
        <v>361</v>
      </c>
      <c r="T29" s="880">
        <f>IF(ISBLANK('表２'!R29),"",'表２'!R29)</f>
      </c>
      <c r="U29" s="881"/>
      <c r="V29" s="881"/>
      <c r="W29" s="850" t="s">
        <v>322</v>
      </c>
      <c r="X29" s="851"/>
      <c r="Y29" s="834">
        <f>'表２'!Y29</f>
      </c>
      <c r="Z29" s="835"/>
      <c r="AA29" s="835"/>
      <c r="AB29" s="835"/>
      <c r="AC29" s="354" t="s">
        <v>361</v>
      </c>
    </row>
    <row r="30" spans="3:29" ht="18" customHeight="1">
      <c r="C30" s="864"/>
      <c r="D30" s="836"/>
      <c r="E30" s="875" t="s">
        <v>367</v>
      </c>
      <c r="F30" s="875"/>
      <c r="G30" s="875"/>
      <c r="H30" s="875"/>
      <c r="I30" s="875"/>
      <c r="J30" s="875"/>
      <c r="K30" s="875"/>
      <c r="L30" s="875"/>
      <c r="M30" s="875"/>
      <c r="N30" s="875"/>
      <c r="O30" s="876">
        <f>'表２'!K30</f>
      </c>
      <c r="P30" s="877"/>
      <c r="Q30" s="877"/>
      <c r="R30" s="877"/>
      <c r="S30" s="341" t="s">
        <v>5</v>
      </c>
      <c r="T30" s="878">
        <f>IF(ISBLANK('表２'!R30),"",'表２'!R30)</f>
      </c>
      <c r="U30" s="879"/>
      <c r="V30" s="879"/>
      <c r="W30" s="850" t="s">
        <v>322</v>
      </c>
      <c r="X30" s="851"/>
      <c r="Y30" s="876">
        <f>'表２'!Y30</f>
      </c>
      <c r="Z30" s="877"/>
      <c r="AA30" s="877"/>
      <c r="AB30" s="877"/>
      <c r="AC30" s="343" t="s">
        <v>192</v>
      </c>
    </row>
    <row r="31" spans="3:29" ht="18" customHeight="1">
      <c r="C31" s="864"/>
      <c r="D31" s="836"/>
      <c r="E31" s="875" t="s">
        <v>368</v>
      </c>
      <c r="F31" s="875"/>
      <c r="G31" s="875"/>
      <c r="H31" s="875"/>
      <c r="I31" s="875"/>
      <c r="J31" s="875"/>
      <c r="K31" s="875"/>
      <c r="L31" s="875"/>
      <c r="M31" s="875"/>
      <c r="N31" s="875"/>
      <c r="O31" s="876">
        <f>'表２'!K31</f>
      </c>
      <c r="P31" s="877"/>
      <c r="Q31" s="877"/>
      <c r="R31" s="877"/>
      <c r="S31" s="341" t="s">
        <v>5</v>
      </c>
      <c r="T31" s="878">
        <f>IF(ISBLANK('表２'!R31),"",'表２'!R31)</f>
      </c>
      <c r="U31" s="879"/>
      <c r="V31" s="879"/>
      <c r="W31" s="850" t="s">
        <v>322</v>
      </c>
      <c r="X31" s="851"/>
      <c r="Y31" s="876">
        <f>'表２'!Y31</f>
      </c>
      <c r="Z31" s="877"/>
      <c r="AA31" s="877"/>
      <c r="AB31" s="877"/>
      <c r="AC31" s="343" t="s">
        <v>192</v>
      </c>
    </row>
    <row r="32" spans="3:29" ht="18" customHeight="1">
      <c r="C32" s="864"/>
      <c r="D32" s="836"/>
      <c r="E32" s="875" t="s">
        <v>369</v>
      </c>
      <c r="F32" s="875"/>
      <c r="G32" s="875"/>
      <c r="H32" s="875"/>
      <c r="I32" s="875"/>
      <c r="J32" s="875"/>
      <c r="K32" s="875"/>
      <c r="L32" s="875"/>
      <c r="M32" s="875"/>
      <c r="N32" s="875"/>
      <c r="O32" s="903">
        <f>'表２'!K32</f>
      </c>
      <c r="P32" s="904"/>
      <c r="Q32" s="904"/>
      <c r="R32" s="904"/>
      <c r="S32" s="341" t="s">
        <v>192</v>
      </c>
      <c r="T32" s="905">
        <f>IF(ISBLANK('表２'!R32),"",'表２'!R32)</f>
      </c>
      <c r="U32" s="906"/>
      <c r="V32" s="906"/>
      <c r="W32" s="850" t="s">
        <v>322</v>
      </c>
      <c r="X32" s="851"/>
      <c r="Y32" s="903">
        <f>'表２'!Y32</f>
      </c>
      <c r="Z32" s="904"/>
      <c r="AA32" s="904"/>
      <c r="AB32" s="904"/>
      <c r="AC32" s="343" t="s">
        <v>192</v>
      </c>
    </row>
    <row r="33" spans="3:29" ht="13.5" customHeight="1">
      <c r="C33" s="864"/>
      <c r="D33" s="836"/>
      <c r="E33" s="892" t="s">
        <v>343</v>
      </c>
      <c r="F33" s="899"/>
      <c r="G33" s="899"/>
      <c r="H33" s="899"/>
      <c r="I33" s="899"/>
      <c r="J33" s="899"/>
      <c r="K33" s="899"/>
      <c r="L33" s="899"/>
      <c r="M33" s="348"/>
      <c r="N33" s="349"/>
      <c r="O33" s="884" t="str">
        <f>'表２'!K33</f>
        <v>-</v>
      </c>
      <c r="P33" s="885"/>
      <c r="Q33" s="885"/>
      <c r="R33" s="885"/>
      <c r="S33" s="886"/>
      <c r="T33" s="887" t="str">
        <f>'表２'!R33</f>
        <v>-</v>
      </c>
      <c r="U33" s="888"/>
      <c r="V33" s="888"/>
      <c r="W33" s="888"/>
      <c r="X33" s="889"/>
      <c r="Y33" s="900" t="str">
        <f>'表２'!Y33</f>
        <v>-</v>
      </c>
      <c r="Z33" s="901"/>
      <c r="AA33" s="901"/>
      <c r="AB33" s="901"/>
      <c r="AC33" s="902"/>
    </row>
    <row r="34" spans="3:29" ht="15.75" customHeight="1">
      <c r="C34" s="864"/>
      <c r="D34" s="836"/>
      <c r="E34" s="892"/>
      <c r="F34" s="899"/>
      <c r="G34" s="899"/>
      <c r="H34" s="899"/>
      <c r="I34" s="899"/>
      <c r="J34" s="899"/>
      <c r="K34" s="899"/>
      <c r="L34" s="899"/>
      <c r="M34" s="882" t="s">
        <v>185</v>
      </c>
      <c r="N34" s="883"/>
      <c r="O34" s="903">
        <f>'表２'!K34</f>
      </c>
      <c r="P34" s="904"/>
      <c r="Q34" s="904"/>
      <c r="R34" s="904"/>
      <c r="S34" s="341" t="s">
        <v>5</v>
      </c>
      <c r="T34" s="905">
        <f>IF(ISBLANK('表２'!R34),"",'表２'!R34)</f>
      </c>
      <c r="U34" s="906"/>
      <c r="V34" s="906"/>
      <c r="W34" s="850" t="s">
        <v>322</v>
      </c>
      <c r="X34" s="851"/>
      <c r="Y34" s="903">
        <f>'表２'!Y34</f>
      </c>
      <c r="Z34" s="904"/>
      <c r="AA34" s="904"/>
      <c r="AB34" s="904"/>
      <c r="AC34" s="343" t="s">
        <v>192</v>
      </c>
    </row>
    <row r="35" spans="3:29" ht="15.75" customHeight="1">
      <c r="C35" s="864"/>
      <c r="D35" s="836"/>
      <c r="E35" s="892"/>
      <c r="F35" s="899"/>
      <c r="G35" s="899"/>
      <c r="H35" s="899"/>
      <c r="I35" s="899"/>
      <c r="J35" s="899"/>
      <c r="K35" s="899"/>
      <c r="L35" s="899"/>
      <c r="M35" s="882" t="s">
        <v>337</v>
      </c>
      <c r="N35" s="883"/>
      <c r="O35" s="903">
        <f>'表２'!K35</f>
      </c>
      <c r="P35" s="904"/>
      <c r="Q35" s="904"/>
      <c r="R35" s="904"/>
      <c r="S35" s="341" t="s">
        <v>192</v>
      </c>
      <c r="T35" s="905">
        <f>IF(ISBLANK('表２'!R35),"",'表２'!R35)</f>
      </c>
      <c r="U35" s="906"/>
      <c r="V35" s="906"/>
      <c r="W35" s="850" t="s">
        <v>322</v>
      </c>
      <c r="X35" s="851"/>
      <c r="Y35" s="903">
        <f>'表２'!Y35</f>
      </c>
      <c r="Z35" s="904"/>
      <c r="AA35" s="904"/>
      <c r="AB35" s="904"/>
      <c r="AC35" s="343" t="s">
        <v>192</v>
      </c>
    </row>
    <row r="36" spans="3:29" ht="18" customHeight="1">
      <c r="C36" s="864"/>
      <c r="D36" s="836"/>
      <c r="E36" s="875" t="s">
        <v>338</v>
      </c>
      <c r="F36" s="875"/>
      <c r="G36" s="875"/>
      <c r="H36" s="875"/>
      <c r="I36" s="875"/>
      <c r="J36" s="875"/>
      <c r="K36" s="875"/>
      <c r="L36" s="875"/>
      <c r="M36" s="875"/>
      <c r="N36" s="875"/>
      <c r="O36" s="903">
        <f>'表２'!K36</f>
      </c>
      <c r="P36" s="904"/>
      <c r="Q36" s="904"/>
      <c r="R36" s="904"/>
      <c r="S36" s="341" t="s">
        <v>5</v>
      </c>
      <c r="T36" s="905">
        <f>IF(ISBLANK('表２'!R36),"",'表２'!R36)</f>
      </c>
      <c r="U36" s="906"/>
      <c r="V36" s="906"/>
      <c r="W36" s="850" t="s">
        <v>322</v>
      </c>
      <c r="X36" s="851"/>
      <c r="Y36" s="903">
        <f>'表２'!Y36</f>
      </c>
      <c r="Z36" s="904"/>
      <c r="AA36" s="904"/>
      <c r="AB36" s="904"/>
      <c r="AC36" s="343" t="s">
        <v>192</v>
      </c>
    </row>
    <row r="37" spans="3:29" ht="18" customHeight="1">
      <c r="C37" s="864"/>
      <c r="D37" s="836"/>
      <c r="E37" s="875" t="s">
        <v>339</v>
      </c>
      <c r="F37" s="875"/>
      <c r="G37" s="875"/>
      <c r="H37" s="875"/>
      <c r="I37" s="875"/>
      <c r="J37" s="875"/>
      <c r="K37" s="875"/>
      <c r="L37" s="875"/>
      <c r="M37" s="875"/>
      <c r="N37" s="875"/>
      <c r="O37" s="903">
        <f>'表２'!K37</f>
      </c>
      <c r="P37" s="904"/>
      <c r="Q37" s="904"/>
      <c r="R37" s="904"/>
      <c r="S37" s="341" t="s">
        <v>5</v>
      </c>
      <c r="T37" s="905">
        <f>IF(ISBLANK('表２'!R37),"",'表２'!R37)</f>
      </c>
      <c r="U37" s="906"/>
      <c r="V37" s="906"/>
      <c r="W37" s="850" t="s">
        <v>322</v>
      </c>
      <c r="X37" s="851"/>
      <c r="Y37" s="903">
        <f>'表２'!Y37</f>
      </c>
      <c r="Z37" s="904"/>
      <c r="AA37" s="904"/>
      <c r="AB37" s="904"/>
      <c r="AC37" s="343" t="s">
        <v>192</v>
      </c>
    </row>
    <row r="38" spans="3:29" ht="13.5" customHeight="1">
      <c r="C38" s="864"/>
      <c r="D38" s="836"/>
      <c r="E38" s="892" t="s">
        <v>365</v>
      </c>
      <c r="F38" s="899"/>
      <c r="G38" s="899"/>
      <c r="H38" s="899"/>
      <c r="I38" s="899"/>
      <c r="J38" s="899"/>
      <c r="K38" s="899"/>
      <c r="L38" s="899"/>
      <c r="M38" s="348"/>
      <c r="N38" s="349"/>
      <c r="O38" s="884" t="str">
        <f>'表２'!K38</f>
        <v>-</v>
      </c>
      <c r="P38" s="885"/>
      <c r="Q38" s="885"/>
      <c r="R38" s="885"/>
      <c r="S38" s="886"/>
      <c r="T38" s="887" t="str">
        <f>'表２'!R38</f>
        <v>-</v>
      </c>
      <c r="U38" s="888"/>
      <c r="V38" s="888"/>
      <c r="W38" s="888"/>
      <c r="X38" s="889"/>
      <c r="Y38" s="900" t="str">
        <f>'表２'!Y38</f>
        <v>-</v>
      </c>
      <c r="Z38" s="901"/>
      <c r="AA38" s="901"/>
      <c r="AB38" s="901"/>
      <c r="AC38" s="902"/>
    </row>
    <row r="39" spans="3:29" ht="15.75" customHeight="1">
      <c r="C39" s="864"/>
      <c r="D39" s="836"/>
      <c r="E39" s="892"/>
      <c r="F39" s="899"/>
      <c r="G39" s="899"/>
      <c r="H39" s="899"/>
      <c r="I39" s="899"/>
      <c r="J39" s="899"/>
      <c r="K39" s="899"/>
      <c r="L39" s="899"/>
      <c r="M39" s="882" t="s">
        <v>185</v>
      </c>
      <c r="N39" s="883"/>
      <c r="O39" s="876">
        <f>'表２'!K39</f>
      </c>
      <c r="P39" s="877"/>
      <c r="Q39" s="877"/>
      <c r="R39" s="877"/>
      <c r="S39" s="341" t="s">
        <v>192</v>
      </c>
      <c r="T39" s="878">
        <f>IF(ISBLANK('表２'!R39),"",'表２'!R39)</f>
      </c>
      <c r="U39" s="879"/>
      <c r="V39" s="879"/>
      <c r="W39" s="850" t="s">
        <v>322</v>
      </c>
      <c r="X39" s="851"/>
      <c r="Y39" s="876">
        <f>'表２'!Y39</f>
      </c>
      <c r="Z39" s="877"/>
      <c r="AA39" s="877"/>
      <c r="AB39" s="877"/>
      <c r="AC39" s="343" t="s">
        <v>192</v>
      </c>
    </row>
    <row r="40" spans="3:29" ht="15.75" customHeight="1">
      <c r="C40" s="865"/>
      <c r="D40" s="837"/>
      <c r="E40" s="914"/>
      <c r="F40" s="915"/>
      <c r="G40" s="915"/>
      <c r="H40" s="915"/>
      <c r="I40" s="915"/>
      <c r="J40" s="915"/>
      <c r="K40" s="915"/>
      <c r="L40" s="915"/>
      <c r="M40" s="907" t="s">
        <v>337</v>
      </c>
      <c r="N40" s="908"/>
      <c r="O40" s="948">
        <f>'表２'!K40</f>
      </c>
      <c r="P40" s="949"/>
      <c r="Q40" s="949"/>
      <c r="R40" s="949"/>
      <c r="S40" s="344" t="s">
        <v>192</v>
      </c>
      <c r="T40" s="950">
        <f>IF(ISBLANK('表２'!R40),"",'表２'!R40)</f>
      </c>
      <c r="U40" s="951"/>
      <c r="V40" s="951"/>
      <c r="W40" s="952" t="s">
        <v>322</v>
      </c>
      <c r="X40" s="936"/>
      <c r="Y40" s="948">
        <f>'表２'!Y40</f>
      </c>
      <c r="Z40" s="949"/>
      <c r="AA40" s="949"/>
      <c r="AB40" s="949"/>
      <c r="AC40" s="345" t="s">
        <v>192</v>
      </c>
    </row>
    <row r="41" spans="3:29" ht="9" customHeight="1">
      <c r="C41" s="328"/>
      <c r="D41" s="328"/>
      <c r="E41" s="328"/>
      <c r="F41" s="329"/>
      <c r="G41" s="329"/>
      <c r="H41" s="329"/>
      <c r="I41" s="329"/>
      <c r="J41" s="329"/>
      <c r="K41" s="329"/>
      <c r="L41" s="329"/>
      <c r="M41" s="329"/>
      <c r="N41" s="329"/>
      <c r="O41" s="330"/>
      <c r="P41" s="330"/>
      <c r="Q41" s="330"/>
      <c r="R41" s="330"/>
      <c r="S41" s="327"/>
      <c r="T41" s="331"/>
      <c r="U41" s="331"/>
      <c r="V41" s="331"/>
      <c r="W41" s="327"/>
      <c r="X41" s="327"/>
      <c r="Y41" s="330"/>
      <c r="Z41" s="330"/>
      <c r="AA41" s="330"/>
      <c r="AB41" s="330"/>
      <c r="AC41" s="332"/>
    </row>
    <row r="42" spans="3:36" ht="18" customHeight="1">
      <c r="C42" s="326" t="s">
        <v>355</v>
      </c>
      <c r="AG42" s="334"/>
      <c r="AJ42" s="334"/>
    </row>
    <row r="43" spans="3:29" ht="17.25" customHeight="1" thickBot="1">
      <c r="C43" s="909" t="s">
        <v>344</v>
      </c>
      <c r="D43" s="910"/>
      <c r="E43" s="910"/>
      <c r="F43" s="910"/>
      <c r="G43" s="910"/>
      <c r="H43" s="910"/>
      <c r="I43" s="910"/>
      <c r="J43" s="910"/>
      <c r="K43" s="910"/>
      <c r="L43" s="910"/>
      <c r="M43" s="910"/>
      <c r="N43" s="911"/>
      <c r="O43" s="912" t="s">
        <v>345</v>
      </c>
      <c r="P43" s="912"/>
      <c r="Q43" s="912"/>
      <c r="R43" s="912"/>
      <c r="S43" s="912"/>
      <c r="T43" s="912"/>
      <c r="U43" s="912"/>
      <c r="V43" s="912"/>
      <c r="W43" s="913" t="s">
        <v>375</v>
      </c>
      <c r="X43" s="912"/>
      <c r="Y43" s="912"/>
      <c r="Z43" s="912"/>
      <c r="AA43" s="912"/>
      <c r="AB43" s="912"/>
      <c r="AC43" s="912"/>
    </row>
    <row r="44" spans="3:29" ht="16.5" customHeight="1" thickTop="1">
      <c r="C44" s="335">
        <v>1</v>
      </c>
      <c r="D44" s="916" t="s">
        <v>346</v>
      </c>
      <c r="E44" s="916"/>
      <c r="F44" s="916"/>
      <c r="G44" s="916"/>
      <c r="H44" s="916"/>
      <c r="I44" s="916"/>
      <c r="J44" s="916"/>
      <c r="K44" s="916"/>
      <c r="L44" s="916"/>
      <c r="M44" s="916"/>
      <c r="N44" s="916"/>
      <c r="O44" s="917">
        <f>'表１'!Q16+'表１'!Q19+'表１'!Q21+'表１'!Q24+'表１'!Q32+'表１'!Q35+'表１'!Q37+'表１'!Q40</f>
        <v>0</v>
      </c>
      <c r="P44" s="917"/>
      <c r="Q44" s="917"/>
      <c r="R44" s="917"/>
      <c r="S44" s="917"/>
      <c r="T44" s="918"/>
      <c r="U44" s="919" t="s">
        <v>177</v>
      </c>
      <c r="V44" s="920"/>
      <c r="W44" s="921">
        <f>'表１'!AB16+'表１'!AB19+'表１'!AB21+'表１'!AB24+'表１'!AB32+'表１'!AB35+'表１'!AB37+'表１'!AB40</f>
        <v>0</v>
      </c>
      <c r="X44" s="921"/>
      <c r="Y44" s="921"/>
      <c r="Z44" s="921"/>
      <c r="AA44" s="921"/>
      <c r="AB44" s="922"/>
      <c r="AC44" s="350" t="s">
        <v>347</v>
      </c>
    </row>
    <row r="45" spans="3:29" ht="16.5" customHeight="1">
      <c r="C45" s="336">
        <v>2</v>
      </c>
      <c r="D45" s="923" t="s">
        <v>185</v>
      </c>
      <c r="E45" s="923"/>
      <c r="F45" s="923"/>
      <c r="G45" s="923"/>
      <c r="H45" s="923"/>
      <c r="I45" s="923"/>
      <c r="J45" s="923"/>
      <c r="K45" s="923"/>
      <c r="L45" s="923"/>
      <c r="M45" s="923"/>
      <c r="N45" s="923"/>
      <c r="O45" s="924">
        <f>'表１'!Q14+'表１'!Q18+'表１'!Q20+'表１'!Q23+'表１'!Q30+'表１'!Q34+'表１'!Q36+'表１'!Q39</f>
        <v>0</v>
      </c>
      <c r="P45" s="924"/>
      <c r="Q45" s="924"/>
      <c r="R45" s="924"/>
      <c r="S45" s="924"/>
      <c r="T45" s="925"/>
      <c r="U45" s="851" t="s">
        <v>177</v>
      </c>
      <c r="V45" s="926"/>
      <c r="W45" s="921">
        <f>'表１'!AB14+'表１'!AB18+'表１'!AB20+'表１'!AB23+'表１'!AB30+'表１'!AB34+'表１'!AB36+'表１'!AB39</f>
        <v>0</v>
      </c>
      <c r="X45" s="921"/>
      <c r="Y45" s="921"/>
      <c r="Z45" s="921"/>
      <c r="AA45" s="921"/>
      <c r="AB45" s="922"/>
      <c r="AC45" s="341" t="s">
        <v>347</v>
      </c>
    </row>
    <row r="46" spans="3:29" ht="16.5" customHeight="1">
      <c r="C46" s="336">
        <v>3</v>
      </c>
      <c r="D46" s="923" t="s">
        <v>348</v>
      </c>
      <c r="E46" s="923"/>
      <c r="F46" s="923"/>
      <c r="G46" s="923"/>
      <c r="H46" s="923"/>
      <c r="I46" s="923"/>
      <c r="J46" s="923"/>
      <c r="K46" s="923"/>
      <c r="L46" s="923"/>
      <c r="M46" s="923"/>
      <c r="N46" s="923"/>
      <c r="O46" s="924">
        <f>'表１'!Q12+'表１'!Q28</f>
        <v>0</v>
      </c>
      <c r="P46" s="924"/>
      <c r="Q46" s="924"/>
      <c r="R46" s="924"/>
      <c r="S46" s="924"/>
      <c r="T46" s="925"/>
      <c r="U46" s="927" t="s">
        <v>183</v>
      </c>
      <c r="V46" s="928"/>
      <c r="W46" s="921">
        <f>'表１'!AB12+'表１'!AB28</f>
        <v>0</v>
      </c>
      <c r="X46" s="921"/>
      <c r="Y46" s="921"/>
      <c r="Z46" s="921"/>
      <c r="AA46" s="921"/>
      <c r="AB46" s="922"/>
      <c r="AC46" s="341" t="s">
        <v>347</v>
      </c>
    </row>
    <row r="47" spans="3:29" ht="16.5" customHeight="1">
      <c r="C47" s="337">
        <v>4</v>
      </c>
      <c r="D47" s="929" t="s">
        <v>349</v>
      </c>
      <c r="E47" s="929"/>
      <c r="F47" s="929"/>
      <c r="G47" s="929"/>
      <c r="H47" s="929"/>
      <c r="I47" s="929"/>
      <c r="J47" s="929"/>
      <c r="K47" s="929"/>
      <c r="L47" s="929"/>
      <c r="M47" s="929"/>
      <c r="N47" s="929"/>
      <c r="O47" s="924">
        <f>'表１'!Q10+'表１'!Q15+'表１'!Q26+'表１'!Q31</f>
        <v>0</v>
      </c>
      <c r="P47" s="924"/>
      <c r="Q47" s="924"/>
      <c r="R47" s="924"/>
      <c r="S47" s="924"/>
      <c r="T47" s="925"/>
      <c r="U47" s="851" t="s">
        <v>177</v>
      </c>
      <c r="V47" s="926"/>
      <c r="W47" s="921">
        <f>'表１'!AB10+'表１'!AB15+'表１'!AB26+'表１'!AB31</f>
        <v>0</v>
      </c>
      <c r="X47" s="921"/>
      <c r="Y47" s="921"/>
      <c r="Z47" s="921"/>
      <c r="AA47" s="921"/>
      <c r="AB47" s="922"/>
      <c r="AC47" s="341" t="s">
        <v>347</v>
      </c>
    </row>
    <row r="48" spans="3:29" ht="16.5" customHeight="1">
      <c r="C48" s="337">
        <v>5</v>
      </c>
      <c r="D48" s="929" t="s">
        <v>350</v>
      </c>
      <c r="E48" s="929"/>
      <c r="F48" s="929"/>
      <c r="G48" s="929"/>
      <c r="H48" s="929"/>
      <c r="I48" s="929"/>
      <c r="J48" s="929"/>
      <c r="K48" s="929"/>
      <c r="L48" s="929"/>
      <c r="M48" s="929"/>
      <c r="N48" s="929"/>
      <c r="O48" s="924">
        <f>'表１'!Q11+'表１'!Q27</f>
        <v>0</v>
      </c>
      <c r="P48" s="924"/>
      <c r="Q48" s="924"/>
      <c r="R48" s="924"/>
      <c r="S48" s="924"/>
      <c r="T48" s="925"/>
      <c r="U48" s="930" t="s">
        <v>181</v>
      </c>
      <c r="V48" s="927"/>
      <c r="W48" s="921">
        <f>'表１'!AB11+'表１'!AB27</f>
        <v>0</v>
      </c>
      <c r="X48" s="921"/>
      <c r="Y48" s="921"/>
      <c r="Z48" s="921"/>
      <c r="AA48" s="921"/>
      <c r="AB48" s="922"/>
      <c r="AC48" s="341" t="s">
        <v>347</v>
      </c>
    </row>
    <row r="49" spans="3:29" ht="16.5" customHeight="1">
      <c r="C49" s="337">
        <v>6</v>
      </c>
      <c r="D49" s="929" t="s">
        <v>135</v>
      </c>
      <c r="E49" s="929"/>
      <c r="F49" s="929"/>
      <c r="G49" s="929"/>
      <c r="H49" s="929"/>
      <c r="I49" s="929"/>
      <c r="J49" s="929"/>
      <c r="K49" s="929"/>
      <c r="L49" s="929"/>
      <c r="M49" s="929"/>
      <c r="N49" s="929"/>
      <c r="O49" s="924">
        <f>'表１'!Q13+'表１'!Q29</f>
        <v>0</v>
      </c>
      <c r="P49" s="924"/>
      <c r="Q49" s="924"/>
      <c r="R49" s="924"/>
      <c r="S49" s="924"/>
      <c r="T49" s="925"/>
      <c r="U49" s="927" t="s">
        <v>351</v>
      </c>
      <c r="V49" s="928"/>
      <c r="W49" s="931">
        <f>IF(O49=0,"",'表１'!AB13+'表１'!AB29)</f>
      </c>
      <c r="X49" s="931"/>
      <c r="Y49" s="931"/>
      <c r="Z49" s="931"/>
      <c r="AA49" s="931"/>
      <c r="AB49" s="932"/>
      <c r="AC49" s="341" t="s">
        <v>347</v>
      </c>
    </row>
    <row r="50" spans="3:29" ht="16.5" customHeight="1">
      <c r="C50" s="338">
        <v>7</v>
      </c>
      <c r="D50" s="933" t="s">
        <v>12</v>
      </c>
      <c r="E50" s="933"/>
      <c r="F50" s="933"/>
      <c r="G50" s="933"/>
      <c r="H50" s="933"/>
      <c r="I50" s="933"/>
      <c r="J50" s="933"/>
      <c r="K50" s="933"/>
      <c r="L50" s="933"/>
      <c r="M50" s="933"/>
      <c r="N50" s="933"/>
      <c r="O50" s="934"/>
      <c r="P50" s="934"/>
      <c r="Q50" s="934"/>
      <c r="R50" s="934"/>
      <c r="S50" s="934"/>
      <c r="T50" s="935"/>
      <c r="U50" s="936"/>
      <c r="V50" s="937"/>
      <c r="W50" s="938"/>
      <c r="X50" s="938"/>
      <c r="Y50" s="938"/>
      <c r="Z50" s="938"/>
      <c r="AA50" s="938"/>
      <c r="AB50" s="939"/>
      <c r="AC50" s="344" t="s">
        <v>347</v>
      </c>
    </row>
    <row r="51" spans="15:29" ht="18" customHeight="1">
      <c r="O51" s="940" t="s">
        <v>352</v>
      </c>
      <c r="P51" s="941"/>
      <c r="Q51" s="941"/>
      <c r="R51" s="941"/>
      <c r="S51" s="941"/>
      <c r="T51" s="941"/>
      <c r="U51" s="941"/>
      <c r="V51" s="941"/>
      <c r="W51" s="942">
        <f>SUM(W44:AB50)</f>
        <v>0</v>
      </c>
      <c r="X51" s="943"/>
      <c r="Y51" s="943"/>
      <c r="Z51" s="943"/>
      <c r="AA51" s="943"/>
      <c r="AB51" s="943"/>
      <c r="AC51" s="351" t="s">
        <v>347</v>
      </c>
    </row>
    <row r="52" spans="15:29" ht="18" customHeight="1">
      <c r="O52" s="940" t="s">
        <v>353</v>
      </c>
      <c r="P52" s="941"/>
      <c r="Q52" s="941"/>
      <c r="R52" s="941"/>
      <c r="S52" s="941"/>
      <c r="T52" s="941"/>
      <c r="U52" s="941"/>
      <c r="V52" s="941"/>
      <c r="W52" s="944">
        <f>IF(ISBLANK('表２'!R43),"",'表２'!R43)</f>
      </c>
      <c r="X52" s="945"/>
      <c r="Y52" s="945"/>
      <c r="Z52" s="945">
        <f>IF(ISBLANK('表２'!X52),"",'表２'!X52)</f>
      </c>
      <c r="AA52" s="945"/>
      <c r="AB52" s="945"/>
      <c r="AC52" s="352" t="s">
        <v>354</v>
      </c>
    </row>
    <row r="53" spans="15:29" ht="24.75" customHeight="1">
      <c r="O53" s="946" t="s">
        <v>355</v>
      </c>
      <c r="P53" s="947"/>
      <c r="Q53" s="947"/>
      <c r="R53" s="947"/>
      <c r="S53" s="947"/>
      <c r="T53" s="947"/>
      <c r="U53" s="947"/>
      <c r="V53" s="947"/>
      <c r="W53" s="942">
        <f>IF(COUNT(W52)=0,"",W51*(100-W52)/100)</f>
      </c>
      <c r="X53" s="943"/>
      <c r="Y53" s="943"/>
      <c r="Z53" s="943"/>
      <c r="AA53" s="943"/>
      <c r="AB53" s="943"/>
      <c r="AC53" s="360" t="s">
        <v>347</v>
      </c>
    </row>
    <row r="54" ht="15.75" customHeight="1"/>
    <row r="55" ht="15.75" customHeight="1"/>
    <row r="56" ht="13.5" customHeight="1"/>
  </sheetData>
  <sheetProtection/>
  <mergeCells count="202">
    <mergeCell ref="Y29:AB29"/>
    <mergeCell ref="O52:V52"/>
    <mergeCell ref="W52:AB52"/>
    <mergeCell ref="O53:V53"/>
    <mergeCell ref="W53:AB53"/>
    <mergeCell ref="O40:R40"/>
    <mergeCell ref="T40:V40"/>
    <mergeCell ref="W40:X40"/>
    <mergeCell ref="Y40:AB40"/>
    <mergeCell ref="W39:X39"/>
    <mergeCell ref="D50:N50"/>
    <mergeCell ref="O50:T50"/>
    <mergeCell ref="U50:V50"/>
    <mergeCell ref="W50:AB50"/>
    <mergeCell ref="O51:V51"/>
    <mergeCell ref="W51:AB51"/>
    <mergeCell ref="D48:N48"/>
    <mergeCell ref="O48:T48"/>
    <mergeCell ref="U48:V48"/>
    <mergeCell ref="W48:AB48"/>
    <mergeCell ref="D49:N49"/>
    <mergeCell ref="O49:T49"/>
    <mergeCell ref="U49:V49"/>
    <mergeCell ref="W49:AB49"/>
    <mergeCell ref="D46:N46"/>
    <mergeCell ref="O46:T46"/>
    <mergeCell ref="U46:V46"/>
    <mergeCell ref="W46:AB46"/>
    <mergeCell ref="D47:N47"/>
    <mergeCell ref="O47:T47"/>
    <mergeCell ref="U47:V47"/>
    <mergeCell ref="W47:AB47"/>
    <mergeCell ref="D44:N44"/>
    <mergeCell ref="O44:T44"/>
    <mergeCell ref="U44:V44"/>
    <mergeCell ref="W44:AB44"/>
    <mergeCell ref="D45:N45"/>
    <mergeCell ref="O45:T45"/>
    <mergeCell ref="U45:V45"/>
    <mergeCell ref="W45:AB45"/>
    <mergeCell ref="C43:N43"/>
    <mergeCell ref="O43:V43"/>
    <mergeCell ref="W43:AC43"/>
    <mergeCell ref="E38:L40"/>
    <mergeCell ref="O38:S38"/>
    <mergeCell ref="T38:X38"/>
    <mergeCell ref="Y38:AC38"/>
    <mergeCell ref="M39:N39"/>
    <mergeCell ref="O39:R39"/>
    <mergeCell ref="T39:V39"/>
    <mergeCell ref="Y39:AB39"/>
    <mergeCell ref="M40:N40"/>
    <mergeCell ref="E36:N36"/>
    <mergeCell ref="O36:R36"/>
    <mergeCell ref="T36:V36"/>
    <mergeCell ref="W36:X36"/>
    <mergeCell ref="Y36:AB36"/>
    <mergeCell ref="E37:N37"/>
    <mergeCell ref="O37:R37"/>
    <mergeCell ref="T37:V37"/>
    <mergeCell ref="W37:X37"/>
    <mergeCell ref="Y37:AB37"/>
    <mergeCell ref="O34:R34"/>
    <mergeCell ref="T34:V34"/>
    <mergeCell ref="W34:X34"/>
    <mergeCell ref="Y34:AB34"/>
    <mergeCell ref="M35:N35"/>
    <mergeCell ref="O35:R35"/>
    <mergeCell ref="T35:V35"/>
    <mergeCell ref="W35:X35"/>
    <mergeCell ref="Y35:AB35"/>
    <mergeCell ref="E32:N32"/>
    <mergeCell ref="O32:R32"/>
    <mergeCell ref="T32:V32"/>
    <mergeCell ref="W32:X32"/>
    <mergeCell ref="Y32:AB32"/>
    <mergeCell ref="E33:L35"/>
    <mergeCell ref="O33:S33"/>
    <mergeCell ref="T33:X33"/>
    <mergeCell ref="Y33:AC33"/>
    <mergeCell ref="M34:N34"/>
    <mergeCell ref="E30:N30"/>
    <mergeCell ref="O30:R30"/>
    <mergeCell ref="T30:V30"/>
    <mergeCell ref="W30:X30"/>
    <mergeCell ref="Y30:AB30"/>
    <mergeCell ref="E31:N31"/>
    <mergeCell ref="O31:R31"/>
    <mergeCell ref="T31:V31"/>
    <mergeCell ref="W31:X31"/>
    <mergeCell ref="Y31:AB31"/>
    <mergeCell ref="E28:N28"/>
    <mergeCell ref="O28:R28"/>
    <mergeCell ref="T28:V28"/>
    <mergeCell ref="W28:X28"/>
    <mergeCell ref="Y28:AB28"/>
    <mergeCell ref="E29:N29"/>
    <mergeCell ref="O29:R29"/>
    <mergeCell ref="E26:N26"/>
    <mergeCell ref="O26:R26"/>
    <mergeCell ref="T26:V26"/>
    <mergeCell ref="W26:X26"/>
    <mergeCell ref="T29:V29"/>
    <mergeCell ref="W29:X29"/>
    <mergeCell ref="Y26:AB26"/>
    <mergeCell ref="E27:N27"/>
    <mergeCell ref="O27:R27"/>
    <mergeCell ref="T27:V27"/>
    <mergeCell ref="W27:X27"/>
    <mergeCell ref="Y27:AB27"/>
    <mergeCell ref="O24:R24"/>
    <mergeCell ref="T24:V24"/>
    <mergeCell ref="W24:X24"/>
    <mergeCell ref="Y24:AB24"/>
    <mergeCell ref="M25:N25"/>
    <mergeCell ref="O25:R25"/>
    <mergeCell ref="T25:V25"/>
    <mergeCell ref="W25:X25"/>
    <mergeCell ref="Y25:AB25"/>
    <mergeCell ref="E22:N22"/>
    <mergeCell ref="O22:R22"/>
    <mergeCell ref="T22:V22"/>
    <mergeCell ref="W22:X22"/>
    <mergeCell ref="Y22:AB22"/>
    <mergeCell ref="E23:L25"/>
    <mergeCell ref="O23:S23"/>
    <mergeCell ref="T23:X23"/>
    <mergeCell ref="Y23:AC23"/>
    <mergeCell ref="M24:N24"/>
    <mergeCell ref="E21:N21"/>
    <mergeCell ref="O21:R21"/>
    <mergeCell ref="T21:V21"/>
    <mergeCell ref="W21:X21"/>
    <mergeCell ref="Y21:AB21"/>
    <mergeCell ref="E18:L20"/>
    <mergeCell ref="M19:N19"/>
    <mergeCell ref="O19:R19"/>
    <mergeCell ref="T19:V19"/>
    <mergeCell ref="W19:X19"/>
    <mergeCell ref="Y19:AB19"/>
    <mergeCell ref="O20:R20"/>
    <mergeCell ref="T20:V20"/>
    <mergeCell ref="W20:X20"/>
    <mergeCell ref="Y20:AB20"/>
    <mergeCell ref="Y16:AB16"/>
    <mergeCell ref="Y18:AC18"/>
    <mergeCell ref="E17:N17"/>
    <mergeCell ref="O17:R17"/>
    <mergeCell ref="T17:V17"/>
    <mergeCell ref="W17:X17"/>
    <mergeCell ref="O18:S18"/>
    <mergeCell ref="T18:X18"/>
    <mergeCell ref="T15:V15"/>
    <mergeCell ref="W15:X15"/>
    <mergeCell ref="Y15:AB15"/>
    <mergeCell ref="O14:R14"/>
    <mergeCell ref="T14:V14"/>
    <mergeCell ref="M20:N20"/>
    <mergeCell ref="E16:N16"/>
    <mergeCell ref="O16:R16"/>
    <mergeCell ref="T16:V16"/>
    <mergeCell ref="W16:X16"/>
    <mergeCell ref="E12:N12"/>
    <mergeCell ref="O12:R12"/>
    <mergeCell ref="T12:V12"/>
    <mergeCell ref="W12:X12"/>
    <mergeCell ref="Y12:AB12"/>
    <mergeCell ref="Y17:AB17"/>
    <mergeCell ref="Y13:AB13"/>
    <mergeCell ref="E14:N14"/>
    <mergeCell ref="E15:N15"/>
    <mergeCell ref="O15:R15"/>
    <mergeCell ref="W14:X14"/>
    <mergeCell ref="C11:C40"/>
    <mergeCell ref="D11:D25"/>
    <mergeCell ref="E11:N11"/>
    <mergeCell ref="O11:R11"/>
    <mergeCell ref="T11:V11"/>
    <mergeCell ref="W11:X11"/>
    <mergeCell ref="E13:N13"/>
    <mergeCell ref="O13:R13"/>
    <mergeCell ref="T13:V13"/>
    <mergeCell ref="W13:X13"/>
    <mergeCell ref="D7:K7"/>
    <mergeCell ref="L7:N7"/>
    <mergeCell ref="S7:U7"/>
    <mergeCell ref="X7:Y7"/>
    <mergeCell ref="C10:N10"/>
    <mergeCell ref="O10:S10"/>
    <mergeCell ref="T10:X10"/>
    <mergeCell ref="Y10:AC10"/>
    <mergeCell ref="Y11:AB11"/>
    <mergeCell ref="Y14:AB14"/>
    <mergeCell ref="D26:D40"/>
    <mergeCell ref="C2:AC2"/>
    <mergeCell ref="D4:K4"/>
    <mergeCell ref="L4:AB4"/>
    <mergeCell ref="D5:K5"/>
    <mergeCell ref="L5:AB5"/>
    <mergeCell ref="D6:K6"/>
    <mergeCell ref="L6:N6"/>
    <mergeCell ref="S6:U6"/>
  </mergeCells>
  <printOptions/>
  <pageMargins left="0.5905511811023623" right="0.5905511811023623" top="0.11811023622047245" bottom="0.11811023622047245" header="0.11811023622047245" footer="0.11811023622047245"/>
  <pageSetup horizontalDpi="600" verticalDpi="600" orientation="portrait" paperSize="9" r:id="rId2"/>
  <headerFooter scaleWithDoc="0" alignWithMargins="0">
    <oddFooter>&amp;L&amp;9 2024.03.01&amp;C-11-</oddFooter>
    <firstFooter>&amp;L&amp;9 2013.10</first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G36"/>
  <sheetViews>
    <sheetView zoomScaleSheetLayoutView="75" workbookViewId="0" topLeftCell="A1">
      <selection activeCell="A7" sqref="A7"/>
    </sheetView>
  </sheetViews>
  <sheetFormatPr defaultColWidth="9.00390625" defaultRowHeight="13.5"/>
  <cols>
    <col min="1" max="2" width="3.625" style="27" customWidth="1"/>
    <col min="3" max="4" width="3.625" style="76" customWidth="1"/>
    <col min="5" max="5" width="84.625" style="1" customWidth="1"/>
    <col min="6" max="6" width="6.25390625" style="75" customWidth="1"/>
    <col min="7" max="16384" width="9.00390625" style="75" customWidth="1"/>
  </cols>
  <sheetData>
    <row r="1" spans="1:5" ht="27" customHeight="1">
      <c r="A1" s="376" t="s">
        <v>303</v>
      </c>
      <c r="B1" s="376"/>
      <c r="C1" s="376"/>
      <c r="D1" s="376"/>
      <c r="E1" s="376"/>
    </row>
    <row r="2" spans="1:5" ht="20.25" customHeight="1">
      <c r="A2" s="377" t="s">
        <v>210</v>
      </c>
      <c r="B2" s="378"/>
      <c r="C2" s="378"/>
      <c r="D2" s="378"/>
      <c r="E2" s="378"/>
    </row>
    <row r="3" spans="1:7" s="176" customFormat="1" ht="18" customHeight="1">
      <c r="A3" s="172" t="s">
        <v>209</v>
      </c>
      <c r="B3" s="173"/>
      <c r="C3" s="173"/>
      <c r="D3" s="173"/>
      <c r="E3" s="174"/>
      <c r="F3" s="175"/>
      <c r="G3" s="174"/>
    </row>
    <row r="4" spans="1:4" ht="24" customHeight="1">
      <c r="A4" s="177" t="s">
        <v>0</v>
      </c>
      <c r="B4" s="74"/>
      <c r="C4" s="80"/>
      <c r="D4" s="80"/>
    </row>
    <row r="5" spans="1:6" s="178" customFormat="1" ht="22.5" customHeight="1">
      <c r="A5" s="179" t="s">
        <v>63</v>
      </c>
      <c r="B5" s="180" t="s">
        <v>64</v>
      </c>
      <c r="C5" s="181" t="s">
        <v>211</v>
      </c>
      <c r="D5" s="182" t="s">
        <v>65</v>
      </c>
      <c r="E5" s="183" t="s">
        <v>212</v>
      </c>
      <c r="F5" s="184" t="s">
        <v>213</v>
      </c>
    </row>
    <row r="6" spans="1:6" ht="21" customHeight="1">
      <c r="A6" s="379" t="s">
        <v>50</v>
      </c>
      <c r="B6" s="380"/>
      <c r="C6" s="380"/>
      <c r="D6" s="380"/>
      <c r="E6" s="381"/>
      <c r="F6" s="185"/>
    </row>
    <row r="7" spans="1:6" ht="30" customHeight="1">
      <c r="A7" s="186"/>
      <c r="B7" s="187"/>
      <c r="C7" s="188" t="s">
        <v>153</v>
      </c>
      <c r="D7" s="189" t="s">
        <v>66</v>
      </c>
      <c r="E7" s="190" t="s">
        <v>260</v>
      </c>
      <c r="F7" s="191"/>
    </row>
    <row r="8" spans="1:6" ht="19.5" customHeight="1">
      <c r="A8" s="186"/>
      <c r="B8" s="187"/>
      <c r="C8" s="188" t="s">
        <v>153</v>
      </c>
      <c r="D8" s="192" t="s">
        <v>67</v>
      </c>
      <c r="E8" s="190" t="s">
        <v>214</v>
      </c>
      <c r="F8" s="191"/>
    </row>
    <row r="9" spans="1:6" ht="19.5" customHeight="1">
      <c r="A9" s="186"/>
      <c r="B9" s="187"/>
      <c r="C9" s="188" t="s">
        <v>153</v>
      </c>
      <c r="D9" s="192" t="s">
        <v>68</v>
      </c>
      <c r="E9" s="190" t="s">
        <v>215</v>
      </c>
      <c r="F9" s="191"/>
    </row>
    <row r="10" spans="1:6" s="83" customFormat="1" ht="21" customHeight="1">
      <c r="A10" s="382" t="s">
        <v>69</v>
      </c>
      <c r="B10" s="383"/>
      <c r="C10" s="383"/>
      <c r="D10" s="383"/>
      <c r="E10" s="384"/>
      <c r="F10" s="193"/>
    </row>
    <row r="11" spans="1:6" s="83" customFormat="1" ht="44.25" customHeight="1">
      <c r="A11" s="194"/>
      <c r="B11" s="195"/>
      <c r="C11" s="196" t="s">
        <v>153</v>
      </c>
      <c r="D11" s="197" t="s">
        <v>66</v>
      </c>
      <c r="E11" s="198" t="s">
        <v>261</v>
      </c>
      <c r="F11" s="193"/>
    </row>
    <row r="12" spans="1:6" ht="21" customHeight="1">
      <c r="A12" s="385" t="s">
        <v>51</v>
      </c>
      <c r="B12" s="386"/>
      <c r="C12" s="386"/>
      <c r="D12" s="386"/>
      <c r="E12" s="387"/>
      <c r="F12" s="191"/>
    </row>
    <row r="13" spans="1:6" ht="30" customHeight="1">
      <c r="A13" s="186"/>
      <c r="B13" s="187"/>
      <c r="C13" s="188" t="s">
        <v>153</v>
      </c>
      <c r="D13" s="189" t="s">
        <v>66</v>
      </c>
      <c r="E13" s="190" t="s">
        <v>216</v>
      </c>
      <c r="F13" s="191"/>
    </row>
    <row r="14" spans="1:6" ht="19.5" customHeight="1">
      <c r="A14" s="186"/>
      <c r="B14" s="187"/>
      <c r="C14" s="188" t="s">
        <v>153</v>
      </c>
      <c r="D14" s="192" t="s">
        <v>67</v>
      </c>
      <c r="E14" s="190" t="s">
        <v>217</v>
      </c>
      <c r="F14" s="191"/>
    </row>
    <row r="15" spans="1:6" ht="30" customHeight="1">
      <c r="A15" s="186"/>
      <c r="B15" s="187"/>
      <c r="C15" s="188" t="s">
        <v>153</v>
      </c>
      <c r="D15" s="192" t="s">
        <v>68</v>
      </c>
      <c r="E15" s="190" t="s">
        <v>218</v>
      </c>
      <c r="F15" s="191"/>
    </row>
    <row r="16" spans="1:6" ht="21" customHeight="1">
      <c r="A16" s="385" t="s">
        <v>52</v>
      </c>
      <c r="B16" s="386"/>
      <c r="C16" s="386"/>
      <c r="D16" s="386"/>
      <c r="E16" s="387"/>
      <c r="F16" s="191"/>
    </row>
    <row r="17" spans="1:6" ht="19.5" customHeight="1">
      <c r="A17" s="186"/>
      <c r="B17" s="187"/>
      <c r="C17" s="188" t="s">
        <v>153</v>
      </c>
      <c r="D17" s="189" t="s">
        <v>66</v>
      </c>
      <c r="E17" s="190" t="s">
        <v>219</v>
      </c>
      <c r="F17" s="191"/>
    </row>
    <row r="18" spans="1:6" ht="30" customHeight="1">
      <c r="A18" s="186"/>
      <c r="B18" s="187"/>
      <c r="C18" s="192" t="s">
        <v>153</v>
      </c>
      <c r="D18" s="192" t="s">
        <v>67</v>
      </c>
      <c r="E18" s="190" t="s">
        <v>308</v>
      </c>
      <c r="F18" s="191"/>
    </row>
    <row r="19" spans="1:6" ht="30" customHeight="1">
      <c r="A19" s="199"/>
      <c r="B19" s="200"/>
      <c r="C19" s="201" t="s">
        <v>153</v>
      </c>
      <c r="D19" s="201" t="s">
        <v>68</v>
      </c>
      <c r="E19" s="202" t="s">
        <v>259</v>
      </c>
      <c r="F19" s="203"/>
    </row>
    <row r="20" spans="1:4" ht="24" customHeight="1">
      <c r="A20" s="177" t="s">
        <v>230</v>
      </c>
      <c r="B20" s="74"/>
      <c r="C20" s="80"/>
      <c r="D20" s="80"/>
    </row>
    <row r="21" spans="1:6" s="178" customFormat="1" ht="22.5" customHeight="1">
      <c r="A21" s="179" t="s">
        <v>63</v>
      </c>
      <c r="B21" s="180" t="s">
        <v>64</v>
      </c>
      <c r="C21" s="181" t="s">
        <v>211</v>
      </c>
      <c r="D21" s="182" t="s">
        <v>65</v>
      </c>
      <c r="E21" s="183" t="s">
        <v>212</v>
      </c>
      <c r="F21" s="184" t="s">
        <v>213</v>
      </c>
    </row>
    <row r="22" spans="1:6" ht="21" customHeight="1">
      <c r="A22" s="372" t="s">
        <v>70</v>
      </c>
      <c r="B22" s="373"/>
      <c r="C22" s="373"/>
      <c r="D22" s="373"/>
      <c r="E22" s="373"/>
      <c r="F22" s="185"/>
    </row>
    <row r="23" spans="1:6" ht="19.5" customHeight="1">
      <c r="A23" s="186"/>
      <c r="B23" s="187"/>
      <c r="C23" s="188" t="s">
        <v>139</v>
      </c>
      <c r="D23" s="189" t="s">
        <v>66</v>
      </c>
      <c r="E23" s="190" t="s">
        <v>222</v>
      </c>
      <c r="F23" s="205" t="s">
        <v>220</v>
      </c>
    </row>
    <row r="24" spans="1:6" ht="19.5" customHeight="1">
      <c r="A24" s="186"/>
      <c r="B24" s="187"/>
      <c r="C24" s="188" t="s">
        <v>139</v>
      </c>
      <c r="D24" s="189" t="s">
        <v>67</v>
      </c>
      <c r="E24" s="190" t="s">
        <v>223</v>
      </c>
      <c r="F24" s="205" t="s">
        <v>221</v>
      </c>
    </row>
    <row r="25" spans="1:6" ht="30" customHeight="1">
      <c r="A25" s="186"/>
      <c r="B25" s="187"/>
      <c r="C25" s="188" t="s">
        <v>139</v>
      </c>
      <c r="D25" s="192" t="s">
        <v>67</v>
      </c>
      <c r="E25" s="190" t="s">
        <v>255</v>
      </c>
      <c r="F25" s="191"/>
    </row>
    <row r="26" spans="1:6" ht="30" customHeight="1">
      <c r="A26" s="186"/>
      <c r="B26" s="187"/>
      <c r="C26" s="188" t="s">
        <v>139</v>
      </c>
      <c r="D26" s="192" t="s">
        <v>68</v>
      </c>
      <c r="E26" s="190" t="s">
        <v>256</v>
      </c>
      <c r="F26" s="191"/>
    </row>
    <row r="27" spans="1:6" ht="21" customHeight="1">
      <c r="A27" s="374" t="s">
        <v>53</v>
      </c>
      <c r="B27" s="375"/>
      <c r="C27" s="375"/>
      <c r="D27" s="375"/>
      <c r="E27" s="375"/>
      <c r="F27" s="191"/>
    </row>
    <row r="28" spans="1:6" ht="19.5" customHeight="1">
      <c r="A28" s="186"/>
      <c r="B28" s="187"/>
      <c r="C28" s="188" t="s">
        <v>139</v>
      </c>
      <c r="D28" s="189" t="s">
        <v>66</v>
      </c>
      <c r="E28" s="190" t="s">
        <v>224</v>
      </c>
      <c r="F28" s="191"/>
    </row>
    <row r="29" spans="1:6" ht="30" customHeight="1">
      <c r="A29" s="186"/>
      <c r="B29" s="187"/>
      <c r="C29" s="188" t="s">
        <v>139</v>
      </c>
      <c r="D29" s="189" t="s">
        <v>66</v>
      </c>
      <c r="E29" s="190" t="s">
        <v>257</v>
      </c>
      <c r="F29" s="205" t="s">
        <v>225</v>
      </c>
    </row>
    <row r="30" spans="1:6" ht="30" customHeight="1">
      <c r="A30" s="186"/>
      <c r="B30" s="187"/>
      <c r="C30" s="188" t="s">
        <v>139</v>
      </c>
      <c r="D30" s="192" t="s">
        <v>68</v>
      </c>
      <c r="E30" s="190" t="s">
        <v>258</v>
      </c>
      <c r="F30" s="191"/>
    </row>
    <row r="31" spans="1:6" ht="19.5" customHeight="1">
      <c r="A31" s="186"/>
      <c r="B31" s="187"/>
      <c r="C31" s="188" t="s">
        <v>139</v>
      </c>
      <c r="D31" s="192" t="s">
        <v>68</v>
      </c>
      <c r="E31" s="190" t="s">
        <v>226</v>
      </c>
      <c r="F31" s="191"/>
    </row>
    <row r="32" spans="1:6" ht="21" customHeight="1">
      <c r="A32" s="374" t="s">
        <v>54</v>
      </c>
      <c r="B32" s="375"/>
      <c r="C32" s="375"/>
      <c r="D32" s="375"/>
      <c r="E32" s="375"/>
      <c r="F32" s="191"/>
    </row>
    <row r="33" spans="1:6" ht="19.5" customHeight="1">
      <c r="A33" s="186"/>
      <c r="B33" s="187"/>
      <c r="C33" s="188" t="s">
        <v>139</v>
      </c>
      <c r="D33" s="189" t="s">
        <v>66</v>
      </c>
      <c r="E33" s="190" t="s">
        <v>227</v>
      </c>
      <c r="F33" s="191"/>
    </row>
    <row r="34" spans="1:6" ht="30" customHeight="1">
      <c r="A34" s="186"/>
      <c r="B34" s="187"/>
      <c r="C34" s="188" t="s">
        <v>139</v>
      </c>
      <c r="D34" s="192" t="s">
        <v>67</v>
      </c>
      <c r="E34" s="190" t="s">
        <v>228</v>
      </c>
      <c r="F34" s="191"/>
    </row>
    <row r="35" spans="1:6" ht="19.5" customHeight="1">
      <c r="A35" s="186"/>
      <c r="B35" s="187"/>
      <c r="C35" s="188" t="s">
        <v>139</v>
      </c>
      <c r="D35" s="189" t="s">
        <v>67</v>
      </c>
      <c r="E35" s="190" t="s">
        <v>229</v>
      </c>
      <c r="F35" s="191"/>
    </row>
    <row r="36" spans="1:6" ht="32.25" customHeight="1">
      <c r="A36" s="199"/>
      <c r="B36" s="200"/>
      <c r="C36" s="204" t="s">
        <v>139</v>
      </c>
      <c r="D36" s="201" t="s">
        <v>68</v>
      </c>
      <c r="E36" s="202" t="s">
        <v>307</v>
      </c>
      <c r="F36" s="203"/>
    </row>
  </sheetData>
  <sheetProtection/>
  <mergeCells count="9">
    <mergeCell ref="A22:E22"/>
    <mergeCell ref="A27:E27"/>
    <mergeCell ref="A32:E32"/>
    <mergeCell ref="A1:E1"/>
    <mergeCell ref="A2:E2"/>
    <mergeCell ref="A6:E6"/>
    <mergeCell ref="A10:E10"/>
    <mergeCell ref="A12:E12"/>
    <mergeCell ref="A16:E16"/>
  </mergeCells>
  <printOptions/>
  <pageMargins left="0.6692913385826772" right="0.3937007874015748" top="0.5118110236220472" bottom="0.5118110236220472" header="0.31496062992125984" footer="0.2755905511811024"/>
  <pageSetup fitToHeight="1" fitToWidth="1" horizontalDpi="600" verticalDpi="600" orientation="portrait" paperSize="9" scale="87" r:id="rId3"/>
  <headerFooter scaleWithDoc="0" alignWithMargins="0">
    <oddFooter>&amp;L&amp;9 2024.03.01&amp;C-1-</oddFooter>
    <firstFooter>&amp;L&amp;9 2013.10</firstFoot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A4" sqref="A4"/>
    </sheetView>
  </sheetViews>
  <sheetFormatPr defaultColWidth="9.00390625" defaultRowHeight="13.5"/>
  <cols>
    <col min="1" max="2" width="3.625" style="27" customWidth="1"/>
    <col min="3" max="4" width="3.625" style="76" customWidth="1"/>
    <col min="5" max="5" width="84.625" style="1" customWidth="1"/>
    <col min="6" max="6" width="6.00390625" style="75" customWidth="1"/>
    <col min="7" max="16384" width="9.00390625" style="75" customWidth="1"/>
  </cols>
  <sheetData>
    <row r="1" spans="1:6" ht="22.5" customHeight="1">
      <c r="A1" s="177" t="s">
        <v>231</v>
      </c>
      <c r="B1" s="74"/>
      <c r="C1" s="80"/>
      <c r="D1" s="80"/>
      <c r="E1" s="80"/>
      <c r="F1" s="1"/>
    </row>
    <row r="2" spans="1:6" s="178" customFormat="1" ht="22.5" customHeight="1">
      <c r="A2" s="179" t="s">
        <v>63</v>
      </c>
      <c r="B2" s="180" t="s">
        <v>64</v>
      </c>
      <c r="C2" s="181" t="s">
        <v>211</v>
      </c>
      <c r="D2" s="182" t="s">
        <v>65</v>
      </c>
      <c r="E2" s="183" t="s">
        <v>212</v>
      </c>
      <c r="F2" s="184" t="s">
        <v>213</v>
      </c>
    </row>
    <row r="3" spans="1:6" ht="21" customHeight="1">
      <c r="A3" s="372" t="s">
        <v>55</v>
      </c>
      <c r="B3" s="373"/>
      <c r="C3" s="373"/>
      <c r="D3" s="373"/>
      <c r="E3" s="373"/>
      <c r="F3" s="185"/>
    </row>
    <row r="4" spans="1:6" ht="30" customHeight="1">
      <c r="A4" s="186"/>
      <c r="B4" s="187"/>
      <c r="C4" s="188" t="s">
        <v>153</v>
      </c>
      <c r="D4" s="189" t="s">
        <v>66</v>
      </c>
      <c r="E4" s="190" t="s">
        <v>268</v>
      </c>
      <c r="F4" s="191"/>
    </row>
    <row r="5" spans="1:6" ht="30" customHeight="1">
      <c r="A5" s="186"/>
      <c r="B5" s="187"/>
      <c r="C5" s="188" t="s">
        <v>153</v>
      </c>
      <c r="D5" s="192" t="s">
        <v>67</v>
      </c>
      <c r="E5" s="190" t="s">
        <v>269</v>
      </c>
      <c r="F5" s="191"/>
    </row>
    <row r="6" spans="1:6" ht="19.5" customHeight="1">
      <c r="A6" s="199"/>
      <c r="B6" s="200"/>
      <c r="C6" s="204" t="s">
        <v>153</v>
      </c>
      <c r="D6" s="201" t="s">
        <v>68</v>
      </c>
      <c r="E6" s="202" t="s">
        <v>233</v>
      </c>
      <c r="F6" s="206" t="s">
        <v>232</v>
      </c>
    </row>
    <row r="7" spans="1:5" s="3" customFormat="1" ht="21" customHeight="1">
      <c r="A7" s="207" t="s">
        <v>1</v>
      </c>
      <c r="B7" s="77"/>
      <c r="C7" s="78"/>
      <c r="D7" s="78"/>
      <c r="E7" s="79"/>
    </row>
    <row r="8" spans="1:6" s="178" customFormat="1" ht="22.5" customHeight="1">
      <c r="A8" s="179" t="s">
        <v>63</v>
      </c>
      <c r="B8" s="180" t="s">
        <v>64</v>
      </c>
      <c r="C8" s="181" t="s">
        <v>211</v>
      </c>
      <c r="D8" s="182" t="s">
        <v>65</v>
      </c>
      <c r="E8" s="183" t="s">
        <v>212</v>
      </c>
      <c r="F8" s="184" t="s">
        <v>213</v>
      </c>
    </row>
    <row r="9" spans="1:6" ht="21" customHeight="1">
      <c r="A9" s="372" t="s">
        <v>56</v>
      </c>
      <c r="B9" s="373"/>
      <c r="C9" s="373"/>
      <c r="D9" s="373"/>
      <c r="E9" s="373"/>
      <c r="F9" s="185"/>
    </row>
    <row r="10" spans="1:6" ht="19.5" customHeight="1">
      <c r="A10" s="186"/>
      <c r="B10" s="187"/>
      <c r="C10" s="188" t="s">
        <v>153</v>
      </c>
      <c r="D10" s="189" t="s">
        <v>66</v>
      </c>
      <c r="E10" s="190" t="s">
        <v>237</v>
      </c>
      <c r="F10" s="208" t="s">
        <v>235</v>
      </c>
    </row>
    <row r="11" spans="1:6" ht="19.5" customHeight="1">
      <c r="A11" s="186"/>
      <c r="B11" s="187"/>
      <c r="C11" s="188" t="s">
        <v>153</v>
      </c>
      <c r="D11" s="189" t="s">
        <v>67</v>
      </c>
      <c r="E11" s="190" t="s">
        <v>238</v>
      </c>
      <c r="F11" s="208" t="s">
        <v>235</v>
      </c>
    </row>
    <row r="12" spans="1:6" ht="19.5" customHeight="1">
      <c r="A12" s="199"/>
      <c r="B12" s="200"/>
      <c r="C12" s="204" t="s">
        <v>153</v>
      </c>
      <c r="D12" s="201" t="s">
        <v>68</v>
      </c>
      <c r="E12" s="202" t="s">
        <v>239</v>
      </c>
      <c r="F12" s="209" t="s">
        <v>236</v>
      </c>
    </row>
    <row r="13" spans="1:5" s="3" customFormat="1" ht="22.5" customHeight="1">
      <c r="A13" s="207" t="s">
        <v>2</v>
      </c>
      <c r="B13" s="77"/>
      <c r="C13" s="78"/>
      <c r="D13" s="78"/>
      <c r="E13" s="79"/>
    </row>
    <row r="14" spans="1:6" s="178" customFormat="1" ht="22.5" customHeight="1">
      <c r="A14" s="179" t="s">
        <v>63</v>
      </c>
      <c r="B14" s="180" t="s">
        <v>64</v>
      </c>
      <c r="C14" s="181" t="s">
        <v>211</v>
      </c>
      <c r="D14" s="182" t="s">
        <v>65</v>
      </c>
      <c r="E14" s="183" t="s">
        <v>212</v>
      </c>
      <c r="F14" s="184" t="s">
        <v>213</v>
      </c>
    </row>
    <row r="15" spans="1:6" ht="21" customHeight="1">
      <c r="A15" s="372" t="s">
        <v>57</v>
      </c>
      <c r="B15" s="373"/>
      <c r="C15" s="373"/>
      <c r="D15" s="373"/>
      <c r="E15" s="373"/>
      <c r="F15" s="185"/>
    </row>
    <row r="16" spans="1:6" ht="19.5" customHeight="1">
      <c r="A16" s="186"/>
      <c r="B16" s="187"/>
      <c r="C16" s="188" t="s">
        <v>153</v>
      </c>
      <c r="D16" s="189" t="s">
        <v>66</v>
      </c>
      <c r="E16" s="190" t="s">
        <v>240</v>
      </c>
      <c r="F16" s="191"/>
    </row>
    <row r="17" spans="1:6" ht="30" customHeight="1">
      <c r="A17" s="186"/>
      <c r="B17" s="187"/>
      <c r="C17" s="188" t="s">
        <v>153</v>
      </c>
      <c r="D17" s="189" t="s">
        <v>66</v>
      </c>
      <c r="E17" s="190" t="s">
        <v>262</v>
      </c>
      <c r="F17" s="208" t="s">
        <v>234</v>
      </c>
    </row>
    <row r="18" spans="1:6" ht="30" customHeight="1">
      <c r="A18" s="186"/>
      <c r="B18" s="187"/>
      <c r="C18" s="210" t="s">
        <v>153</v>
      </c>
      <c r="D18" s="210" t="s">
        <v>66</v>
      </c>
      <c r="E18" s="190" t="s">
        <v>263</v>
      </c>
      <c r="F18" s="191"/>
    </row>
    <row r="19" spans="1:6" ht="21" customHeight="1">
      <c r="A19" s="374" t="s">
        <v>58</v>
      </c>
      <c r="B19" s="375"/>
      <c r="C19" s="375"/>
      <c r="D19" s="375"/>
      <c r="E19" s="375"/>
      <c r="F19" s="191"/>
    </row>
    <row r="20" spans="1:6" ht="30" customHeight="1">
      <c r="A20" s="186"/>
      <c r="B20" s="187"/>
      <c r="C20" s="188"/>
      <c r="D20" s="189" t="s">
        <v>66</v>
      </c>
      <c r="E20" s="190" t="s">
        <v>264</v>
      </c>
      <c r="F20" s="191"/>
    </row>
    <row r="21" spans="1:6" ht="30" customHeight="1">
      <c r="A21" s="186"/>
      <c r="B21" s="187"/>
      <c r="C21" s="188"/>
      <c r="D21" s="189"/>
      <c r="E21" s="190" t="s">
        <v>156</v>
      </c>
      <c r="F21" s="191"/>
    </row>
    <row r="22" spans="1:6" ht="19.5" customHeight="1">
      <c r="A22" s="186"/>
      <c r="B22" s="187"/>
      <c r="C22" s="188" t="s">
        <v>153</v>
      </c>
      <c r="D22" s="189"/>
      <c r="E22" s="190" t="s">
        <v>73</v>
      </c>
      <c r="F22" s="191"/>
    </row>
    <row r="23" spans="1:6" ht="19.5" customHeight="1">
      <c r="A23" s="186"/>
      <c r="B23" s="187"/>
      <c r="C23" s="188" t="s">
        <v>153</v>
      </c>
      <c r="D23" s="189"/>
      <c r="E23" s="190" t="s">
        <v>309</v>
      </c>
      <c r="F23" s="191"/>
    </row>
    <row r="24" spans="1:6" ht="19.5" customHeight="1">
      <c r="A24" s="186"/>
      <c r="B24" s="187"/>
      <c r="C24" s="188" t="s">
        <v>153</v>
      </c>
      <c r="D24" s="189"/>
      <c r="E24" s="190" t="s">
        <v>74</v>
      </c>
      <c r="F24" s="191"/>
    </row>
    <row r="25" spans="1:6" ht="21" customHeight="1">
      <c r="A25" s="374" t="s">
        <v>71</v>
      </c>
      <c r="B25" s="375"/>
      <c r="C25" s="375"/>
      <c r="D25" s="375"/>
      <c r="E25" s="375"/>
      <c r="F25" s="191"/>
    </row>
    <row r="26" spans="1:6" ht="21" customHeight="1">
      <c r="A26" s="186"/>
      <c r="B26" s="187"/>
      <c r="C26" s="192" t="s">
        <v>153</v>
      </c>
      <c r="D26" s="192" t="s">
        <v>67</v>
      </c>
      <c r="E26" s="190" t="s">
        <v>241</v>
      </c>
      <c r="F26" s="191"/>
    </row>
    <row r="27" spans="1:6" ht="19.5" customHeight="1">
      <c r="A27" s="186"/>
      <c r="B27" s="187"/>
      <c r="C27" s="188"/>
      <c r="D27" s="189" t="s">
        <v>67</v>
      </c>
      <c r="E27" s="190" t="s">
        <v>242</v>
      </c>
      <c r="F27" s="191"/>
    </row>
    <row r="28" spans="1:6" ht="30" customHeight="1">
      <c r="A28" s="186"/>
      <c r="B28" s="187"/>
      <c r="C28" s="188" t="s">
        <v>153</v>
      </c>
      <c r="D28" s="189"/>
      <c r="E28" s="190" t="s">
        <v>265</v>
      </c>
      <c r="F28" s="191"/>
    </row>
    <row r="29" spans="1:6" ht="30" customHeight="1">
      <c r="A29" s="186"/>
      <c r="B29" s="187"/>
      <c r="C29" s="188" t="s">
        <v>153</v>
      </c>
      <c r="D29" s="189"/>
      <c r="E29" s="190" t="s">
        <v>266</v>
      </c>
      <c r="F29" s="191"/>
    </row>
    <row r="30" spans="1:6" ht="30" customHeight="1">
      <c r="A30" s="186"/>
      <c r="B30" s="187"/>
      <c r="C30" s="188" t="s">
        <v>153</v>
      </c>
      <c r="D30" s="189"/>
      <c r="E30" s="190" t="s">
        <v>267</v>
      </c>
      <c r="F30" s="191"/>
    </row>
    <row r="31" spans="1:6" ht="19.5" customHeight="1">
      <c r="A31" s="199"/>
      <c r="B31" s="200"/>
      <c r="C31" s="201" t="s">
        <v>153</v>
      </c>
      <c r="D31" s="201"/>
      <c r="E31" s="202" t="s">
        <v>243</v>
      </c>
      <c r="F31" s="239"/>
    </row>
    <row r="32" spans="1:5" s="3" customFormat="1" ht="21.75" customHeight="1">
      <c r="A32" s="207" t="s">
        <v>3</v>
      </c>
      <c r="B32" s="77"/>
      <c r="C32" s="78"/>
      <c r="D32" s="78"/>
      <c r="E32" s="79"/>
    </row>
    <row r="33" spans="1:6" s="178" customFormat="1" ht="22.5" customHeight="1">
      <c r="A33" s="179" t="s">
        <v>63</v>
      </c>
      <c r="B33" s="180" t="s">
        <v>64</v>
      </c>
      <c r="C33" s="181" t="s">
        <v>211</v>
      </c>
      <c r="D33" s="182" t="s">
        <v>65</v>
      </c>
      <c r="E33" s="183" t="s">
        <v>212</v>
      </c>
      <c r="F33" s="184" t="s">
        <v>213</v>
      </c>
    </row>
    <row r="34" spans="1:6" s="30" customFormat="1" ht="21" customHeight="1">
      <c r="A34" s="379" t="s">
        <v>59</v>
      </c>
      <c r="B34" s="380"/>
      <c r="C34" s="380"/>
      <c r="D34" s="380"/>
      <c r="E34" s="381"/>
      <c r="F34" s="211"/>
    </row>
    <row r="35" spans="1:6" s="30" customFormat="1" ht="30" customHeight="1">
      <c r="A35" s="186"/>
      <c r="B35" s="187"/>
      <c r="C35" s="188" t="s">
        <v>153</v>
      </c>
      <c r="D35" s="189" t="s">
        <v>66</v>
      </c>
      <c r="E35" s="190" t="s">
        <v>310</v>
      </c>
      <c r="F35" s="212"/>
    </row>
    <row r="36" spans="1:6" ht="21" customHeight="1">
      <c r="A36" s="385" t="s">
        <v>60</v>
      </c>
      <c r="B36" s="386"/>
      <c r="C36" s="386"/>
      <c r="D36" s="386"/>
      <c r="E36" s="387"/>
      <c r="F36" s="191"/>
    </row>
    <row r="37" spans="1:6" ht="30" customHeight="1">
      <c r="A37" s="186"/>
      <c r="B37" s="187"/>
      <c r="C37" s="188"/>
      <c r="D37" s="189" t="s">
        <v>66</v>
      </c>
      <c r="E37" s="190" t="s">
        <v>311</v>
      </c>
      <c r="F37" s="191"/>
    </row>
    <row r="38" spans="1:6" ht="19.5" customHeight="1">
      <c r="A38" s="186"/>
      <c r="B38" s="187"/>
      <c r="C38" s="188" t="s">
        <v>153</v>
      </c>
      <c r="D38" s="189"/>
      <c r="E38" s="190" t="s">
        <v>75</v>
      </c>
      <c r="F38" s="191"/>
    </row>
    <row r="39" spans="1:6" ht="19.5" customHeight="1">
      <c r="A39" s="186"/>
      <c r="B39" s="187"/>
      <c r="C39" s="188" t="s">
        <v>153</v>
      </c>
      <c r="D39" s="189"/>
      <c r="E39" s="190" t="s">
        <v>76</v>
      </c>
      <c r="F39" s="191"/>
    </row>
    <row r="40" spans="1:6" ht="19.5" customHeight="1">
      <c r="A40" s="199"/>
      <c r="B40" s="200"/>
      <c r="C40" s="204" t="s">
        <v>153</v>
      </c>
      <c r="D40" s="213"/>
      <c r="E40" s="202" t="s">
        <v>77</v>
      </c>
      <c r="F40" s="203"/>
    </row>
  </sheetData>
  <sheetProtection/>
  <mergeCells count="7">
    <mergeCell ref="A36:E36"/>
    <mergeCell ref="A3:E3"/>
    <mergeCell ref="A9:E9"/>
    <mergeCell ref="A15:E15"/>
    <mergeCell ref="A19:E19"/>
    <mergeCell ref="A25:E25"/>
    <mergeCell ref="A34:E34"/>
  </mergeCells>
  <printOptions/>
  <pageMargins left="0.6692913385826772" right="0.3937007874015748" top="0.5118110236220472" bottom="0.5118110236220472" header="0.31496062992125984" footer="0.2755905511811024"/>
  <pageSetup fitToHeight="1" fitToWidth="1" horizontalDpi="600" verticalDpi="600" orientation="portrait" paperSize="9" scale="89" r:id="rId3"/>
  <headerFooter scaleWithDoc="0" alignWithMargins="0">
    <oddFooter>&amp;L&amp;9 2024.03.01&amp;C-2-</oddFooter>
    <firstFooter>&amp;L&amp;9 2013.10</first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F21"/>
  <sheetViews>
    <sheetView workbookViewId="0" topLeftCell="A1">
      <selection activeCell="A4" sqref="A4"/>
    </sheetView>
  </sheetViews>
  <sheetFormatPr defaultColWidth="9.00390625" defaultRowHeight="13.5"/>
  <cols>
    <col min="1" max="2" width="3.625" style="27" customWidth="1"/>
    <col min="3" max="4" width="3.625" style="76" customWidth="1"/>
    <col min="5" max="5" width="84.625" style="1" customWidth="1"/>
    <col min="6" max="6" width="6.625" style="75" customWidth="1"/>
    <col min="7" max="16384" width="9.00390625" style="75" customWidth="1"/>
  </cols>
  <sheetData>
    <row r="1" spans="1:4" ht="33" customHeight="1">
      <c r="A1" s="177" t="s">
        <v>4</v>
      </c>
      <c r="B1" s="74"/>
      <c r="C1" s="2"/>
      <c r="D1" s="2"/>
    </row>
    <row r="2" spans="1:6" s="178" customFormat="1" ht="22.5" customHeight="1">
      <c r="A2" s="179" t="s">
        <v>63</v>
      </c>
      <c r="B2" s="180" t="s">
        <v>64</v>
      </c>
      <c r="C2" s="181" t="s">
        <v>211</v>
      </c>
      <c r="D2" s="182" t="s">
        <v>65</v>
      </c>
      <c r="E2" s="183" t="s">
        <v>212</v>
      </c>
      <c r="F2" s="184" t="s">
        <v>213</v>
      </c>
    </row>
    <row r="3" spans="1:6" ht="21" customHeight="1">
      <c r="A3" s="372" t="s">
        <v>61</v>
      </c>
      <c r="B3" s="373"/>
      <c r="C3" s="373"/>
      <c r="D3" s="373"/>
      <c r="E3" s="373"/>
      <c r="F3" s="185"/>
    </row>
    <row r="4" spans="1:6" ht="19.5" customHeight="1">
      <c r="A4" s="186"/>
      <c r="B4" s="187"/>
      <c r="C4" s="188" t="s">
        <v>153</v>
      </c>
      <c r="D4" s="189" t="s">
        <v>66</v>
      </c>
      <c r="E4" s="190" t="s">
        <v>244</v>
      </c>
      <c r="F4" s="191"/>
    </row>
    <row r="5" spans="1:6" ht="19.5" customHeight="1">
      <c r="A5" s="186"/>
      <c r="B5" s="187"/>
      <c r="C5" s="188" t="s">
        <v>153</v>
      </c>
      <c r="D5" s="192" t="s">
        <v>67</v>
      </c>
      <c r="E5" s="190" t="s">
        <v>245</v>
      </c>
      <c r="F5" s="191"/>
    </row>
    <row r="6" spans="1:6" ht="19.5" customHeight="1">
      <c r="A6" s="186"/>
      <c r="B6" s="187"/>
      <c r="C6" s="188" t="s">
        <v>153</v>
      </c>
      <c r="D6" s="192" t="s">
        <v>67</v>
      </c>
      <c r="E6" s="190" t="s">
        <v>246</v>
      </c>
      <c r="F6" s="191"/>
    </row>
    <row r="7" spans="1:6" ht="21" customHeight="1">
      <c r="A7" s="374" t="s">
        <v>62</v>
      </c>
      <c r="B7" s="375"/>
      <c r="C7" s="375"/>
      <c r="D7" s="375"/>
      <c r="E7" s="375"/>
      <c r="F7" s="191"/>
    </row>
    <row r="8" spans="1:6" ht="19.5" customHeight="1">
      <c r="A8" s="186"/>
      <c r="B8" s="187"/>
      <c r="C8" s="188" t="s">
        <v>153</v>
      </c>
      <c r="D8" s="189" t="s">
        <v>66</v>
      </c>
      <c r="E8" s="190" t="s">
        <v>247</v>
      </c>
      <c r="F8" s="191"/>
    </row>
    <row r="9" spans="1:6" ht="19.5" customHeight="1">
      <c r="A9" s="199"/>
      <c r="B9" s="200"/>
      <c r="C9" s="204"/>
      <c r="D9" s="201" t="s">
        <v>67</v>
      </c>
      <c r="E9" s="202" t="s">
        <v>248</v>
      </c>
      <c r="F9" s="203"/>
    </row>
    <row r="10" spans="1:5" s="86" customFormat="1" ht="27.75" customHeight="1">
      <c r="A10" s="214" t="s">
        <v>116</v>
      </c>
      <c r="B10" s="84"/>
      <c r="C10" s="84"/>
      <c r="D10" s="84"/>
      <c r="E10" s="85"/>
    </row>
    <row r="11" spans="1:6" s="178" customFormat="1" ht="22.5" customHeight="1">
      <c r="A11" s="179" t="s">
        <v>63</v>
      </c>
      <c r="B11" s="180" t="s">
        <v>64</v>
      </c>
      <c r="C11" s="181" t="s">
        <v>211</v>
      </c>
      <c r="D11" s="182" t="s">
        <v>65</v>
      </c>
      <c r="E11" s="183" t="s">
        <v>212</v>
      </c>
      <c r="F11" s="184" t="s">
        <v>213</v>
      </c>
    </row>
    <row r="12" spans="1:6" s="86" customFormat="1" ht="21" customHeight="1">
      <c r="A12" s="388" t="s">
        <v>72</v>
      </c>
      <c r="B12" s="389"/>
      <c r="C12" s="389"/>
      <c r="D12" s="389"/>
      <c r="E12" s="389"/>
      <c r="F12" s="215"/>
    </row>
    <row r="13" spans="1:6" s="86" customFormat="1" ht="19.5" customHeight="1">
      <c r="A13" s="216"/>
      <c r="B13" s="217"/>
      <c r="C13" s="218"/>
      <c r="D13" s="219" t="s">
        <v>66</v>
      </c>
      <c r="E13" s="220" t="s">
        <v>249</v>
      </c>
      <c r="F13" s="221"/>
    </row>
    <row r="14" spans="1:6" s="86" customFormat="1" ht="19.5" customHeight="1">
      <c r="A14" s="222"/>
      <c r="B14" s="223"/>
      <c r="C14" s="232" t="s">
        <v>153</v>
      </c>
      <c r="D14" s="224"/>
      <c r="E14" s="220" t="s">
        <v>78</v>
      </c>
      <c r="F14" s="221"/>
    </row>
    <row r="15" spans="1:6" s="86" customFormat="1" ht="19.5" customHeight="1">
      <c r="A15" s="222"/>
      <c r="B15" s="223"/>
      <c r="C15" s="232" t="s">
        <v>153</v>
      </c>
      <c r="D15" s="224"/>
      <c r="E15" s="220" t="s">
        <v>79</v>
      </c>
      <c r="F15" s="221"/>
    </row>
    <row r="16" spans="1:6" s="86" customFormat="1" ht="19.5" customHeight="1">
      <c r="A16" s="222"/>
      <c r="B16" s="223"/>
      <c r="C16" s="232" t="s">
        <v>153</v>
      </c>
      <c r="D16" s="224"/>
      <c r="E16" s="220" t="s">
        <v>118</v>
      </c>
      <c r="F16" s="221"/>
    </row>
    <row r="17" spans="1:6" s="86" customFormat="1" ht="19.5" customHeight="1">
      <c r="A17" s="222"/>
      <c r="B17" s="223"/>
      <c r="C17" s="232" t="s">
        <v>153</v>
      </c>
      <c r="D17" s="224"/>
      <c r="E17" s="220" t="s">
        <v>82</v>
      </c>
      <c r="F17" s="221"/>
    </row>
    <row r="18" spans="1:6" s="86" customFormat="1" ht="19.5" customHeight="1">
      <c r="A18" s="222"/>
      <c r="B18" s="223"/>
      <c r="C18" s="232" t="s">
        <v>153</v>
      </c>
      <c r="D18" s="224"/>
      <c r="E18" s="220" t="s">
        <v>80</v>
      </c>
      <c r="F18" s="221"/>
    </row>
    <row r="19" spans="1:6" s="86" customFormat="1" ht="19.5" customHeight="1">
      <c r="A19" s="222"/>
      <c r="B19" s="223"/>
      <c r="C19" s="232" t="s">
        <v>153</v>
      </c>
      <c r="D19" s="224"/>
      <c r="E19" s="220" t="s">
        <v>81</v>
      </c>
      <c r="F19" s="221"/>
    </row>
    <row r="20" spans="1:6" s="86" customFormat="1" ht="19.5" customHeight="1">
      <c r="A20" s="222"/>
      <c r="B20" s="223"/>
      <c r="C20" s="218" t="s">
        <v>153</v>
      </c>
      <c r="D20" s="225" t="s">
        <v>67</v>
      </c>
      <c r="E20" s="220" t="s">
        <v>250</v>
      </c>
      <c r="F20" s="221"/>
    </row>
    <row r="21" spans="1:6" s="86" customFormat="1" ht="33" customHeight="1">
      <c r="A21" s="226"/>
      <c r="B21" s="227"/>
      <c r="C21" s="228" t="s">
        <v>153</v>
      </c>
      <c r="D21" s="229" t="s">
        <v>68</v>
      </c>
      <c r="E21" s="230" t="s">
        <v>270</v>
      </c>
      <c r="F21" s="231"/>
    </row>
    <row r="22" ht="21" customHeight="1"/>
    <row r="23" ht="21" customHeight="1"/>
    <row r="24" ht="30" customHeight="1"/>
    <row r="25" ht="30" customHeight="1"/>
    <row r="26" ht="21" customHeight="1"/>
    <row r="27" ht="21" customHeight="1"/>
    <row r="28" ht="30" customHeight="1"/>
    <row r="29" ht="30" customHeight="1"/>
    <row r="30" ht="21" customHeight="1"/>
    <row r="31" ht="21" customHeight="1"/>
    <row r="32" ht="21" customHeight="1"/>
    <row r="33" ht="30" customHeight="1"/>
    <row r="34" ht="21" customHeight="1"/>
    <row r="35" ht="30" customHeight="1"/>
  </sheetData>
  <sheetProtection/>
  <mergeCells count="3">
    <mergeCell ref="A3:E3"/>
    <mergeCell ref="A7:E7"/>
    <mergeCell ref="A12:E12"/>
  </mergeCells>
  <printOptions/>
  <pageMargins left="0.6692913385826772" right="0.3937007874015748" top="0.5118110236220472" bottom="0.5118110236220472" header="0.31496062992125984" footer="0.2755905511811024"/>
  <pageSetup fitToHeight="1" fitToWidth="1" horizontalDpi="600" verticalDpi="600" orientation="portrait" paperSize="9" scale="87" r:id="rId3"/>
  <headerFooter scaleWithDoc="0" alignWithMargins="0">
    <oddFooter>&amp;L&amp;9 2024.03.01&amp;C-3-</oddFooter>
    <firstFooter>&amp;L&amp;9 2013.10</firstFooter>
  </headerFooter>
  <drawing r:id="rId2"/>
  <legacyDrawing r:id="rId1"/>
</worksheet>
</file>

<file path=xl/worksheets/sheet5.xml><?xml version="1.0" encoding="utf-8"?>
<worksheet xmlns="http://schemas.openxmlformats.org/spreadsheetml/2006/main" xmlns:r="http://schemas.openxmlformats.org/officeDocument/2006/relationships">
  <dimension ref="A1:AK48"/>
  <sheetViews>
    <sheetView workbookViewId="0" topLeftCell="A1">
      <selection activeCell="Q7" sqref="Q7:S7"/>
    </sheetView>
  </sheetViews>
  <sheetFormatPr defaultColWidth="3.125" defaultRowHeight="13.5"/>
  <cols>
    <col min="1" max="1" width="3.125" style="32" customWidth="1"/>
    <col min="2" max="2" width="0.6171875" style="32" customWidth="1"/>
    <col min="3" max="5" width="3.125" style="33" customWidth="1"/>
    <col min="6" max="7" width="2.625" style="33" customWidth="1"/>
    <col min="8" max="8" width="4.375" style="33" customWidth="1"/>
    <col min="9" max="9" width="2.375" style="33" customWidth="1"/>
    <col min="10" max="10" width="3.625" style="33" customWidth="1"/>
    <col min="11" max="11" width="3.625" style="34" customWidth="1"/>
    <col min="12" max="12" width="3.625" style="35" customWidth="1"/>
    <col min="13" max="13" width="3.625" style="33" customWidth="1"/>
    <col min="14" max="14" width="3.125" style="36" customWidth="1"/>
    <col min="15" max="16" width="2.625" style="32" customWidth="1"/>
    <col min="17" max="17" width="3.125" style="32" customWidth="1"/>
    <col min="18" max="18" width="2.625" style="32" customWidth="1"/>
    <col min="19" max="19" width="5.125" style="32" customWidth="1"/>
    <col min="20" max="20" width="2.625" style="32" customWidth="1"/>
    <col min="21" max="21" width="3.375" style="32" customWidth="1"/>
    <col min="22" max="23" width="4.00390625" style="32" customWidth="1"/>
    <col min="24" max="25" width="2.25390625" style="32" customWidth="1"/>
    <col min="26" max="26" width="3.125" style="32" customWidth="1"/>
    <col min="27" max="27" width="3.50390625" style="32" customWidth="1"/>
    <col min="28" max="28" width="4.125" style="32" customWidth="1"/>
    <col min="29" max="29" width="3.125" style="32" customWidth="1"/>
    <col min="30" max="30" width="1.625" style="32" customWidth="1"/>
    <col min="31" max="31" width="3.125" style="32" customWidth="1"/>
    <col min="32" max="33" width="2.875" style="32" customWidth="1"/>
    <col min="34" max="16384" width="3.125" style="32" customWidth="1"/>
  </cols>
  <sheetData>
    <row r="1" spans="1:33" ht="17.25">
      <c r="A1" s="31" t="s">
        <v>174</v>
      </c>
      <c r="B1" s="257"/>
      <c r="C1" s="258"/>
      <c r="D1" s="259"/>
      <c r="E1" s="259"/>
      <c r="F1" s="259"/>
      <c r="G1" s="259"/>
      <c r="H1" s="259"/>
      <c r="I1" s="259"/>
      <c r="J1" s="259"/>
      <c r="L1" s="260"/>
      <c r="M1" s="259"/>
      <c r="N1" s="261"/>
      <c r="O1" s="258"/>
      <c r="P1" s="258"/>
      <c r="Q1" s="258"/>
      <c r="R1" s="258"/>
      <c r="S1" s="258"/>
      <c r="T1" s="258"/>
      <c r="U1" s="258"/>
      <c r="V1" s="258"/>
      <c r="W1" s="258"/>
      <c r="X1" s="258"/>
      <c r="Y1" s="258"/>
      <c r="Z1" s="258"/>
      <c r="AA1" s="258"/>
      <c r="AB1" s="526"/>
      <c r="AC1" s="527"/>
      <c r="AD1" s="527"/>
      <c r="AE1" s="527"/>
      <c r="AF1" s="527"/>
      <c r="AG1" s="528"/>
    </row>
    <row r="2" spans="1:33" ht="12" customHeight="1">
      <c r="A2" s="31"/>
      <c r="B2" s="257"/>
      <c r="C2" s="258"/>
      <c r="D2" s="259"/>
      <c r="E2" s="259"/>
      <c r="F2" s="259"/>
      <c r="G2" s="259"/>
      <c r="H2" s="259"/>
      <c r="I2" s="259"/>
      <c r="J2" s="259"/>
      <c r="L2" s="260"/>
      <c r="M2" s="259"/>
      <c r="N2" s="261"/>
      <c r="O2" s="258"/>
      <c r="P2" s="258"/>
      <c r="Q2" s="258"/>
      <c r="R2" s="258"/>
      <c r="S2" s="258"/>
      <c r="T2" s="258"/>
      <c r="U2" s="258"/>
      <c r="V2" s="258"/>
      <c r="W2" s="258"/>
      <c r="X2" s="258"/>
      <c r="Y2" s="258"/>
      <c r="Z2" s="258"/>
      <c r="AA2" s="258"/>
      <c r="AB2" s="529"/>
      <c r="AC2" s="530"/>
      <c r="AD2" s="530"/>
      <c r="AE2" s="530"/>
      <c r="AF2" s="530"/>
      <c r="AG2" s="531"/>
    </row>
    <row r="3" spans="1:33" ht="18" customHeight="1">
      <c r="A3" s="259"/>
      <c r="B3" s="258"/>
      <c r="C3" s="144" t="s">
        <v>278</v>
      </c>
      <c r="D3" s="259"/>
      <c r="E3" s="259"/>
      <c r="F3" s="259"/>
      <c r="G3" s="259"/>
      <c r="H3" s="259"/>
      <c r="I3" s="259"/>
      <c r="J3" s="259"/>
      <c r="K3" s="259"/>
      <c r="L3" s="260"/>
      <c r="M3" s="259"/>
      <c r="N3" s="261"/>
      <c r="O3" s="258"/>
      <c r="P3" s="258"/>
      <c r="Q3" s="258"/>
      <c r="R3" s="258"/>
      <c r="S3" s="258"/>
      <c r="T3" s="258"/>
      <c r="U3" s="258"/>
      <c r="V3" s="258"/>
      <c r="W3" s="258"/>
      <c r="X3" s="258"/>
      <c r="Y3" s="258"/>
      <c r="Z3" s="258"/>
      <c r="AA3" s="258"/>
      <c r="AB3" s="258"/>
      <c r="AC3" s="258"/>
      <c r="AD3" s="258"/>
      <c r="AE3" s="258"/>
      <c r="AF3" s="258"/>
      <c r="AG3" s="258"/>
    </row>
    <row r="4" spans="1:33" ht="15.75" customHeight="1">
      <c r="A4" s="259"/>
      <c r="B4" s="258"/>
      <c r="C4" s="258"/>
      <c r="D4" s="262" t="s">
        <v>163</v>
      </c>
      <c r="E4" s="263"/>
      <c r="F4" s="263"/>
      <c r="G4" s="263"/>
      <c r="H4" s="263"/>
      <c r="I4" s="263"/>
      <c r="J4" s="263"/>
      <c r="K4" s="263"/>
      <c r="L4" s="263"/>
      <c r="M4" s="263"/>
      <c r="N4" s="263"/>
      <c r="O4" s="258"/>
      <c r="P4" s="258"/>
      <c r="Q4" s="258"/>
      <c r="R4" s="258"/>
      <c r="S4" s="258"/>
      <c r="T4" s="258"/>
      <c r="U4" s="258"/>
      <c r="V4" s="258"/>
      <c r="W4" s="258"/>
      <c r="X4" s="258"/>
      <c r="Y4" s="258"/>
      <c r="Z4" s="258"/>
      <c r="AA4" s="258"/>
      <c r="AB4" s="258"/>
      <c r="AC4" s="258"/>
      <c r="AD4" s="258"/>
      <c r="AE4" s="258"/>
      <c r="AF4" s="258"/>
      <c r="AG4" s="258"/>
    </row>
    <row r="5" spans="1:33" ht="6" customHeight="1">
      <c r="A5" s="259"/>
      <c r="B5" s="262"/>
      <c r="C5" s="263"/>
      <c r="D5" s="263"/>
      <c r="E5" s="263"/>
      <c r="F5" s="263"/>
      <c r="G5" s="263"/>
      <c r="H5" s="263"/>
      <c r="I5" s="263"/>
      <c r="J5" s="263"/>
      <c r="K5" s="263"/>
      <c r="L5" s="263"/>
      <c r="M5" s="263"/>
      <c r="N5" s="263"/>
      <c r="O5" s="258"/>
      <c r="P5" s="258"/>
      <c r="Q5" s="258"/>
      <c r="R5" s="258"/>
      <c r="S5" s="258"/>
      <c r="T5" s="258"/>
      <c r="U5" s="258"/>
      <c r="V5" s="258"/>
      <c r="W5" s="258"/>
      <c r="X5" s="258"/>
      <c r="Y5" s="258"/>
      <c r="Z5" s="258"/>
      <c r="AA5" s="258"/>
      <c r="AB5" s="258"/>
      <c r="AC5" s="258"/>
      <c r="AD5" s="258"/>
      <c r="AE5" s="258"/>
      <c r="AF5" s="258"/>
      <c r="AG5" s="258"/>
    </row>
    <row r="6" spans="1:33" ht="6" customHeight="1">
      <c r="A6" s="259"/>
      <c r="B6" s="37"/>
      <c r="C6" s="38"/>
      <c r="D6" s="38"/>
      <c r="E6" s="38"/>
      <c r="F6" s="38"/>
      <c r="G6" s="38"/>
      <c r="H6" s="38"/>
      <c r="I6" s="38"/>
      <c r="J6" s="38"/>
      <c r="K6" s="39"/>
      <c r="L6" s="40"/>
      <c r="M6" s="38"/>
      <c r="N6" s="41"/>
      <c r="O6" s="258"/>
      <c r="P6" s="258"/>
      <c r="Q6" s="258"/>
      <c r="R6" s="258"/>
      <c r="S6" s="258"/>
      <c r="T6" s="258"/>
      <c r="U6" s="258"/>
      <c r="V6" s="258"/>
      <c r="W6" s="258"/>
      <c r="X6" s="258"/>
      <c r="Y6" s="258"/>
      <c r="Z6" s="258"/>
      <c r="AA6" s="258"/>
      <c r="AB6" s="258"/>
      <c r="AC6" s="258"/>
      <c r="AD6" s="258"/>
      <c r="AE6" s="258"/>
      <c r="AF6" s="258"/>
      <c r="AG6" s="258"/>
    </row>
    <row r="7" spans="1:33" ht="15.75" customHeight="1">
      <c r="A7" s="258"/>
      <c r="B7" s="264"/>
      <c r="C7" s="264"/>
      <c r="D7" s="264"/>
      <c r="E7" s="264"/>
      <c r="F7" s="264"/>
      <c r="G7" s="264"/>
      <c r="H7" s="264"/>
      <c r="I7" s="264"/>
      <c r="J7" s="264"/>
      <c r="K7" s="264"/>
      <c r="L7" s="264"/>
      <c r="M7" s="264"/>
      <c r="N7" s="264"/>
      <c r="O7" s="258"/>
      <c r="P7" s="265" t="s">
        <v>198</v>
      </c>
      <c r="Q7" s="436"/>
      <c r="R7" s="436"/>
      <c r="S7" s="436"/>
      <c r="T7" s="258" t="s">
        <v>100</v>
      </c>
      <c r="U7" s="436"/>
      <c r="V7" s="436"/>
      <c r="W7" s="258" t="s">
        <v>101</v>
      </c>
      <c r="X7" s="506" t="s">
        <v>175</v>
      </c>
      <c r="Y7" s="506"/>
      <c r="Z7" s="436"/>
      <c r="AA7" s="436"/>
      <c r="AB7" s="436"/>
      <c r="AC7" s="258" t="s">
        <v>100</v>
      </c>
      <c r="AD7" s="436"/>
      <c r="AE7" s="436"/>
      <c r="AF7" s="258"/>
      <c r="AG7" s="267" t="s">
        <v>102</v>
      </c>
    </row>
    <row r="8" spans="1:33" ht="6" customHeight="1">
      <c r="A8" s="258"/>
      <c r="B8" s="258"/>
      <c r="C8" s="267"/>
      <c r="D8" s="267"/>
      <c r="E8" s="267"/>
      <c r="F8" s="267"/>
      <c r="G8" s="267"/>
      <c r="H8" s="267"/>
      <c r="I8" s="267"/>
      <c r="J8" s="267"/>
      <c r="K8" s="267"/>
      <c r="L8" s="267"/>
      <c r="M8" s="267"/>
      <c r="N8" s="258"/>
      <c r="O8" s="258"/>
      <c r="P8" s="258"/>
      <c r="Q8" s="258"/>
      <c r="R8" s="258"/>
      <c r="S8" s="258"/>
      <c r="T8" s="258"/>
      <c r="U8" s="258"/>
      <c r="V8" s="258"/>
      <c r="W8" s="258"/>
      <c r="X8" s="258"/>
      <c r="Y8" s="258"/>
      <c r="Z8" s="258"/>
      <c r="AA8" s="258"/>
      <c r="AB8" s="258"/>
      <c r="AC8" s="258"/>
      <c r="AD8" s="258"/>
      <c r="AE8" s="258"/>
      <c r="AF8" s="258"/>
      <c r="AG8" s="258"/>
    </row>
    <row r="9" spans="1:33" ht="30" customHeight="1" thickBot="1">
      <c r="A9" s="498" t="s">
        <v>83</v>
      </c>
      <c r="B9" s="427"/>
      <c r="C9" s="427"/>
      <c r="D9" s="427"/>
      <c r="E9" s="427"/>
      <c r="F9" s="427"/>
      <c r="G9" s="428"/>
      <c r="H9" s="505" t="s">
        <v>196</v>
      </c>
      <c r="I9" s="492"/>
      <c r="J9" s="499" t="s">
        <v>84</v>
      </c>
      <c r="K9" s="499"/>
      <c r="L9" s="499"/>
      <c r="M9" s="499"/>
      <c r="N9" s="500"/>
      <c r="O9" s="501" t="s">
        <v>197</v>
      </c>
      <c r="P9" s="500"/>
      <c r="Q9" s="490" t="s">
        <v>85</v>
      </c>
      <c r="R9" s="491"/>
      <c r="S9" s="491"/>
      <c r="T9" s="491"/>
      <c r="U9" s="492"/>
      <c r="V9" s="498" t="s">
        <v>96</v>
      </c>
      <c r="W9" s="427"/>
      <c r="X9" s="427"/>
      <c r="Y9" s="502"/>
      <c r="Z9" s="503" t="s">
        <v>312</v>
      </c>
      <c r="AA9" s="504"/>
      <c r="AB9" s="490" t="s">
        <v>276</v>
      </c>
      <c r="AC9" s="491"/>
      <c r="AD9" s="491"/>
      <c r="AE9" s="491"/>
      <c r="AF9" s="491"/>
      <c r="AG9" s="492"/>
    </row>
    <row r="10" spans="1:33" ht="24.75" customHeight="1" thickTop="1">
      <c r="A10" s="464" t="s">
        <v>48</v>
      </c>
      <c r="B10" s="268"/>
      <c r="C10" s="494" t="s">
        <v>6</v>
      </c>
      <c r="D10" s="494"/>
      <c r="E10" s="494"/>
      <c r="F10" s="494"/>
      <c r="G10" s="495"/>
      <c r="H10" s="353"/>
      <c r="I10" s="162" t="s">
        <v>7</v>
      </c>
      <c r="J10" s="469"/>
      <c r="K10" s="469"/>
      <c r="L10" s="469"/>
      <c r="M10" s="469"/>
      <c r="N10" s="42" t="s">
        <v>176</v>
      </c>
      <c r="O10" s="470" t="s">
        <v>349</v>
      </c>
      <c r="P10" s="471"/>
      <c r="Q10" s="472"/>
      <c r="R10" s="473"/>
      <c r="S10" s="473"/>
      <c r="T10" s="473"/>
      <c r="U10" s="43" t="s">
        <v>177</v>
      </c>
      <c r="V10" s="496">
        <f>IF(Q10=0,"",ROUND(J10/Q10,2))</f>
      </c>
      <c r="W10" s="497"/>
      <c r="X10" s="511" t="s">
        <v>5</v>
      </c>
      <c r="Y10" s="512"/>
      <c r="Z10" s="406" t="s">
        <v>178</v>
      </c>
      <c r="AA10" s="407"/>
      <c r="AB10" s="513">
        <f>IF(COUNT(Q10)=0,"",ROUND(Q10*2.58,0))</f>
      </c>
      <c r="AC10" s="514"/>
      <c r="AD10" s="514"/>
      <c r="AE10" s="514"/>
      <c r="AF10" s="443" t="s">
        <v>179</v>
      </c>
      <c r="AG10" s="444"/>
    </row>
    <row r="11" spans="1:33" ht="24.75" customHeight="1">
      <c r="A11" s="465"/>
      <c r="B11" s="269"/>
      <c r="C11" s="393" t="s">
        <v>103</v>
      </c>
      <c r="D11" s="393"/>
      <c r="E11" s="393"/>
      <c r="F11" s="393"/>
      <c r="G11" s="394"/>
      <c r="H11" s="235"/>
      <c r="I11" s="161" t="s">
        <v>7</v>
      </c>
      <c r="J11" s="395"/>
      <c r="K11" s="395"/>
      <c r="L11" s="395"/>
      <c r="M11" s="395"/>
      <c r="N11" s="44" t="s">
        <v>176</v>
      </c>
      <c r="O11" s="396" t="s">
        <v>180</v>
      </c>
      <c r="P11" s="397"/>
      <c r="Q11" s="398"/>
      <c r="R11" s="399"/>
      <c r="S11" s="399"/>
      <c r="T11" s="399"/>
      <c r="U11" s="164" t="s">
        <v>181</v>
      </c>
      <c r="V11" s="416">
        <f aca="true" t="shared" si="0" ref="V11:V16">IF(Q11=0,"",ROUND(J11/Q11,2))</f>
      </c>
      <c r="W11" s="417"/>
      <c r="X11" s="426" t="s">
        <v>194</v>
      </c>
      <c r="Y11" s="403"/>
      <c r="Z11" s="408" t="s">
        <v>182</v>
      </c>
      <c r="AA11" s="409"/>
      <c r="AB11" s="410">
        <f>IF(COUNT(Q11)=0,"",ROUND(Q11*2.23,0))</f>
      </c>
      <c r="AC11" s="411"/>
      <c r="AD11" s="411"/>
      <c r="AE11" s="411"/>
      <c r="AF11" s="402" t="s">
        <v>179</v>
      </c>
      <c r="AG11" s="403"/>
    </row>
    <row r="12" spans="1:33" ht="24.75" customHeight="1">
      <c r="A12" s="465"/>
      <c r="B12" s="269"/>
      <c r="C12" s="393" t="s">
        <v>8</v>
      </c>
      <c r="D12" s="393"/>
      <c r="E12" s="393"/>
      <c r="F12" s="393"/>
      <c r="G12" s="394"/>
      <c r="H12" s="235"/>
      <c r="I12" s="161" t="s">
        <v>7</v>
      </c>
      <c r="J12" s="395"/>
      <c r="K12" s="395"/>
      <c r="L12" s="395"/>
      <c r="M12" s="395"/>
      <c r="N12" s="44" t="s">
        <v>176</v>
      </c>
      <c r="O12" s="396" t="s">
        <v>22</v>
      </c>
      <c r="P12" s="397"/>
      <c r="Q12" s="398"/>
      <c r="R12" s="399"/>
      <c r="S12" s="399"/>
      <c r="T12" s="399"/>
      <c r="U12" s="164" t="s">
        <v>183</v>
      </c>
      <c r="V12" s="416">
        <f t="shared" si="0"/>
      </c>
      <c r="W12" s="417"/>
      <c r="X12" s="426" t="s">
        <v>195</v>
      </c>
      <c r="Y12" s="403"/>
      <c r="Z12" s="408" t="s">
        <v>253</v>
      </c>
      <c r="AA12" s="409"/>
      <c r="AB12" s="410">
        <f>IF(COUNT(Q12)=0,"",ROUND(Q12*0.579,0))</f>
      </c>
      <c r="AC12" s="411"/>
      <c r="AD12" s="411"/>
      <c r="AE12" s="411"/>
      <c r="AF12" s="402" t="s">
        <v>133</v>
      </c>
      <c r="AG12" s="403"/>
    </row>
    <row r="13" spans="1:37" ht="24.75" customHeight="1">
      <c r="A13" s="465"/>
      <c r="B13" s="269"/>
      <c r="C13" s="400" t="s">
        <v>314</v>
      </c>
      <c r="D13" s="400"/>
      <c r="E13" s="400"/>
      <c r="F13" s="400"/>
      <c r="G13" s="401"/>
      <c r="H13" s="235"/>
      <c r="I13" s="161" t="s">
        <v>7</v>
      </c>
      <c r="J13" s="395"/>
      <c r="K13" s="395"/>
      <c r="L13" s="395"/>
      <c r="M13" s="395"/>
      <c r="N13" s="44" t="s">
        <v>176</v>
      </c>
      <c r="O13" s="396" t="s">
        <v>135</v>
      </c>
      <c r="P13" s="415"/>
      <c r="Q13" s="489"/>
      <c r="R13" s="395"/>
      <c r="S13" s="395"/>
      <c r="T13" s="395"/>
      <c r="U13" s="355" t="s">
        <v>351</v>
      </c>
      <c r="V13" s="416">
        <f t="shared" si="0"/>
      </c>
      <c r="W13" s="417"/>
      <c r="X13" s="422" t="s">
        <v>359</v>
      </c>
      <c r="Y13" s="423"/>
      <c r="Z13" s="420" t="s">
        <v>360</v>
      </c>
      <c r="AA13" s="421"/>
      <c r="AB13" s="424">
        <f>IF(COUNT(Q13)=0,"",ROUND(Q13*0,0))</f>
      </c>
      <c r="AC13" s="425"/>
      <c r="AD13" s="425"/>
      <c r="AE13" s="425"/>
      <c r="AF13" s="402" t="s">
        <v>133</v>
      </c>
      <c r="AG13" s="403"/>
      <c r="AK13" s="144"/>
    </row>
    <row r="14" spans="1:33" ht="24.75" customHeight="1">
      <c r="A14" s="465"/>
      <c r="B14" s="269"/>
      <c r="C14" s="393" t="s">
        <v>20</v>
      </c>
      <c r="D14" s="393"/>
      <c r="E14" s="393"/>
      <c r="F14" s="393"/>
      <c r="G14" s="394"/>
      <c r="H14" s="235"/>
      <c r="I14" s="161" t="s">
        <v>7</v>
      </c>
      <c r="J14" s="395"/>
      <c r="K14" s="395"/>
      <c r="L14" s="395"/>
      <c r="M14" s="395"/>
      <c r="N14" s="44" t="s">
        <v>176</v>
      </c>
      <c r="O14" s="434" t="s">
        <v>185</v>
      </c>
      <c r="P14" s="402"/>
      <c r="Q14" s="398"/>
      <c r="R14" s="399"/>
      <c r="S14" s="399"/>
      <c r="T14" s="399"/>
      <c r="U14" s="45" t="s">
        <v>177</v>
      </c>
      <c r="V14" s="416">
        <f t="shared" si="0"/>
      </c>
      <c r="W14" s="417"/>
      <c r="X14" s="418" t="s">
        <v>5</v>
      </c>
      <c r="Y14" s="419"/>
      <c r="Z14" s="408" t="s">
        <v>186</v>
      </c>
      <c r="AA14" s="409"/>
      <c r="AB14" s="410">
        <f>IF(COUNT(Q14)=0,"",ROUND(Q14*2.32,0))</f>
      </c>
      <c r="AC14" s="411"/>
      <c r="AD14" s="411"/>
      <c r="AE14" s="411"/>
      <c r="AF14" s="402" t="s">
        <v>179</v>
      </c>
      <c r="AG14" s="403"/>
    </row>
    <row r="15" spans="1:33" ht="24.75" customHeight="1">
      <c r="A15" s="465"/>
      <c r="B15" s="269"/>
      <c r="C15" s="393" t="s">
        <v>137</v>
      </c>
      <c r="D15" s="393"/>
      <c r="E15" s="393"/>
      <c r="F15" s="393"/>
      <c r="G15" s="394"/>
      <c r="H15" s="235"/>
      <c r="I15" s="161" t="s">
        <v>7</v>
      </c>
      <c r="J15" s="395"/>
      <c r="K15" s="395"/>
      <c r="L15" s="395"/>
      <c r="M15" s="395"/>
      <c r="N15" s="44" t="s">
        <v>176</v>
      </c>
      <c r="O15" s="396" t="s">
        <v>21</v>
      </c>
      <c r="P15" s="397"/>
      <c r="Q15" s="398"/>
      <c r="R15" s="399"/>
      <c r="S15" s="399"/>
      <c r="T15" s="399"/>
      <c r="U15" s="45" t="s">
        <v>177</v>
      </c>
      <c r="V15" s="416">
        <f t="shared" si="0"/>
      </c>
      <c r="W15" s="417"/>
      <c r="X15" s="418" t="s">
        <v>5</v>
      </c>
      <c r="Y15" s="419"/>
      <c r="Z15" s="408" t="s">
        <v>178</v>
      </c>
      <c r="AA15" s="409"/>
      <c r="AB15" s="410">
        <f>IF(COUNT(Q15)=0,"",ROUND(Q15*2.58,0))</f>
      </c>
      <c r="AC15" s="411"/>
      <c r="AD15" s="411"/>
      <c r="AE15" s="411"/>
      <c r="AF15" s="402" t="s">
        <v>179</v>
      </c>
      <c r="AG15" s="403"/>
    </row>
    <row r="16" spans="1:33" ht="24.75" customHeight="1">
      <c r="A16" s="465"/>
      <c r="B16" s="269"/>
      <c r="C16" s="393" t="s">
        <v>200</v>
      </c>
      <c r="D16" s="393"/>
      <c r="E16" s="393"/>
      <c r="F16" s="393"/>
      <c r="G16" s="394"/>
      <c r="H16" s="235"/>
      <c r="I16" s="161" t="s">
        <v>7</v>
      </c>
      <c r="J16" s="395"/>
      <c r="K16" s="395"/>
      <c r="L16" s="395"/>
      <c r="M16" s="395"/>
      <c r="N16" s="44" t="s">
        <v>176</v>
      </c>
      <c r="O16" s="396" t="s">
        <v>187</v>
      </c>
      <c r="P16" s="397"/>
      <c r="Q16" s="398"/>
      <c r="R16" s="399"/>
      <c r="S16" s="399"/>
      <c r="T16" s="399"/>
      <c r="U16" s="45" t="s">
        <v>177</v>
      </c>
      <c r="V16" s="416">
        <f t="shared" si="0"/>
      </c>
      <c r="W16" s="417"/>
      <c r="X16" s="418" t="s">
        <v>5</v>
      </c>
      <c r="Y16" s="419"/>
      <c r="Z16" s="408" t="s">
        <v>188</v>
      </c>
      <c r="AA16" s="409"/>
      <c r="AB16" s="410">
        <f>IF(COUNT(Q16)=0,"",ROUND(Q16*1.67,0))</f>
      </c>
      <c r="AC16" s="411"/>
      <c r="AD16" s="411"/>
      <c r="AE16" s="411"/>
      <c r="AF16" s="402" t="s">
        <v>179</v>
      </c>
      <c r="AG16" s="403"/>
    </row>
    <row r="17" spans="1:33" ht="21.75" customHeight="1">
      <c r="A17" s="465"/>
      <c r="B17" s="270"/>
      <c r="C17" s="474" t="s">
        <v>315</v>
      </c>
      <c r="D17" s="474"/>
      <c r="E17" s="474"/>
      <c r="F17" s="474"/>
      <c r="G17" s="475"/>
      <c r="H17" s="480"/>
      <c r="I17" s="483" t="s">
        <v>7</v>
      </c>
      <c r="J17" s="395"/>
      <c r="K17" s="395"/>
      <c r="L17" s="395"/>
      <c r="M17" s="395"/>
      <c r="N17" s="44" t="s">
        <v>176</v>
      </c>
      <c r="O17" s="434" t="s">
        <v>272</v>
      </c>
      <c r="P17" s="403"/>
      <c r="Q17" s="486" t="s">
        <v>184</v>
      </c>
      <c r="R17" s="488"/>
      <c r="S17" s="488"/>
      <c r="T17" s="488"/>
      <c r="U17" s="487"/>
      <c r="V17" s="486" t="s">
        <v>184</v>
      </c>
      <c r="W17" s="488"/>
      <c r="X17" s="488"/>
      <c r="Y17" s="487"/>
      <c r="Z17" s="486" t="s">
        <v>184</v>
      </c>
      <c r="AA17" s="487"/>
      <c r="AB17" s="412" t="s">
        <v>136</v>
      </c>
      <c r="AC17" s="413"/>
      <c r="AD17" s="413"/>
      <c r="AE17" s="413"/>
      <c r="AF17" s="413"/>
      <c r="AG17" s="414"/>
    </row>
    <row r="18" spans="1:33" ht="21.75" customHeight="1">
      <c r="A18" s="465"/>
      <c r="B18" s="271"/>
      <c r="C18" s="476"/>
      <c r="D18" s="476"/>
      <c r="E18" s="476"/>
      <c r="F18" s="476"/>
      <c r="G18" s="477"/>
      <c r="H18" s="481"/>
      <c r="I18" s="484"/>
      <c r="J18" s="395"/>
      <c r="K18" s="395"/>
      <c r="L18" s="395"/>
      <c r="M18" s="395"/>
      <c r="N18" s="44" t="s">
        <v>176</v>
      </c>
      <c r="O18" s="434" t="s">
        <v>185</v>
      </c>
      <c r="P18" s="403"/>
      <c r="Q18" s="398"/>
      <c r="R18" s="399"/>
      <c r="S18" s="399"/>
      <c r="T18" s="399"/>
      <c r="U18" s="45" t="s">
        <v>177</v>
      </c>
      <c r="V18" s="416">
        <f>IF(Q18=0,"",ROUND(J18/Q18,2))</f>
      </c>
      <c r="W18" s="417"/>
      <c r="X18" s="418" t="s">
        <v>5</v>
      </c>
      <c r="Y18" s="419"/>
      <c r="Z18" s="408" t="s">
        <v>186</v>
      </c>
      <c r="AA18" s="409"/>
      <c r="AB18" s="410">
        <f>IF(COUNT(Q18)=0,"",ROUND(Q18*2.32,0))</f>
      </c>
      <c r="AC18" s="411"/>
      <c r="AD18" s="411"/>
      <c r="AE18" s="411"/>
      <c r="AF18" s="402" t="s">
        <v>179</v>
      </c>
      <c r="AG18" s="403"/>
    </row>
    <row r="19" spans="1:33" ht="21.75" customHeight="1">
      <c r="A19" s="465"/>
      <c r="B19" s="272"/>
      <c r="C19" s="478"/>
      <c r="D19" s="478"/>
      <c r="E19" s="478"/>
      <c r="F19" s="478"/>
      <c r="G19" s="479"/>
      <c r="H19" s="482"/>
      <c r="I19" s="485"/>
      <c r="J19" s="395"/>
      <c r="K19" s="395"/>
      <c r="L19" s="395"/>
      <c r="M19" s="395"/>
      <c r="N19" s="44" t="s">
        <v>176</v>
      </c>
      <c r="O19" s="396" t="s">
        <v>187</v>
      </c>
      <c r="P19" s="397"/>
      <c r="Q19" s="398"/>
      <c r="R19" s="399"/>
      <c r="S19" s="399"/>
      <c r="T19" s="399"/>
      <c r="U19" s="45" t="s">
        <v>177</v>
      </c>
      <c r="V19" s="416">
        <f>IF(Q19=0,"",ROUND(J19/Q19,2))</f>
      </c>
      <c r="W19" s="417"/>
      <c r="X19" s="418" t="s">
        <v>5</v>
      </c>
      <c r="Y19" s="419"/>
      <c r="Z19" s="408" t="s">
        <v>188</v>
      </c>
      <c r="AA19" s="409"/>
      <c r="AB19" s="410">
        <f>IF(COUNT(Q19)=0,"",ROUND(Q19*1.67,0))</f>
      </c>
      <c r="AC19" s="411"/>
      <c r="AD19" s="411"/>
      <c r="AE19" s="411"/>
      <c r="AF19" s="402" t="s">
        <v>179</v>
      </c>
      <c r="AG19" s="403"/>
    </row>
    <row r="20" spans="1:33" ht="24.75" customHeight="1">
      <c r="A20" s="465"/>
      <c r="B20" s="273"/>
      <c r="C20" s="393" t="s">
        <v>9</v>
      </c>
      <c r="D20" s="393"/>
      <c r="E20" s="393"/>
      <c r="F20" s="393"/>
      <c r="G20" s="394"/>
      <c r="H20" s="235"/>
      <c r="I20" s="161" t="s">
        <v>7</v>
      </c>
      <c r="J20" s="395"/>
      <c r="K20" s="395"/>
      <c r="L20" s="395"/>
      <c r="M20" s="395"/>
      <c r="N20" s="44" t="s">
        <v>176</v>
      </c>
      <c r="O20" s="434" t="s">
        <v>185</v>
      </c>
      <c r="P20" s="403"/>
      <c r="Q20" s="398"/>
      <c r="R20" s="399"/>
      <c r="S20" s="399"/>
      <c r="T20" s="399"/>
      <c r="U20" s="45" t="s">
        <v>177</v>
      </c>
      <c r="V20" s="416">
        <f>IF(Q20=0,"",ROUND(J20/Q20,2))</f>
      </c>
      <c r="W20" s="417"/>
      <c r="X20" s="418" t="s">
        <v>5</v>
      </c>
      <c r="Y20" s="419"/>
      <c r="Z20" s="408" t="s">
        <v>186</v>
      </c>
      <c r="AA20" s="409"/>
      <c r="AB20" s="410">
        <f>IF(COUNT(Q20)=0,"",ROUND(Q20*2.32,0))</f>
      </c>
      <c r="AC20" s="411"/>
      <c r="AD20" s="411"/>
      <c r="AE20" s="411"/>
      <c r="AF20" s="402" t="s">
        <v>179</v>
      </c>
      <c r="AG20" s="403"/>
    </row>
    <row r="21" spans="1:33" ht="24.75" customHeight="1">
      <c r="A21" s="466"/>
      <c r="B21" s="273"/>
      <c r="C21" s="432" t="s">
        <v>10</v>
      </c>
      <c r="D21" s="432"/>
      <c r="E21" s="432"/>
      <c r="F21" s="432"/>
      <c r="G21" s="433"/>
      <c r="H21" s="235"/>
      <c r="I21" s="161" t="s">
        <v>7</v>
      </c>
      <c r="J21" s="395"/>
      <c r="K21" s="395"/>
      <c r="L21" s="395"/>
      <c r="M21" s="395"/>
      <c r="N21" s="44" t="s">
        <v>176</v>
      </c>
      <c r="O21" s="396" t="s">
        <v>187</v>
      </c>
      <c r="P21" s="397"/>
      <c r="Q21" s="398"/>
      <c r="R21" s="399"/>
      <c r="S21" s="399"/>
      <c r="T21" s="399"/>
      <c r="U21" s="45" t="s">
        <v>177</v>
      </c>
      <c r="V21" s="416">
        <f>IF(Q21=0,"",ROUND(J21/Q21,2))</f>
      </c>
      <c r="W21" s="417"/>
      <c r="X21" s="418" t="s">
        <v>5</v>
      </c>
      <c r="Y21" s="419"/>
      <c r="Z21" s="408" t="s">
        <v>188</v>
      </c>
      <c r="AA21" s="409"/>
      <c r="AB21" s="410">
        <f>IF(COUNT(Q21)=0,"",ROUND(Q21*1.67,0))</f>
      </c>
      <c r="AC21" s="411"/>
      <c r="AD21" s="411"/>
      <c r="AE21" s="411"/>
      <c r="AF21" s="402" t="s">
        <v>179</v>
      </c>
      <c r="AG21" s="403"/>
    </row>
    <row r="22" spans="1:33" ht="21.75" customHeight="1">
      <c r="A22" s="466"/>
      <c r="B22" s="270"/>
      <c r="C22" s="474" t="s">
        <v>316</v>
      </c>
      <c r="D22" s="515"/>
      <c r="E22" s="515"/>
      <c r="F22" s="515"/>
      <c r="G22" s="516"/>
      <c r="H22" s="480"/>
      <c r="I22" s="483" t="s">
        <v>7</v>
      </c>
      <c r="J22" s="395"/>
      <c r="K22" s="395"/>
      <c r="L22" s="395"/>
      <c r="M22" s="395"/>
      <c r="N22" s="44" t="s">
        <v>176</v>
      </c>
      <c r="O22" s="434" t="s">
        <v>272</v>
      </c>
      <c r="P22" s="403"/>
      <c r="Q22" s="486" t="s">
        <v>184</v>
      </c>
      <c r="R22" s="488"/>
      <c r="S22" s="488"/>
      <c r="T22" s="488"/>
      <c r="U22" s="487"/>
      <c r="V22" s="486" t="s">
        <v>184</v>
      </c>
      <c r="W22" s="488"/>
      <c r="X22" s="488"/>
      <c r="Y22" s="487"/>
      <c r="Z22" s="486" t="s">
        <v>184</v>
      </c>
      <c r="AA22" s="487"/>
      <c r="AB22" s="412" t="s">
        <v>136</v>
      </c>
      <c r="AC22" s="413"/>
      <c r="AD22" s="413"/>
      <c r="AE22" s="413"/>
      <c r="AF22" s="413"/>
      <c r="AG22" s="414"/>
    </row>
    <row r="23" spans="1:33" ht="21.75" customHeight="1">
      <c r="A23" s="466"/>
      <c r="B23" s="274"/>
      <c r="C23" s="517"/>
      <c r="D23" s="517"/>
      <c r="E23" s="517"/>
      <c r="F23" s="517"/>
      <c r="G23" s="518"/>
      <c r="H23" s="523"/>
      <c r="I23" s="521"/>
      <c r="J23" s="395"/>
      <c r="K23" s="395"/>
      <c r="L23" s="395"/>
      <c r="M23" s="395"/>
      <c r="N23" s="44" t="s">
        <v>176</v>
      </c>
      <c r="O23" s="434" t="s">
        <v>185</v>
      </c>
      <c r="P23" s="403"/>
      <c r="Q23" s="398"/>
      <c r="R23" s="399"/>
      <c r="S23" s="399"/>
      <c r="T23" s="399"/>
      <c r="U23" s="45" t="s">
        <v>177</v>
      </c>
      <c r="V23" s="416">
        <f>IF(Q23=0,"",ROUND(J23/Q23,2))</f>
      </c>
      <c r="W23" s="417"/>
      <c r="X23" s="418" t="s">
        <v>5</v>
      </c>
      <c r="Y23" s="419"/>
      <c r="Z23" s="408" t="s">
        <v>186</v>
      </c>
      <c r="AA23" s="409"/>
      <c r="AB23" s="410">
        <f>IF(COUNT(Q23)=0,"",ROUND(Q23*2.32,0))</f>
      </c>
      <c r="AC23" s="411"/>
      <c r="AD23" s="411"/>
      <c r="AE23" s="411"/>
      <c r="AF23" s="402" t="s">
        <v>179</v>
      </c>
      <c r="AG23" s="403"/>
    </row>
    <row r="24" spans="1:33" ht="21.75" customHeight="1">
      <c r="A24" s="466"/>
      <c r="B24" s="275"/>
      <c r="C24" s="519"/>
      <c r="D24" s="519"/>
      <c r="E24" s="519"/>
      <c r="F24" s="519"/>
      <c r="G24" s="520"/>
      <c r="H24" s="524"/>
      <c r="I24" s="522"/>
      <c r="J24" s="525"/>
      <c r="K24" s="525"/>
      <c r="L24" s="525"/>
      <c r="M24" s="525"/>
      <c r="N24" s="46" t="s">
        <v>176</v>
      </c>
      <c r="O24" s="451" t="s">
        <v>187</v>
      </c>
      <c r="P24" s="452"/>
      <c r="Q24" s="455"/>
      <c r="R24" s="456"/>
      <c r="S24" s="456"/>
      <c r="T24" s="456"/>
      <c r="U24" s="234" t="s">
        <v>177</v>
      </c>
      <c r="V24" s="457">
        <f>IF(Q24=0,"",ROUND(J24/Q24,2))</f>
      </c>
      <c r="W24" s="458"/>
      <c r="X24" s="459" t="s">
        <v>5</v>
      </c>
      <c r="Y24" s="460"/>
      <c r="Z24" s="453" t="s">
        <v>188</v>
      </c>
      <c r="AA24" s="454"/>
      <c r="AB24" s="532">
        <f>IF(COUNT(Q24)=0,"",ROUND(Q24*1.67,0))</f>
      </c>
      <c r="AC24" s="533"/>
      <c r="AD24" s="533"/>
      <c r="AE24" s="533"/>
      <c r="AF24" s="447" t="s">
        <v>179</v>
      </c>
      <c r="AG24" s="448"/>
    </row>
    <row r="25" spans="1:33" s="33" customFormat="1" ht="24.75" customHeight="1" thickBot="1">
      <c r="A25" s="493"/>
      <c r="B25" s="276"/>
      <c r="C25" s="390" t="s">
        <v>317</v>
      </c>
      <c r="D25" s="390"/>
      <c r="E25" s="390"/>
      <c r="F25" s="390"/>
      <c r="G25" s="391"/>
      <c r="H25" s="356">
        <f>SUM(H10:H24)</f>
        <v>0</v>
      </c>
      <c r="I25" s="163" t="s">
        <v>7</v>
      </c>
      <c r="J25" s="392">
        <f>IF(COUNTA(J10:M24)=0,"",SUM(J10:J24))</f>
      </c>
      <c r="K25" s="392"/>
      <c r="L25" s="392"/>
      <c r="M25" s="392"/>
      <c r="N25" s="277" t="s">
        <v>176</v>
      </c>
      <c r="O25" s="461" t="s">
        <v>184</v>
      </c>
      <c r="P25" s="462"/>
      <c r="Q25" s="461" t="s">
        <v>184</v>
      </c>
      <c r="R25" s="462"/>
      <c r="S25" s="462"/>
      <c r="T25" s="462"/>
      <c r="U25" s="463"/>
      <c r="V25" s="461" t="s">
        <v>184</v>
      </c>
      <c r="W25" s="462"/>
      <c r="X25" s="462"/>
      <c r="Y25" s="463"/>
      <c r="Z25" s="461" t="s">
        <v>184</v>
      </c>
      <c r="AA25" s="463"/>
      <c r="AB25" s="507">
        <f>SUM(AB10:AB24)</f>
        <v>0</v>
      </c>
      <c r="AC25" s="508"/>
      <c r="AD25" s="508"/>
      <c r="AE25" s="508"/>
      <c r="AF25" s="509" t="s">
        <v>179</v>
      </c>
      <c r="AG25" s="510"/>
    </row>
    <row r="26" spans="1:33" ht="21.75" customHeight="1" thickTop="1">
      <c r="A26" s="464" t="s">
        <v>49</v>
      </c>
      <c r="B26" s="268"/>
      <c r="C26" s="467" t="s">
        <v>6</v>
      </c>
      <c r="D26" s="467"/>
      <c r="E26" s="467"/>
      <c r="F26" s="467"/>
      <c r="G26" s="468"/>
      <c r="H26" s="353"/>
      <c r="I26" s="162" t="s">
        <v>7</v>
      </c>
      <c r="J26" s="469"/>
      <c r="K26" s="469"/>
      <c r="L26" s="469"/>
      <c r="M26" s="469"/>
      <c r="N26" s="42" t="s">
        <v>176</v>
      </c>
      <c r="O26" s="470" t="s">
        <v>21</v>
      </c>
      <c r="P26" s="471"/>
      <c r="Q26" s="472"/>
      <c r="R26" s="473"/>
      <c r="S26" s="473"/>
      <c r="T26" s="473"/>
      <c r="U26" s="43" t="s">
        <v>177</v>
      </c>
      <c r="V26" s="449">
        <f aca="true" t="shared" si="1" ref="V26:V36">IF(Q26=0,"",J26/Q26)</f>
      </c>
      <c r="W26" s="450"/>
      <c r="X26" s="511" t="s">
        <v>5</v>
      </c>
      <c r="Y26" s="512"/>
      <c r="Z26" s="406" t="s">
        <v>178</v>
      </c>
      <c r="AA26" s="407"/>
      <c r="AB26" s="441">
        <f>IF(COUNT(Q26)=0,"",ROUND(Q26*2.58,0))</f>
      </c>
      <c r="AC26" s="442"/>
      <c r="AD26" s="442"/>
      <c r="AE26" s="442"/>
      <c r="AF26" s="443" t="s">
        <v>179</v>
      </c>
      <c r="AG26" s="444"/>
    </row>
    <row r="27" spans="1:33" ht="21.75" customHeight="1">
      <c r="A27" s="465"/>
      <c r="B27" s="269"/>
      <c r="C27" s="393" t="s">
        <v>103</v>
      </c>
      <c r="D27" s="393"/>
      <c r="E27" s="393"/>
      <c r="F27" s="393"/>
      <c r="G27" s="394"/>
      <c r="H27" s="235"/>
      <c r="I27" s="161" t="s">
        <v>7</v>
      </c>
      <c r="J27" s="395"/>
      <c r="K27" s="395"/>
      <c r="L27" s="395"/>
      <c r="M27" s="395"/>
      <c r="N27" s="44" t="s">
        <v>176</v>
      </c>
      <c r="O27" s="396" t="s">
        <v>180</v>
      </c>
      <c r="P27" s="397"/>
      <c r="Q27" s="398"/>
      <c r="R27" s="399"/>
      <c r="S27" s="399"/>
      <c r="T27" s="399"/>
      <c r="U27" s="164" t="s">
        <v>181</v>
      </c>
      <c r="V27" s="416">
        <f t="shared" si="1"/>
      </c>
      <c r="W27" s="417"/>
      <c r="X27" s="426" t="s">
        <v>194</v>
      </c>
      <c r="Y27" s="403"/>
      <c r="Z27" s="408" t="s">
        <v>182</v>
      </c>
      <c r="AA27" s="409"/>
      <c r="AB27" s="404">
        <f>IF(COUNT(Q27)=0,"",ROUND(Q27*2.23,0))</f>
      </c>
      <c r="AC27" s="405"/>
      <c r="AD27" s="405"/>
      <c r="AE27" s="405"/>
      <c r="AF27" s="402" t="s">
        <v>179</v>
      </c>
      <c r="AG27" s="403"/>
    </row>
    <row r="28" spans="1:33" ht="21.75" customHeight="1">
      <c r="A28" s="465"/>
      <c r="B28" s="269"/>
      <c r="C28" s="432" t="s">
        <v>8</v>
      </c>
      <c r="D28" s="432"/>
      <c r="E28" s="432"/>
      <c r="F28" s="432"/>
      <c r="G28" s="433"/>
      <c r="H28" s="235"/>
      <c r="I28" s="161" t="s">
        <v>7</v>
      </c>
      <c r="J28" s="395"/>
      <c r="K28" s="395"/>
      <c r="L28" s="395"/>
      <c r="M28" s="395"/>
      <c r="N28" s="44" t="s">
        <v>176</v>
      </c>
      <c r="O28" s="396" t="s">
        <v>22</v>
      </c>
      <c r="P28" s="397"/>
      <c r="Q28" s="398"/>
      <c r="R28" s="399"/>
      <c r="S28" s="399"/>
      <c r="T28" s="399"/>
      <c r="U28" s="164" t="s">
        <v>183</v>
      </c>
      <c r="V28" s="416">
        <f t="shared" si="1"/>
      </c>
      <c r="W28" s="417"/>
      <c r="X28" s="426" t="s">
        <v>195</v>
      </c>
      <c r="Y28" s="403"/>
      <c r="Z28" s="408" t="s">
        <v>253</v>
      </c>
      <c r="AA28" s="409"/>
      <c r="AB28" s="404">
        <f>IF(COUNT(Q28)=0,"",ROUND(Q28*0.579,0))</f>
      </c>
      <c r="AC28" s="405"/>
      <c r="AD28" s="405"/>
      <c r="AE28" s="405"/>
      <c r="AF28" s="402" t="s">
        <v>133</v>
      </c>
      <c r="AG28" s="403"/>
    </row>
    <row r="29" spans="1:37" ht="21.75" customHeight="1">
      <c r="A29" s="465"/>
      <c r="B29" s="269"/>
      <c r="C29" s="400" t="s">
        <v>314</v>
      </c>
      <c r="D29" s="400"/>
      <c r="E29" s="400"/>
      <c r="F29" s="400"/>
      <c r="G29" s="401"/>
      <c r="H29" s="235"/>
      <c r="I29" s="161" t="s">
        <v>7</v>
      </c>
      <c r="J29" s="395"/>
      <c r="K29" s="395"/>
      <c r="L29" s="395"/>
      <c r="M29" s="395"/>
      <c r="N29" s="44" t="s">
        <v>176</v>
      </c>
      <c r="O29" s="396" t="s">
        <v>135</v>
      </c>
      <c r="P29" s="415"/>
      <c r="Q29" s="489"/>
      <c r="R29" s="395"/>
      <c r="S29" s="395"/>
      <c r="T29" s="395"/>
      <c r="U29" s="355" t="s">
        <v>351</v>
      </c>
      <c r="V29" s="416">
        <f>IF(Q29=0,"",J29/Q29)</f>
      </c>
      <c r="W29" s="417"/>
      <c r="X29" s="422" t="s">
        <v>359</v>
      </c>
      <c r="Y29" s="423"/>
      <c r="Z29" s="420" t="s">
        <v>360</v>
      </c>
      <c r="AA29" s="421"/>
      <c r="AB29" s="424">
        <f>IF(COUNT(Q29)=0,"",ROUND(Q29*0,0))</f>
      </c>
      <c r="AC29" s="425"/>
      <c r="AD29" s="425"/>
      <c r="AE29" s="425"/>
      <c r="AF29" s="402" t="s">
        <v>133</v>
      </c>
      <c r="AG29" s="403"/>
      <c r="AK29" s="144"/>
    </row>
    <row r="30" spans="1:33" ht="21.75" customHeight="1">
      <c r="A30" s="465"/>
      <c r="B30" s="269"/>
      <c r="C30" s="393" t="s">
        <v>104</v>
      </c>
      <c r="D30" s="393"/>
      <c r="E30" s="393"/>
      <c r="F30" s="393"/>
      <c r="G30" s="394"/>
      <c r="H30" s="235"/>
      <c r="I30" s="161" t="s">
        <v>7</v>
      </c>
      <c r="J30" s="395"/>
      <c r="K30" s="395"/>
      <c r="L30" s="395"/>
      <c r="M30" s="395"/>
      <c r="N30" s="44" t="s">
        <v>176</v>
      </c>
      <c r="O30" s="434" t="s">
        <v>185</v>
      </c>
      <c r="P30" s="402"/>
      <c r="Q30" s="398"/>
      <c r="R30" s="399"/>
      <c r="S30" s="399"/>
      <c r="T30" s="399"/>
      <c r="U30" s="45" t="s">
        <v>177</v>
      </c>
      <c r="V30" s="416">
        <f t="shared" si="1"/>
      </c>
      <c r="W30" s="417"/>
      <c r="X30" s="418" t="s">
        <v>5</v>
      </c>
      <c r="Y30" s="419"/>
      <c r="Z30" s="408" t="s">
        <v>186</v>
      </c>
      <c r="AA30" s="409"/>
      <c r="AB30" s="404">
        <f>IF(COUNT(Q30)=0,"",ROUND(Q30*2.32,0))</f>
      </c>
      <c r="AC30" s="405"/>
      <c r="AD30" s="405"/>
      <c r="AE30" s="405"/>
      <c r="AF30" s="402" t="s">
        <v>179</v>
      </c>
      <c r="AG30" s="403"/>
    </row>
    <row r="31" spans="1:33" ht="21.75" customHeight="1">
      <c r="A31" s="465"/>
      <c r="B31" s="269"/>
      <c r="C31" s="393" t="s">
        <v>137</v>
      </c>
      <c r="D31" s="393"/>
      <c r="E31" s="393"/>
      <c r="F31" s="393"/>
      <c r="G31" s="394"/>
      <c r="H31" s="235"/>
      <c r="I31" s="161" t="s">
        <v>7</v>
      </c>
      <c r="J31" s="395"/>
      <c r="K31" s="395"/>
      <c r="L31" s="395"/>
      <c r="M31" s="395"/>
      <c r="N31" s="44" t="s">
        <v>176</v>
      </c>
      <c r="O31" s="396" t="s">
        <v>21</v>
      </c>
      <c r="P31" s="397"/>
      <c r="Q31" s="398"/>
      <c r="R31" s="399"/>
      <c r="S31" s="399"/>
      <c r="T31" s="399"/>
      <c r="U31" s="45" t="s">
        <v>177</v>
      </c>
      <c r="V31" s="416">
        <f>IF(Q31=0,"",J31/Q31)</f>
      </c>
      <c r="W31" s="417"/>
      <c r="X31" s="418" t="s">
        <v>5</v>
      </c>
      <c r="Y31" s="419"/>
      <c r="Z31" s="408" t="s">
        <v>178</v>
      </c>
      <c r="AA31" s="409"/>
      <c r="AB31" s="404">
        <f>IF(COUNT(Q31)=0,"",ROUND(Q31*2.58,0))</f>
      </c>
      <c r="AC31" s="405"/>
      <c r="AD31" s="405"/>
      <c r="AE31" s="405"/>
      <c r="AF31" s="402" t="s">
        <v>179</v>
      </c>
      <c r="AG31" s="403"/>
    </row>
    <row r="32" spans="1:33" ht="21.75" customHeight="1">
      <c r="A32" s="465"/>
      <c r="B32" s="269"/>
      <c r="C32" s="393" t="s">
        <v>200</v>
      </c>
      <c r="D32" s="393"/>
      <c r="E32" s="393"/>
      <c r="F32" s="393"/>
      <c r="G32" s="394"/>
      <c r="H32" s="235"/>
      <c r="I32" s="161" t="s">
        <v>7</v>
      </c>
      <c r="J32" s="395"/>
      <c r="K32" s="395"/>
      <c r="L32" s="395"/>
      <c r="M32" s="395"/>
      <c r="N32" s="44" t="s">
        <v>176</v>
      </c>
      <c r="O32" s="396" t="s">
        <v>187</v>
      </c>
      <c r="P32" s="397"/>
      <c r="Q32" s="398"/>
      <c r="R32" s="399"/>
      <c r="S32" s="399"/>
      <c r="T32" s="399"/>
      <c r="U32" s="45" t="s">
        <v>177</v>
      </c>
      <c r="V32" s="416">
        <f t="shared" si="1"/>
      </c>
      <c r="W32" s="417"/>
      <c r="X32" s="418" t="s">
        <v>5</v>
      </c>
      <c r="Y32" s="419"/>
      <c r="Z32" s="408" t="s">
        <v>188</v>
      </c>
      <c r="AA32" s="409"/>
      <c r="AB32" s="404">
        <f>IF(COUNT(Q32)=0,"",ROUND(Q32*1.67,0))</f>
      </c>
      <c r="AC32" s="405"/>
      <c r="AD32" s="405"/>
      <c r="AE32" s="405"/>
      <c r="AF32" s="402" t="s">
        <v>179</v>
      </c>
      <c r="AG32" s="403"/>
    </row>
    <row r="33" spans="1:33" ht="21.75" customHeight="1">
      <c r="A33" s="466"/>
      <c r="B33" s="270"/>
      <c r="C33" s="474" t="s">
        <v>315</v>
      </c>
      <c r="D33" s="474"/>
      <c r="E33" s="474"/>
      <c r="F33" s="474"/>
      <c r="G33" s="475"/>
      <c r="H33" s="480"/>
      <c r="I33" s="483" t="s">
        <v>7</v>
      </c>
      <c r="J33" s="395"/>
      <c r="K33" s="395"/>
      <c r="L33" s="395"/>
      <c r="M33" s="395"/>
      <c r="N33" s="44" t="s">
        <v>176</v>
      </c>
      <c r="O33" s="434" t="s">
        <v>272</v>
      </c>
      <c r="P33" s="403"/>
      <c r="Q33" s="486" t="s">
        <v>184</v>
      </c>
      <c r="R33" s="488"/>
      <c r="S33" s="488"/>
      <c r="T33" s="488"/>
      <c r="U33" s="487"/>
      <c r="V33" s="486" t="s">
        <v>184</v>
      </c>
      <c r="W33" s="488"/>
      <c r="X33" s="488"/>
      <c r="Y33" s="487"/>
      <c r="Z33" s="486" t="s">
        <v>184</v>
      </c>
      <c r="AA33" s="487"/>
      <c r="AB33" s="412" t="s">
        <v>136</v>
      </c>
      <c r="AC33" s="413"/>
      <c r="AD33" s="413"/>
      <c r="AE33" s="413"/>
      <c r="AF33" s="413"/>
      <c r="AG33" s="414"/>
    </row>
    <row r="34" spans="1:33" ht="21.75" customHeight="1">
      <c r="A34" s="466"/>
      <c r="B34" s="271"/>
      <c r="C34" s="476"/>
      <c r="D34" s="476"/>
      <c r="E34" s="476"/>
      <c r="F34" s="476"/>
      <c r="G34" s="477"/>
      <c r="H34" s="481"/>
      <c r="I34" s="484"/>
      <c r="J34" s="395"/>
      <c r="K34" s="395"/>
      <c r="L34" s="395"/>
      <c r="M34" s="395"/>
      <c r="N34" s="44" t="s">
        <v>176</v>
      </c>
      <c r="O34" s="434" t="s">
        <v>185</v>
      </c>
      <c r="P34" s="403"/>
      <c r="Q34" s="398"/>
      <c r="R34" s="399"/>
      <c r="S34" s="399"/>
      <c r="T34" s="399"/>
      <c r="U34" s="45" t="s">
        <v>177</v>
      </c>
      <c r="V34" s="416">
        <f>IF(Q34=0,"",J34/Q34)</f>
      </c>
      <c r="W34" s="417"/>
      <c r="X34" s="418" t="s">
        <v>5</v>
      </c>
      <c r="Y34" s="419"/>
      <c r="Z34" s="408" t="s">
        <v>186</v>
      </c>
      <c r="AA34" s="409"/>
      <c r="AB34" s="404">
        <f>IF(COUNT(Q34)=0,"",ROUND(Q34*2.32,0))</f>
      </c>
      <c r="AC34" s="405"/>
      <c r="AD34" s="405"/>
      <c r="AE34" s="405"/>
      <c r="AF34" s="402" t="s">
        <v>179</v>
      </c>
      <c r="AG34" s="403"/>
    </row>
    <row r="35" spans="1:33" ht="21.75" customHeight="1">
      <c r="A35" s="466"/>
      <c r="B35" s="272"/>
      <c r="C35" s="478"/>
      <c r="D35" s="478"/>
      <c r="E35" s="478"/>
      <c r="F35" s="478"/>
      <c r="G35" s="479"/>
      <c r="H35" s="482"/>
      <c r="I35" s="485"/>
      <c r="J35" s="395"/>
      <c r="K35" s="395"/>
      <c r="L35" s="395"/>
      <c r="M35" s="395"/>
      <c r="N35" s="44" t="s">
        <v>176</v>
      </c>
      <c r="O35" s="396" t="s">
        <v>187</v>
      </c>
      <c r="P35" s="397"/>
      <c r="Q35" s="398"/>
      <c r="R35" s="399"/>
      <c r="S35" s="399"/>
      <c r="T35" s="399"/>
      <c r="U35" s="45" t="s">
        <v>177</v>
      </c>
      <c r="V35" s="416">
        <f>IF(Q35=0,"",J35/Q35)</f>
      </c>
      <c r="W35" s="417"/>
      <c r="X35" s="418" t="s">
        <v>5</v>
      </c>
      <c r="Y35" s="419"/>
      <c r="Z35" s="408" t="s">
        <v>188</v>
      </c>
      <c r="AA35" s="409"/>
      <c r="AB35" s="404">
        <f>IF(COUNT(Q35)=0,"",ROUND(Q35*1.67,0))</f>
      </c>
      <c r="AC35" s="405"/>
      <c r="AD35" s="405"/>
      <c r="AE35" s="405"/>
      <c r="AF35" s="402" t="s">
        <v>179</v>
      </c>
      <c r="AG35" s="403"/>
    </row>
    <row r="36" spans="1:33" ht="21.75" customHeight="1">
      <c r="A36" s="466"/>
      <c r="B36" s="269"/>
      <c r="C36" s="432" t="s">
        <v>9</v>
      </c>
      <c r="D36" s="432"/>
      <c r="E36" s="432"/>
      <c r="F36" s="432"/>
      <c r="G36" s="433"/>
      <c r="H36" s="235"/>
      <c r="I36" s="161" t="s">
        <v>7</v>
      </c>
      <c r="J36" s="395"/>
      <c r="K36" s="395"/>
      <c r="L36" s="395"/>
      <c r="M36" s="395"/>
      <c r="N36" s="44" t="s">
        <v>176</v>
      </c>
      <c r="O36" s="434" t="s">
        <v>185</v>
      </c>
      <c r="P36" s="403"/>
      <c r="Q36" s="398"/>
      <c r="R36" s="399"/>
      <c r="S36" s="399"/>
      <c r="T36" s="399"/>
      <c r="U36" s="45" t="s">
        <v>177</v>
      </c>
      <c r="V36" s="416">
        <f t="shared" si="1"/>
      </c>
      <c r="W36" s="417"/>
      <c r="X36" s="418" t="s">
        <v>5</v>
      </c>
      <c r="Y36" s="419"/>
      <c r="Z36" s="408" t="s">
        <v>186</v>
      </c>
      <c r="AA36" s="409"/>
      <c r="AB36" s="404">
        <f>IF(COUNT(Q36)=0,"",ROUND(Q36*2.32,0))</f>
      </c>
      <c r="AC36" s="405"/>
      <c r="AD36" s="405"/>
      <c r="AE36" s="405"/>
      <c r="AF36" s="402" t="s">
        <v>179</v>
      </c>
      <c r="AG36" s="403"/>
    </row>
    <row r="37" spans="1:33" ht="21.75" customHeight="1">
      <c r="A37" s="278"/>
      <c r="B37" s="269"/>
      <c r="C37" s="432" t="s">
        <v>10</v>
      </c>
      <c r="D37" s="432"/>
      <c r="E37" s="432"/>
      <c r="F37" s="432"/>
      <c r="G37" s="433"/>
      <c r="H37" s="235"/>
      <c r="I37" s="161" t="s">
        <v>7</v>
      </c>
      <c r="J37" s="395"/>
      <c r="K37" s="395"/>
      <c r="L37" s="395"/>
      <c r="M37" s="395"/>
      <c r="N37" s="44" t="s">
        <v>176</v>
      </c>
      <c r="O37" s="396" t="s">
        <v>187</v>
      </c>
      <c r="P37" s="397"/>
      <c r="Q37" s="398"/>
      <c r="R37" s="399"/>
      <c r="S37" s="399"/>
      <c r="T37" s="399"/>
      <c r="U37" s="45" t="s">
        <v>177</v>
      </c>
      <c r="V37" s="416">
        <f>IF(Q37=0,"",J37/Q37)</f>
      </c>
      <c r="W37" s="417"/>
      <c r="X37" s="418" t="s">
        <v>5</v>
      </c>
      <c r="Y37" s="419"/>
      <c r="Z37" s="408" t="s">
        <v>188</v>
      </c>
      <c r="AA37" s="409"/>
      <c r="AB37" s="404">
        <f>IF(COUNT(Q37)=0,"",ROUND(Q37*1.67,0))</f>
      </c>
      <c r="AC37" s="405"/>
      <c r="AD37" s="405"/>
      <c r="AE37" s="405"/>
      <c r="AF37" s="402" t="s">
        <v>179</v>
      </c>
      <c r="AG37" s="403"/>
    </row>
    <row r="38" spans="1:33" ht="21.75" customHeight="1">
      <c r="A38" s="278"/>
      <c r="B38" s="270"/>
      <c r="C38" s="474" t="s">
        <v>316</v>
      </c>
      <c r="D38" s="515"/>
      <c r="E38" s="515"/>
      <c r="F38" s="515"/>
      <c r="G38" s="516"/>
      <c r="H38" s="480"/>
      <c r="I38" s="483" t="s">
        <v>7</v>
      </c>
      <c r="J38" s="395"/>
      <c r="K38" s="395"/>
      <c r="L38" s="395"/>
      <c r="M38" s="395"/>
      <c r="N38" s="44" t="s">
        <v>176</v>
      </c>
      <c r="O38" s="434" t="s">
        <v>272</v>
      </c>
      <c r="P38" s="403"/>
      <c r="Q38" s="486" t="s">
        <v>184</v>
      </c>
      <c r="R38" s="488"/>
      <c r="S38" s="488"/>
      <c r="T38" s="488"/>
      <c r="U38" s="487"/>
      <c r="V38" s="486" t="s">
        <v>184</v>
      </c>
      <c r="W38" s="488"/>
      <c r="X38" s="488"/>
      <c r="Y38" s="487"/>
      <c r="Z38" s="486" t="s">
        <v>184</v>
      </c>
      <c r="AA38" s="487"/>
      <c r="AB38" s="412" t="s">
        <v>136</v>
      </c>
      <c r="AC38" s="413"/>
      <c r="AD38" s="413"/>
      <c r="AE38" s="413"/>
      <c r="AF38" s="413"/>
      <c r="AG38" s="414"/>
    </row>
    <row r="39" spans="1:33" ht="21.75" customHeight="1">
      <c r="A39" s="278"/>
      <c r="B39" s="274"/>
      <c r="C39" s="517"/>
      <c r="D39" s="517"/>
      <c r="E39" s="517"/>
      <c r="F39" s="517"/>
      <c r="G39" s="518"/>
      <c r="H39" s="523"/>
      <c r="I39" s="521"/>
      <c r="J39" s="395"/>
      <c r="K39" s="395"/>
      <c r="L39" s="395"/>
      <c r="M39" s="395"/>
      <c r="N39" s="44" t="s">
        <v>176</v>
      </c>
      <c r="O39" s="434" t="s">
        <v>185</v>
      </c>
      <c r="P39" s="403"/>
      <c r="Q39" s="398"/>
      <c r="R39" s="399"/>
      <c r="S39" s="399"/>
      <c r="T39" s="399"/>
      <c r="U39" s="45" t="s">
        <v>177</v>
      </c>
      <c r="V39" s="416">
        <f>IF(Q39=0,"",J39/Q39)</f>
      </c>
      <c r="W39" s="417"/>
      <c r="X39" s="418" t="s">
        <v>5</v>
      </c>
      <c r="Y39" s="419"/>
      <c r="Z39" s="408" t="s">
        <v>186</v>
      </c>
      <c r="AA39" s="409"/>
      <c r="AB39" s="404">
        <f>IF(COUNT(Q39)=0,"",ROUND(Q39*2.32,0))</f>
      </c>
      <c r="AC39" s="405"/>
      <c r="AD39" s="405"/>
      <c r="AE39" s="405"/>
      <c r="AF39" s="402" t="s">
        <v>179</v>
      </c>
      <c r="AG39" s="403"/>
    </row>
    <row r="40" spans="1:33" ht="21.75" customHeight="1">
      <c r="A40" s="278"/>
      <c r="B40" s="275"/>
      <c r="C40" s="519"/>
      <c r="D40" s="519"/>
      <c r="E40" s="519"/>
      <c r="F40" s="519"/>
      <c r="G40" s="520"/>
      <c r="H40" s="524"/>
      <c r="I40" s="522"/>
      <c r="J40" s="525"/>
      <c r="K40" s="525"/>
      <c r="L40" s="525"/>
      <c r="M40" s="525"/>
      <c r="N40" s="46" t="s">
        <v>176</v>
      </c>
      <c r="O40" s="451" t="s">
        <v>187</v>
      </c>
      <c r="P40" s="452"/>
      <c r="Q40" s="455"/>
      <c r="R40" s="456"/>
      <c r="S40" s="456"/>
      <c r="T40" s="456"/>
      <c r="U40" s="234" t="s">
        <v>177</v>
      </c>
      <c r="V40" s="457">
        <f>IF(Q40=0,"",J40/Q40)</f>
      </c>
      <c r="W40" s="458"/>
      <c r="X40" s="459" t="s">
        <v>5</v>
      </c>
      <c r="Y40" s="460"/>
      <c r="Z40" s="453" t="s">
        <v>188</v>
      </c>
      <c r="AA40" s="454"/>
      <c r="AB40" s="445">
        <f>IF(COUNT(Q40)=0,"",ROUND(Q40*1.67,0))</f>
      </c>
      <c r="AC40" s="446"/>
      <c r="AD40" s="446"/>
      <c r="AE40" s="446"/>
      <c r="AF40" s="447" t="s">
        <v>179</v>
      </c>
      <c r="AG40" s="448"/>
    </row>
    <row r="41" spans="1:33" ht="21.75" customHeight="1" thickBot="1">
      <c r="A41" s="279"/>
      <c r="B41" s="280"/>
      <c r="C41" s="427" t="s">
        <v>318</v>
      </c>
      <c r="D41" s="427"/>
      <c r="E41" s="427"/>
      <c r="F41" s="427"/>
      <c r="G41" s="428"/>
      <c r="H41" s="357">
        <f>SUM(H26:H40)</f>
        <v>0</v>
      </c>
      <c r="I41" s="281" t="s">
        <v>7</v>
      </c>
      <c r="J41" s="429">
        <f>IF(COUNTA(J26:M40)=0,"",SUM(J26:J40))</f>
      </c>
      <c r="K41" s="429"/>
      <c r="L41" s="429"/>
      <c r="M41" s="429"/>
      <c r="N41" s="256" t="s">
        <v>176</v>
      </c>
      <c r="O41" s="430" t="s">
        <v>184</v>
      </c>
      <c r="P41" s="431"/>
      <c r="Q41" s="430" t="s">
        <v>184</v>
      </c>
      <c r="R41" s="431"/>
      <c r="S41" s="431"/>
      <c r="T41" s="431"/>
      <c r="U41" s="435"/>
      <c r="V41" s="430" t="s">
        <v>184</v>
      </c>
      <c r="W41" s="431"/>
      <c r="X41" s="431"/>
      <c r="Y41" s="435"/>
      <c r="Z41" s="430" t="s">
        <v>184</v>
      </c>
      <c r="AA41" s="435"/>
      <c r="AB41" s="439">
        <f>SUM(AB26:AB40)</f>
        <v>0</v>
      </c>
      <c r="AC41" s="440"/>
      <c r="AD41" s="440"/>
      <c r="AE41" s="440"/>
      <c r="AF41" s="437" t="s">
        <v>179</v>
      </c>
      <c r="AG41" s="438"/>
    </row>
    <row r="42" spans="1:33" ht="21.75" customHeight="1" thickTop="1">
      <c r="A42" s="258"/>
      <c r="B42" s="538" t="s">
        <v>364</v>
      </c>
      <c r="C42" s="539"/>
      <c r="D42" s="539"/>
      <c r="E42" s="539"/>
      <c r="F42" s="539"/>
      <c r="G42" s="539"/>
      <c r="H42" s="358">
        <f>H25+H41</f>
        <v>0</v>
      </c>
      <c r="I42" s="282" t="s">
        <v>7</v>
      </c>
      <c r="J42" s="540" t="s">
        <v>136</v>
      </c>
      <c r="K42" s="540"/>
      <c r="L42" s="540"/>
      <c r="M42" s="540"/>
      <c r="N42" s="540"/>
      <c r="O42" s="540" t="s">
        <v>136</v>
      </c>
      <c r="P42" s="540"/>
      <c r="Q42" s="540" t="s">
        <v>136</v>
      </c>
      <c r="R42" s="540"/>
      <c r="S42" s="540"/>
      <c r="T42" s="540"/>
      <c r="U42" s="540"/>
      <c r="V42" s="540" t="s">
        <v>136</v>
      </c>
      <c r="W42" s="540"/>
      <c r="X42" s="540"/>
      <c r="Y42" s="540"/>
      <c r="Z42" s="540" t="s">
        <v>136</v>
      </c>
      <c r="AA42" s="540"/>
      <c r="AB42" s="534">
        <f>AB25+AB41</f>
        <v>0</v>
      </c>
      <c r="AC42" s="535"/>
      <c r="AD42" s="535"/>
      <c r="AE42" s="535"/>
      <c r="AF42" s="536" t="s">
        <v>179</v>
      </c>
      <c r="AG42" s="537"/>
    </row>
    <row r="43" spans="1:33" ht="13.5" customHeight="1">
      <c r="A43" s="258"/>
      <c r="B43" s="283"/>
      <c r="C43" s="284"/>
      <c r="D43" s="284"/>
      <c r="E43" s="284"/>
      <c r="F43" s="284"/>
      <c r="G43" s="284"/>
      <c r="H43" s="285"/>
      <c r="I43" s="286"/>
      <c r="J43" s="287"/>
      <c r="K43" s="287"/>
      <c r="L43" s="287"/>
      <c r="M43" s="287"/>
      <c r="N43" s="287"/>
      <c r="O43" s="287"/>
      <c r="P43" s="287"/>
      <c r="Q43" s="287"/>
      <c r="R43" s="287"/>
      <c r="S43" s="287"/>
      <c r="T43" s="287"/>
      <c r="U43" s="287"/>
      <c r="V43" s="287"/>
      <c r="W43" s="287"/>
      <c r="X43" s="287"/>
      <c r="Y43" s="287"/>
      <c r="Z43" s="287"/>
      <c r="AA43" s="287"/>
      <c r="AB43" s="288"/>
      <c r="AC43" s="289"/>
      <c r="AD43" s="289"/>
      <c r="AE43" s="289"/>
      <c r="AF43" s="290"/>
      <c r="AG43" s="290"/>
    </row>
    <row r="44" ht="13.5" customHeight="1">
      <c r="A44" s="47" t="s">
        <v>275</v>
      </c>
    </row>
    <row r="45" spans="1:13" ht="13.5">
      <c r="A45" s="25" t="s">
        <v>274</v>
      </c>
      <c r="B45" s="22"/>
      <c r="J45" s="34"/>
      <c r="K45" s="35"/>
      <c r="L45" s="33"/>
      <c r="M45" s="32"/>
    </row>
    <row r="46" spans="1:14" ht="13.5">
      <c r="A46" s="26" t="s">
        <v>273</v>
      </c>
      <c r="B46" s="23"/>
      <c r="C46" s="51"/>
      <c r="D46" s="48"/>
      <c r="E46" s="48"/>
      <c r="F46" s="48"/>
      <c r="G46" s="48"/>
      <c r="H46" s="48"/>
      <c r="I46" s="48"/>
      <c r="J46" s="48"/>
      <c r="K46" s="48"/>
      <c r="L46" s="48"/>
      <c r="M46" s="49"/>
      <c r="N46" s="50"/>
    </row>
    <row r="47" spans="1:14" ht="13.5">
      <c r="A47" s="26" t="s">
        <v>271</v>
      </c>
      <c r="B47" s="23"/>
      <c r="C47" s="51"/>
      <c r="D47" s="48"/>
      <c r="E47" s="48"/>
      <c r="F47" s="48"/>
      <c r="G47" s="48"/>
      <c r="H47" s="48"/>
      <c r="I47" s="48"/>
      <c r="J47" s="48"/>
      <c r="K47" s="48"/>
      <c r="L47" s="48"/>
      <c r="M47" s="49"/>
      <c r="N47" s="50"/>
    </row>
    <row r="48" spans="1:5" ht="13.5">
      <c r="A48" s="51"/>
      <c r="B48" s="51"/>
      <c r="C48" s="48"/>
      <c r="D48" s="48"/>
      <c r="E48" s="48"/>
    </row>
  </sheetData>
  <sheetProtection/>
  <mergeCells count="302">
    <mergeCell ref="AB42:AE42"/>
    <mergeCell ref="AF42:AG42"/>
    <mergeCell ref="B42:G42"/>
    <mergeCell ref="J42:N42"/>
    <mergeCell ref="O42:P42"/>
    <mergeCell ref="Q42:U42"/>
    <mergeCell ref="V42:Y42"/>
    <mergeCell ref="Z42:AA42"/>
    <mergeCell ref="AB1:AG2"/>
    <mergeCell ref="AF29:AG29"/>
    <mergeCell ref="AB19:AE19"/>
    <mergeCell ref="AB24:AE24"/>
    <mergeCell ref="AB22:AG22"/>
    <mergeCell ref="V20:W20"/>
    <mergeCell ref="AF23:AG23"/>
    <mergeCell ref="AB21:AE21"/>
    <mergeCell ref="AF24:AG24"/>
    <mergeCell ref="Z20:AA20"/>
    <mergeCell ref="AF39:AG39"/>
    <mergeCell ref="V38:Y38"/>
    <mergeCell ref="Z38:AA38"/>
    <mergeCell ref="Z23:AA23"/>
    <mergeCell ref="Z34:AA34"/>
    <mergeCell ref="J40:M40"/>
    <mergeCell ref="O40:P40"/>
    <mergeCell ref="Q40:T40"/>
    <mergeCell ref="V40:W40"/>
    <mergeCell ref="X40:Y40"/>
    <mergeCell ref="Z40:AA40"/>
    <mergeCell ref="J39:M39"/>
    <mergeCell ref="AB35:AE35"/>
    <mergeCell ref="O35:P35"/>
    <mergeCell ref="Q35:T35"/>
    <mergeCell ref="V35:W35"/>
    <mergeCell ref="X35:Y35"/>
    <mergeCell ref="Z35:AA35"/>
    <mergeCell ref="Q38:U38"/>
    <mergeCell ref="J35:M35"/>
    <mergeCell ref="V39:W39"/>
    <mergeCell ref="X39:Y39"/>
    <mergeCell ref="Z39:AA39"/>
    <mergeCell ref="Z37:AA37"/>
    <mergeCell ref="O39:P39"/>
    <mergeCell ref="O37:P37"/>
    <mergeCell ref="Q37:T37"/>
    <mergeCell ref="V37:W37"/>
    <mergeCell ref="X37:Y37"/>
    <mergeCell ref="AB34:AE34"/>
    <mergeCell ref="AF34:AG34"/>
    <mergeCell ref="AF35:AG35"/>
    <mergeCell ref="C38:G40"/>
    <mergeCell ref="H38:H40"/>
    <mergeCell ref="I38:I40"/>
    <mergeCell ref="J38:M38"/>
    <mergeCell ref="O38:P38"/>
    <mergeCell ref="C37:G37"/>
    <mergeCell ref="J37:M37"/>
    <mergeCell ref="O23:P23"/>
    <mergeCell ref="J24:M24"/>
    <mergeCell ref="Z33:AA33"/>
    <mergeCell ref="AB33:AG33"/>
    <mergeCell ref="J34:M34"/>
    <mergeCell ref="O34:P34"/>
    <mergeCell ref="Q34:T34"/>
    <mergeCell ref="V34:W34"/>
    <mergeCell ref="X34:Y34"/>
    <mergeCell ref="Q29:T29"/>
    <mergeCell ref="J22:M22"/>
    <mergeCell ref="O22:P22"/>
    <mergeCell ref="Q22:U22"/>
    <mergeCell ref="V22:Y22"/>
    <mergeCell ref="Z22:AA22"/>
    <mergeCell ref="AF21:AG21"/>
    <mergeCell ref="J21:M21"/>
    <mergeCell ref="I22:I24"/>
    <mergeCell ref="H22:H24"/>
    <mergeCell ref="J23:M23"/>
    <mergeCell ref="J17:M17"/>
    <mergeCell ref="C20:G20"/>
    <mergeCell ref="AF19:AG19"/>
    <mergeCell ref="Q23:T23"/>
    <mergeCell ref="V23:W23"/>
    <mergeCell ref="X23:Y23"/>
    <mergeCell ref="AB23:AE23"/>
    <mergeCell ref="J33:M33"/>
    <mergeCell ref="O33:P33"/>
    <mergeCell ref="Q33:U33"/>
    <mergeCell ref="C32:G32"/>
    <mergeCell ref="C17:G19"/>
    <mergeCell ref="H17:H19"/>
    <mergeCell ref="I17:I19"/>
    <mergeCell ref="J18:M18"/>
    <mergeCell ref="C22:G24"/>
    <mergeCell ref="Q19:T19"/>
    <mergeCell ref="V19:W19"/>
    <mergeCell ref="X19:Y19"/>
    <mergeCell ref="J20:M20"/>
    <mergeCell ref="O20:P20"/>
    <mergeCell ref="Q20:T20"/>
    <mergeCell ref="X20:Y20"/>
    <mergeCell ref="J19:M19"/>
    <mergeCell ref="AB25:AE25"/>
    <mergeCell ref="AF25:AG25"/>
    <mergeCell ref="X26:Y26"/>
    <mergeCell ref="AB18:AE18"/>
    <mergeCell ref="AF18:AG18"/>
    <mergeCell ref="X10:Y10"/>
    <mergeCell ref="Z10:AA10"/>
    <mergeCell ref="AB10:AE10"/>
    <mergeCell ref="AB12:AE12"/>
    <mergeCell ref="Z19:AA19"/>
    <mergeCell ref="V33:Y33"/>
    <mergeCell ref="Q21:T21"/>
    <mergeCell ref="V21:W21"/>
    <mergeCell ref="X21:Y21"/>
    <mergeCell ref="Z21:AA21"/>
    <mergeCell ref="U7:V7"/>
    <mergeCell ref="X7:Y7"/>
    <mergeCell ref="Q12:T12"/>
    <mergeCell ref="V12:W12"/>
    <mergeCell ref="Q18:T18"/>
    <mergeCell ref="V10:W10"/>
    <mergeCell ref="AD7:AE7"/>
    <mergeCell ref="A9:G9"/>
    <mergeCell ref="J9:N9"/>
    <mergeCell ref="O9:P9"/>
    <mergeCell ref="Q9:U9"/>
    <mergeCell ref="V9:Y9"/>
    <mergeCell ref="Z9:AA9"/>
    <mergeCell ref="Q7:S7"/>
    <mergeCell ref="H9:I9"/>
    <mergeCell ref="AB9:AG9"/>
    <mergeCell ref="A10:A25"/>
    <mergeCell ref="C10:G10"/>
    <mergeCell ref="J10:M10"/>
    <mergeCell ref="O10:P10"/>
    <mergeCell ref="Q10:T10"/>
    <mergeCell ref="C14:G14"/>
    <mergeCell ref="J14:M14"/>
    <mergeCell ref="Q14:T14"/>
    <mergeCell ref="J11:M11"/>
    <mergeCell ref="AF10:AG10"/>
    <mergeCell ref="Z11:AA11"/>
    <mergeCell ref="AB11:AE11"/>
    <mergeCell ref="AF11:AG11"/>
    <mergeCell ref="Z12:AA12"/>
    <mergeCell ref="X11:Y11"/>
    <mergeCell ref="X12:Y12"/>
    <mergeCell ref="Q11:T11"/>
    <mergeCell ref="C21:G21"/>
    <mergeCell ref="O14:P14"/>
    <mergeCell ref="C11:G11"/>
    <mergeCell ref="O11:P11"/>
    <mergeCell ref="O21:P21"/>
    <mergeCell ref="J16:M16"/>
    <mergeCell ref="J12:M12"/>
    <mergeCell ref="O19:P19"/>
    <mergeCell ref="O12:P12"/>
    <mergeCell ref="V11:W11"/>
    <mergeCell ref="Z14:AA14"/>
    <mergeCell ref="AB14:AE14"/>
    <mergeCell ref="X13:Y13"/>
    <mergeCell ref="AB13:AE13"/>
    <mergeCell ref="V14:W14"/>
    <mergeCell ref="X14:Y14"/>
    <mergeCell ref="V13:W13"/>
    <mergeCell ref="Q13:T13"/>
    <mergeCell ref="AF12:AG12"/>
    <mergeCell ref="C13:G13"/>
    <mergeCell ref="J13:M13"/>
    <mergeCell ref="O13:P13"/>
    <mergeCell ref="Z13:AA13"/>
    <mergeCell ref="C12:G12"/>
    <mergeCell ref="AF13:AG13"/>
    <mergeCell ref="C16:G16"/>
    <mergeCell ref="AF14:AG14"/>
    <mergeCell ref="AF16:AG16"/>
    <mergeCell ref="Q16:T16"/>
    <mergeCell ref="Z15:AA15"/>
    <mergeCell ref="AB15:AE15"/>
    <mergeCell ref="O16:P16"/>
    <mergeCell ref="AF15:AG15"/>
    <mergeCell ref="C15:G15"/>
    <mergeCell ref="J15:M15"/>
    <mergeCell ref="O17:P17"/>
    <mergeCell ref="Z17:AA17"/>
    <mergeCell ref="V18:W18"/>
    <mergeCell ref="X18:Y18"/>
    <mergeCell ref="V16:W16"/>
    <mergeCell ref="X16:Y16"/>
    <mergeCell ref="Q17:U17"/>
    <mergeCell ref="V17:Y17"/>
    <mergeCell ref="O18:P18"/>
    <mergeCell ref="Q27:T27"/>
    <mergeCell ref="V27:W27"/>
    <mergeCell ref="A26:A36"/>
    <mergeCell ref="C26:G26"/>
    <mergeCell ref="J26:M26"/>
    <mergeCell ref="O26:P26"/>
    <mergeCell ref="Q26:T26"/>
    <mergeCell ref="C33:G35"/>
    <mergeCell ref="H33:H35"/>
    <mergeCell ref="I33:I35"/>
    <mergeCell ref="O24:P24"/>
    <mergeCell ref="Z24:AA24"/>
    <mergeCell ref="Q24:T24"/>
    <mergeCell ref="V24:W24"/>
    <mergeCell ref="X24:Y24"/>
    <mergeCell ref="V25:Y25"/>
    <mergeCell ref="Z25:AA25"/>
    <mergeCell ref="O25:P25"/>
    <mergeCell ref="Q25:U25"/>
    <mergeCell ref="V26:W26"/>
    <mergeCell ref="C30:G30"/>
    <mergeCell ref="J30:M30"/>
    <mergeCell ref="O30:P30"/>
    <mergeCell ref="Q30:T30"/>
    <mergeCell ref="C28:G28"/>
    <mergeCell ref="J28:M28"/>
    <mergeCell ref="O28:P28"/>
    <mergeCell ref="Q28:T28"/>
    <mergeCell ref="V28:W28"/>
    <mergeCell ref="J32:M32"/>
    <mergeCell ref="O32:P32"/>
    <mergeCell ref="Q32:T32"/>
    <mergeCell ref="AF36:AG36"/>
    <mergeCell ref="X28:Y28"/>
    <mergeCell ref="V32:W32"/>
    <mergeCell ref="X32:Y32"/>
    <mergeCell ref="AF32:AG32"/>
    <mergeCell ref="AF31:AG31"/>
    <mergeCell ref="X31:Y31"/>
    <mergeCell ref="Z41:AA41"/>
    <mergeCell ref="V36:W36"/>
    <mergeCell ref="AF37:AG37"/>
    <mergeCell ref="AB36:AE36"/>
    <mergeCell ref="Q36:T36"/>
    <mergeCell ref="AB38:AG38"/>
    <mergeCell ref="AB39:AE39"/>
    <mergeCell ref="AB37:AE37"/>
    <mergeCell ref="AB40:AE40"/>
    <mergeCell ref="AF40:AG40"/>
    <mergeCell ref="Z7:AB7"/>
    <mergeCell ref="AF41:AG41"/>
    <mergeCell ref="AB41:AE41"/>
    <mergeCell ref="Z36:AA36"/>
    <mergeCell ref="Z32:AA32"/>
    <mergeCell ref="AB26:AE26"/>
    <mergeCell ref="AF26:AG26"/>
    <mergeCell ref="Z27:AA27"/>
    <mergeCell ref="AF28:AG28"/>
    <mergeCell ref="Z16:AA16"/>
    <mergeCell ref="C41:G41"/>
    <mergeCell ref="J41:M41"/>
    <mergeCell ref="O41:P41"/>
    <mergeCell ref="X36:Y36"/>
    <mergeCell ref="C36:G36"/>
    <mergeCell ref="J36:M36"/>
    <mergeCell ref="O36:P36"/>
    <mergeCell ref="Q41:U41"/>
    <mergeCell ref="V41:Y41"/>
    <mergeCell ref="Q39:T39"/>
    <mergeCell ref="AB32:AE32"/>
    <mergeCell ref="Z30:AA30"/>
    <mergeCell ref="AB30:AE30"/>
    <mergeCell ref="AF30:AG30"/>
    <mergeCell ref="O15:P15"/>
    <mergeCell ref="Q15:T15"/>
    <mergeCell ref="V15:W15"/>
    <mergeCell ref="X15:Y15"/>
    <mergeCell ref="O27:P27"/>
    <mergeCell ref="X27:Y27"/>
    <mergeCell ref="AB31:AE31"/>
    <mergeCell ref="Z31:AA31"/>
    <mergeCell ref="O29:P29"/>
    <mergeCell ref="V31:W31"/>
    <mergeCell ref="V30:W30"/>
    <mergeCell ref="X30:Y30"/>
    <mergeCell ref="Z29:AA29"/>
    <mergeCell ref="X29:Y29"/>
    <mergeCell ref="AB29:AE29"/>
    <mergeCell ref="V29:W29"/>
    <mergeCell ref="AF27:AG27"/>
    <mergeCell ref="AB28:AE28"/>
    <mergeCell ref="Z26:AA26"/>
    <mergeCell ref="Z28:AA28"/>
    <mergeCell ref="AB16:AE16"/>
    <mergeCell ref="AB27:AE27"/>
    <mergeCell ref="Z18:AA18"/>
    <mergeCell ref="AB20:AE20"/>
    <mergeCell ref="AF20:AG20"/>
    <mergeCell ref="AB17:AG17"/>
    <mergeCell ref="C25:G25"/>
    <mergeCell ref="J25:M25"/>
    <mergeCell ref="C31:G31"/>
    <mergeCell ref="J31:M31"/>
    <mergeCell ref="O31:P31"/>
    <mergeCell ref="Q31:T31"/>
    <mergeCell ref="C27:G27"/>
    <mergeCell ref="J27:M27"/>
    <mergeCell ref="C29:G29"/>
    <mergeCell ref="J29:M29"/>
  </mergeCells>
  <printOptions/>
  <pageMargins left="0.7086614173228347" right="0.1968503937007874" top="0.5118110236220472" bottom="0.5118110236220472" header="0.31496062992125984" footer="0.2755905511811024"/>
  <pageSetup horizontalDpi="600" verticalDpi="600" orientation="portrait" paperSize="9" scale="88" r:id="rId1"/>
  <headerFooter scaleWithDoc="0" alignWithMargins="0">
    <oddFooter>&amp;L&amp;9 2024.03.01&amp;C-4-</oddFooter>
    <firstFooter>&amp;L&amp;9 2013.10</firstFooter>
  </headerFooter>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AG44"/>
  <sheetViews>
    <sheetView workbookViewId="0" topLeftCell="A1">
      <selection activeCell="P7" sqref="P7:S7"/>
    </sheetView>
  </sheetViews>
  <sheetFormatPr defaultColWidth="3.125" defaultRowHeight="13.5"/>
  <cols>
    <col min="1" max="3" width="3.125" style="32" customWidth="1"/>
    <col min="4" max="4" width="0.5" style="32" customWidth="1"/>
    <col min="5" max="8" width="3.125" style="33" customWidth="1"/>
    <col min="9" max="9" width="3.125" style="52" customWidth="1"/>
    <col min="10" max="13" width="3.125" style="33" customWidth="1"/>
    <col min="14" max="15" width="3.125" style="32" customWidth="1"/>
    <col min="16" max="17" width="2.875" style="32" customWidth="1"/>
    <col min="18" max="18" width="1.625" style="32" customWidth="1"/>
    <col min="19" max="19" width="4.125" style="32" customWidth="1"/>
    <col min="20" max="20" width="2.875" style="32" customWidth="1"/>
    <col min="21" max="21" width="4.125" style="32" customWidth="1"/>
    <col min="22" max="26" width="2.875" style="32" customWidth="1"/>
    <col min="27" max="27" width="4.125" style="32" customWidth="1"/>
    <col min="28" max="28" width="2.875" style="32" customWidth="1"/>
    <col min="29" max="29" width="4.125" style="32" customWidth="1"/>
    <col min="30" max="31" width="2.875" style="32" customWidth="1"/>
    <col min="32" max="16384" width="3.125" style="32" customWidth="1"/>
  </cols>
  <sheetData>
    <row r="1" spans="1:31" ht="17.25" customHeight="1">
      <c r="A1" s="31" t="s">
        <v>189</v>
      </c>
      <c r="B1" s="258"/>
      <c r="C1" s="31"/>
      <c r="D1" s="259"/>
      <c r="E1" s="259"/>
      <c r="F1" s="259"/>
      <c r="G1" s="259"/>
      <c r="H1" s="259"/>
      <c r="J1" s="259"/>
      <c r="K1" s="259"/>
      <c r="L1" s="259"/>
      <c r="M1" s="259"/>
      <c r="N1" s="258"/>
      <c r="O1" s="258"/>
      <c r="P1" s="258"/>
      <c r="Q1" s="258"/>
      <c r="R1" s="258"/>
      <c r="S1" s="258"/>
      <c r="T1" s="258"/>
      <c r="U1" s="258"/>
      <c r="V1" s="258"/>
      <c r="W1" s="258"/>
      <c r="X1" s="258"/>
      <c r="Y1" s="636">
        <f>'表１'!AB1</f>
        <v>0</v>
      </c>
      <c r="Z1" s="637"/>
      <c r="AA1" s="637"/>
      <c r="AB1" s="637"/>
      <c r="AC1" s="637"/>
      <c r="AD1" s="637"/>
      <c r="AE1" s="638"/>
    </row>
    <row r="2" spans="1:31" ht="12" customHeight="1">
      <c r="A2" s="258"/>
      <c r="B2" s="258"/>
      <c r="C2" s="31"/>
      <c r="D2" s="259"/>
      <c r="E2" s="259"/>
      <c r="F2" s="259"/>
      <c r="G2" s="259"/>
      <c r="H2" s="259"/>
      <c r="J2" s="259"/>
      <c r="K2" s="259"/>
      <c r="L2" s="259"/>
      <c r="M2" s="259"/>
      <c r="N2" s="258"/>
      <c r="O2" s="258"/>
      <c r="P2" s="258"/>
      <c r="Q2" s="258"/>
      <c r="R2" s="258"/>
      <c r="S2" s="258"/>
      <c r="T2" s="258"/>
      <c r="U2" s="258"/>
      <c r="V2" s="258"/>
      <c r="W2" s="258"/>
      <c r="X2" s="258"/>
      <c r="Y2" s="639"/>
      <c r="Z2" s="640"/>
      <c r="AA2" s="640"/>
      <c r="AB2" s="640"/>
      <c r="AC2" s="640"/>
      <c r="AD2" s="640"/>
      <c r="AE2" s="641"/>
    </row>
    <row r="3" spans="1:31" ht="18" customHeight="1">
      <c r="A3" s="258"/>
      <c r="B3" s="233" t="s">
        <v>313</v>
      </c>
      <c r="C3" s="259"/>
      <c r="D3" s="258"/>
      <c r="E3" s="259"/>
      <c r="F3" s="259"/>
      <c r="G3" s="259"/>
      <c r="H3" s="259"/>
      <c r="J3" s="259"/>
      <c r="K3" s="259"/>
      <c r="L3" s="259"/>
      <c r="M3" s="259"/>
      <c r="N3" s="258"/>
      <c r="O3" s="258"/>
      <c r="P3" s="258"/>
      <c r="Q3" s="258"/>
      <c r="R3" s="258"/>
      <c r="S3" s="258"/>
      <c r="T3" s="258"/>
      <c r="U3" s="258"/>
      <c r="V3" s="258"/>
      <c r="W3" s="258"/>
      <c r="X3" s="258"/>
      <c r="Y3" s="258"/>
      <c r="Z3" s="258"/>
      <c r="AA3" s="258"/>
      <c r="AB3" s="258"/>
      <c r="AC3" s="258"/>
      <c r="AD3" s="258"/>
      <c r="AE3" s="258"/>
    </row>
    <row r="4" spans="1:31" ht="15.75" customHeight="1">
      <c r="A4" s="258"/>
      <c r="B4" s="258"/>
      <c r="C4" s="262" t="s">
        <v>164</v>
      </c>
      <c r="D4" s="54"/>
      <c r="E4" s="54"/>
      <c r="F4" s="54"/>
      <c r="G4" s="54"/>
      <c r="H4" s="54"/>
      <c r="I4" s="54"/>
      <c r="J4" s="54"/>
      <c r="K4" s="54"/>
      <c r="L4" s="54"/>
      <c r="M4" s="54"/>
      <c r="N4" s="258"/>
      <c r="O4" s="258"/>
      <c r="P4" s="258"/>
      <c r="Q4" s="258"/>
      <c r="R4" s="258"/>
      <c r="S4" s="258"/>
      <c r="T4" s="258"/>
      <c r="U4" s="258"/>
      <c r="V4" s="258"/>
      <c r="W4" s="258"/>
      <c r="X4" s="258"/>
      <c r="Y4" s="258"/>
      <c r="Z4" s="258"/>
      <c r="AA4" s="258"/>
      <c r="AB4" s="258"/>
      <c r="AC4" s="258"/>
      <c r="AD4" s="258"/>
      <c r="AE4" s="258"/>
    </row>
    <row r="5" spans="1:31" ht="5.25" customHeight="1">
      <c r="A5" s="258"/>
      <c r="B5" s="53"/>
      <c r="C5" s="54"/>
      <c r="D5" s="54"/>
      <c r="E5" s="54"/>
      <c r="F5" s="54"/>
      <c r="G5" s="54"/>
      <c r="H5" s="54"/>
      <c r="I5" s="54"/>
      <c r="J5" s="54"/>
      <c r="K5" s="54"/>
      <c r="L5" s="54"/>
      <c r="M5" s="54"/>
      <c r="N5" s="258"/>
      <c r="O5" s="258"/>
      <c r="P5" s="258"/>
      <c r="Q5" s="258"/>
      <c r="R5" s="258"/>
      <c r="S5" s="258"/>
      <c r="T5" s="258"/>
      <c r="U5" s="258"/>
      <c r="V5" s="258"/>
      <c r="W5" s="258"/>
      <c r="X5" s="258"/>
      <c r="Y5" s="258"/>
      <c r="Z5" s="258"/>
      <c r="AA5" s="258"/>
      <c r="AB5" s="258"/>
      <c r="AC5" s="258"/>
      <c r="AD5" s="258"/>
      <c r="AE5" s="258"/>
    </row>
    <row r="6" spans="1:31" ht="12" customHeight="1">
      <c r="A6" s="258"/>
      <c r="B6" s="258"/>
      <c r="C6" s="258"/>
      <c r="D6" s="257"/>
      <c r="E6" s="257"/>
      <c r="F6" s="257"/>
      <c r="G6" s="257"/>
      <c r="H6" s="257"/>
      <c r="J6" s="257"/>
      <c r="K6" s="257"/>
      <c r="L6" s="257"/>
      <c r="M6" s="257"/>
      <c r="N6" s="258"/>
      <c r="O6" s="258"/>
      <c r="P6" s="258"/>
      <c r="Q6" s="258"/>
      <c r="R6" s="258"/>
      <c r="S6" s="258"/>
      <c r="T6" s="258"/>
      <c r="U6" s="258"/>
      <c r="V6" s="258"/>
      <c r="W6" s="258"/>
      <c r="X6" s="258"/>
      <c r="Y6" s="258"/>
      <c r="Z6" s="258"/>
      <c r="AA6" s="258"/>
      <c r="AB6" s="258"/>
      <c r="AC6" s="258"/>
      <c r="AD6" s="258"/>
      <c r="AE6" s="258"/>
    </row>
    <row r="7" spans="1:33" s="55" customFormat="1" ht="15.75" customHeight="1">
      <c r="A7" s="291"/>
      <c r="B7" s="291"/>
      <c r="C7" s="291"/>
      <c r="D7" s="291"/>
      <c r="E7" s="291"/>
      <c r="F7" s="291"/>
      <c r="G7" s="291"/>
      <c r="H7" s="291"/>
      <c r="I7" s="291"/>
      <c r="J7" s="291"/>
      <c r="K7" s="291"/>
      <c r="L7" s="291"/>
      <c r="M7" s="258"/>
      <c r="N7" s="258"/>
      <c r="O7" s="292" t="s">
        <v>173</v>
      </c>
      <c r="P7" s="436"/>
      <c r="Q7" s="436"/>
      <c r="R7" s="436"/>
      <c r="S7" s="436"/>
      <c r="T7" s="266" t="s">
        <v>105</v>
      </c>
      <c r="U7" s="255"/>
      <c r="V7" s="266" t="s">
        <v>106</v>
      </c>
      <c r="W7" s="506" t="s">
        <v>107</v>
      </c>
      <c r="X7" s="506"/>
      <c r="Y7" s="436"/>
      <c r="Z7" s="436"/>
      <c r="AA7" s="436"/>
      <c r="AB7" s="266" t="s">
        <v>105</v>
      </c>
      <c r="AC7" s="293"/>
      <c r="AD7" s="605" t="s">
        <v>108</v>
      </c>
      <c r="AE7" s="605"/>
      <c r="AF7" s="236"/>
      <c r="AG7" s="236"/>
    </row>
    <row r="8" spans="1:33" ht="5.25" customHeight="1">
      <c r="A8" s="258"/>
      <c r="B8" s="258"/>
      <c r="C8" s="258"/>
      <c r="D8" s="259"/>
      <c r="E8" s="259"/>
      <c r="F8" s="259"/>
      <c r="G8" s="259"/>
      <c r="H8" s="259"/>
      <c r="J8" s="259"/>
      <c r="K8" s="259"/>
      <c r="L8" s="259"/>
      <c r="M8" s="259"/>
      <c r="N8" s="258"/>
      <c r="O8" s="258"/>
      <c r="P8" s="258"/>
      <c r="Q8" s="258"/>
      <c r="R8" s="258"/>
      <c r="S8" s="258"/>
      <c r="T8" s="258"/>
      <c r="U8" s="258"/>
      <c r="V8" s="258"/>
      <c r="W8" s="258"/>
      <c r="X8" s="258"/>
      <c r="Y8" s="258"/>
      <c r="Z8" s="258"/>
      <c r="AA8" s="258"/>
      <c r="AB8" s="258"/>
      <c r="AC8" s="258"/>
      <c r="AD8" s="258"/>
      <c r="AE8" s="258"/>
      <c r="AF8" s="237"/>
      <c r="AG8" s="237"/>
    </row>
    <row r="9" spans="1:33" ht="42" customHeight="1">
      <c r="A9" s="258"/>
      <c r="B9" s="606" t="s">
        <v>83</v>
      </c>
      <c r="C9" s="607"/>
      <c r="D9" s="607"/>
      <c r="E9" s="607"/>
      <c r="F9" s="607"/>
      <c r="G9" s="607"/>
      <c r="H9" s="607"/>
      <c r="I9" s="607"/>
      <c r="J9" s="608"/>
      <c r="K9" s="610" t="s">
        <v>97</v>
      </c>
      <c r="L9" s="610"/>
      <c r="M9" s="610"/>
      <c r="N9" s="610"/>
      <c r="O9" s="610"/>
      <c r="P9" s="610"/>
      <c r="Q9" s="611"/>
      <c r="R9" s="612" t="s">
        <v>282</v>
      </c>
      <c r="S9" s="613"/>
      <c r="T9" s="613"/>
      <c r="U9" s="613"/>
      <c r="V9" s="613"/>
      <c r="W9" s="613"/>
      <c r="X9" s="614"/>
      <c r="Y9" s="615" t="s">
        <v>86</v>
      </c>
      <c r="Z9" s="613"/>
      <c r="AA9" s="613"/>
      <c r="AB9" s="613"/>
      <c r="AC9" s="613"/>
      <c r="AD9" s="613"/>
      <c r="AE9" s="614"/>
      <c r="AF9" s="237"/>
      <c r="AG9" s="237"/>
    </row>
    <row r="10" spans="1:33" ht="21" customHeight="1" thickBot="1">
      <c r="A10" s="258"/>
      <c r="B10" s="609"/>
      <c r="C10" s="390"/>
      <c r="D10" s="390"/>
      <c r="E10" s="390"/>
      <c r="F10" s="390"/>
      <c r="G10" s="390"/>
      <c r="H10" s="390"/>
      <c r="I10" s="390"/>
      <c r="J10" s="391"/>
      <c r="K10" s="616" t="s">
        <v>190</v>
      </c>
      <c r="L10" s="616"/>
      <c r="M10" s="616"/>
      <c r="N10" s="616"/>
      <c r="O10" s="616"/>
      <c r="P10" s="616"/>
      <c r="Q10" s="617"/>
      <c r="R10" s="618" t="s">
        <v>123</v>
      </c>
      <c r="S10" s="619"/>
      <c r="T10" s="619"/>
      <c r="U10" s="619"/>
      <c r="V10" s="619"/>
      <c r="W10" s="619"/>
      <c r="X10" s="620"/>
      <c r="Y10" s="621" t="s">
        <v>191</v>
      </c>
      <c r="Z10" s="616"/>
      <c r="AA10" s="616"/>
      <c r="AB10" s="616"/>
      <c r="AC10" s="616"/>
      <c r="AD10" s="616"/>
      <c r="AE10" s="617"/>
      <c r="AF10" s="237"/>
      <c r="AG10" s="237"/>
    </row>
    <row r="11" spans="1:33" ht="24.75" customHeight="1" thickTop="1">
      <c r="A11" s="258"/>
      <c r="B11" s="602" t="s">
        <v>23</v>
      </c>
      <c r="C11" s="603" t="s">
        <v>48</v>
      </c>
      <c r="D11" s="294"/>
      <c r="E11" s="467" t="s">
        <v>6</v>
      </c>
      <c r="F11" s="467"/>
      <c r="G11" s="467"/>
      <c r="H11" s="467"/>
      <c r="I11" s="467"/>
      <c r="J11" s="468"/>
      <c r="K11" s="596">
        <f>'表１'!V10</f>
      </c>
      <c r="L11" s="597"/>
      <c r="M11" s="597"/>
      <c r="N11" s="597"/>
      <c r="O11" s="597"/>
      <c r="P11" s="600" t="s">
        <v>192</v>
      </c>
      <c r="Q11" s="601"/>
      <c r="R11" s="590"/>
      <c r="S11" s="591"/>
      <c r="T11" s="591"/>
      <c r="U11" s="591"/>
      <c r="V11" s="591"/>
      <c r="W11" s="594" t="s">
        <v>193</v>
      </c>
      <c r="X11" s="595"/>
      <c r="Y11" s="598">
        <f aca="true" t="shared" si="0" ref="Y11:Y17">IF(COUNT(R11)=0,"",K11*(1+R11/100))</f>
      </c>
      <c r="Z11" s="599"/>
      <c r="AA11" s="599"/>
      <c r="AB11" s="599"/>
      <c r="AC11" s="599"/>
      <c r="AD11" s="600" t="s">
        <v>192</v>
      </c>
      <c r="AE11" s="601"/>
      <c r="AF11" s="237"/>
      <c r="AG11" s="237"/>
    </row>
    <row r="12" spans="1:33" ht="24.75" customHeight="1">
      <c r="A12" s="258"/>
      <c r="B12" s="465"/>
      <c r="C12" s="604"/>
      <c r="D12" s="295"/>
      <c r="E12" s="393" t="s">
        <v>24</v>
      </c>
      <c r="F12" s="393"/>
      <c r="G12" s="393"/>
      <c r="H12" s="393"/>
      <c r="I12" s="393"/>
      <c r="J12" s="394"/>
      <c r="K12" s="560">
        <f>'表１'!V11</f>
      </c>
      <c r="L12" s="561"/>
      <c r="M12" s="561"/>
      <c r="N12" s="561"/>
      <c r="O12" s="561"/>
      <c r="P12" s="426" t="s">
        <v>194</v>
      </c>
      <c r="Q12" s="589"/>
      <c r="R12" s="562"/>
      <c r="S12" s="563"/>
      <c r="T12" s="563"/>
      <c r="U12" s="563"/>
      <c r="V12" s="563"/>
      <c r="W12" s="542" t="s">
        <v>193</v>
      </c>
      <c r="X12" s="543"/>
      <c r="Y12" s="544">
        <f>IF(COUNT(R12)=0,"",K12*(1+R12/100))</f>
      </c>
      <c r="Z12" s="545"/>
      <c r="AA12" s="545"/>
      <c r="AB12" s="545"/>
      <c r="AC12" s="545"/>
      <c r="AD12" s="426" t="s">
        <v>194</v>
      </c>
      <c r="AE12" s="589"/>
      <c r="AF12" s="237"/>
      <c r="AG12" s="237"/>
    </row>
    <row r="13" spans="1:33" ht="24.75" customHeight="1">
      <c r="A13" s="258"/>
      <c r="B13" s="465"/>
      <c r="C13" s="604"/>
      <c r="D13" s="295"/>
      <c r="E13" s="393" t="s">
        <v>8</v>
      </c>
      <c r="F13" s="393"/>
      <c r="G13" s="393"/>
      <c r="H13" s="393"/>
      <c r="I13" s="393"/>
      <c r="J13" s="394"/>
      <c r="K13" s="560">
        <f>'表１'!V12</f>
      </c>
      <c r="L13" s="561"/>
      <c r="M13" s="561"/>
      <c r="N13" s="561"/>
      <c r="O13" s="561"/>
      <c r="P13" s="426" t="s">
        <v>195</v>
      </c>
      <c r="Q13" s="589"/>
      <c r="R13" s="562"/>
      <c r="S13" s="563"/>
      <c r="T13" s="563"/>
      <c r="U13" s="563"/>
      <c r="V13" s="563"/>
      <c r="W13" s="542" t="s">
        <v>193</v>
      </c>
      <c r="X13" s="543"/>
      <c r="Y13" s="544">
        <f t="shared" si="0"/>
      </c>
      <c r="Z13" s="545"/>
      <c r="AA13" s="545"/>
      <c r="AB13" s="545"/>
      <c r="AC13" s="545"/>
      <c r="AD13" s="426" t="s">
        <v>195</v>
      </c>
      <c r="AE13" s="589"/>
      <c r="AF13" s="237"/>
      <c r="AG13" s="237"/>
    </row>
    <row r="14" spans="1:33" ht="24.75" customHeight="1">
      <c r="A14" s="258"/>
      <c r="B14" s="465"/>
      <c r="C14" s="604"/>
      <c r="D14" s="295"/>
      <c r="E14" s="400" t="s">
        <v>134</v>
      </c>
      <c r="F14" s="400"/>
      <c r="G14" s="400"/>
      <c r="H14" s="400"/>
      <c r="I14" s="400"/>
      <c r="J14" s="401"/>
      <c r="K14" s="560">
        <f>'表１'!V13</f>
      </c>
      <c r="L14" s="561"/>
      <c r="M14" s="561"/>
      <c r="N14" s="561"/>
      <c r="O14" s="561"/>
      <c r="P14" s="422" t="s">
        <v>359</v>
      </c>
      <c r="Q14" s="541"/>
      <c r="R14" s="562"/>
      <c r="S14" s="563"/>
      <c r="T14" s="563"/>
      <c r="U14" s="563"/>
      <c r="V14" s="563"/>
      <c r="W14" s="542" t="s">
        <v>193</v>
      </c>
      <c r="X14" s="543"/>
      <c r="Y14" s="564">
        <f t="shared" si="0"/>
      </c>
      <c r="Z14" s="565"/>
      <c r="AA14" s="565"/>
      <c r="AB14" s="565"/>
      <c r="AC14" s="565"/>
      <c r="AD14" s="422" t="s">
        <v>359</v>
      </c>
      <c r="AE14" s="541"/>
      <c r="AF14" s="237"/>
      <c r="AG14" s="237"/>
    </row>
    <row r="15" spans="1:33" ht="24.75" customHeight="1">
      <c r="A15" s="258"/>
      <c r="B15" s="465"/>
      <c r="C15" s="604"/>
      <c r="D15" s="295"/>
      <c r="E15" s="393" t="s">
        <v>104</v>
      </c>
      <c r="F15" s="393"/>
      <c r="G15" s="393"/>
      <c r="H15" s="393"/>
      <c r="I15" s="393"/>
      <c r="J15" s="394"/>
      <c r="K15" s="560">
        <f>'表１'!V14</f>
      </c>
      <c r="L15" s="561"/>
      <c r="M15" s="561"/>
      <c r="N15" s="561"/>
      <c r="O15" s="561"/>
      <c r="P15" s="397" t="s">
        <v>192</v>
      </c>
      <c r="Q15" s="415"/>
      <c r="R15" s="562"/>
      <c r="S15" s="563"/>
      <c r="T15" s="563"/>
      <c r="U15" s="563"/>
      <c r="V15" s="563"/>
      <c r="W15" s="542" t="s">
        <v>193</v>
      </c>
      <c r="X15" s="543"/>
      <c r="Y15" s="544">
        <f t="shared" si="0"/>
      </c>
      <c r="Z15" s="545"/>
      <c r="AA15" s="545"/>
      <c r="AB15" s="545"/>
      <c r="AC15" s="545"/>
      <c r="AD15" s="397" t="s">
        <v>192</v>
      </c>
      <c r="AE15" s="415"/>
      <c r="AF15" s="237"/>
      <c r="AG15" s="237"/>
    </row>
    <row r="16" spans="1:33" ht="24.75" customHeight="1">
      <c r="A16" s="258"/>
      <c r="B16" s="465"/>
      <c r="C16" s="604"/>
      <c r="D16" s="295"/>
      <c r="E16" s="576" t="s">
        <v>137</v>
      </c>
      <c r="F16" s="576"/>
      <c r="G16" s="576"/>
      <c r="H16" s="576"/>
      <c r="I16" s="576"/>
      <c r="J16" s="577"/>
      <c r="K16" s="560">
        <f>'表１'!V15</f>
      </c>
      <c r="L16" s="561"/>
      <c r="M16" s="561"/>
      <c r="N16" s="561"/>
      <c r="O16" s="561"/>
      <c r="P16" s="397" t="s">
        <v>192</v>
      </c>
      <c r="Q16" s="415"/>
      <c r="R16" s="562"/>
      <c r="S16" s="563"/>
      <c r="T16" s="563"/>
      <c r="U16" s="563"/>
      <c r="V16" s="563"/>
      <c r="W16" s="542" t="s">
        <v>193</v>
      </c>
      <c r="X16" s="543"/>
      <c r="Y16" s="544">
        <f t="shared" si="0"/>
      </c>
      <c r="Z16" s="545"/>
      <c r="AA16" s="545"/>
      <c r="AB16" s="545"/>
      <c r="AC16" s="545"/>
      <c r="AD16" s="397" t="s">
        <v>192</v>
      </c>
      <c r="AE16" s="415"/>
      <c r="AF16" s="237"/>
      <c r="AG16" s="237"/>
    </row>
    <row r="17" spans="1:33" ht="24.75" customHeight="1">
      <c r="A17" s="258"/>
      <c r="B17" s="465"/>
      <c r="C17" s="604"/>
      <c r="D17" s="295"/>
      <c r="E17" s="576" t="s">
        <v>200</v>
      </c>
      <c r="F17" s="576"/>
      <c r="G17" s="576"/>
      <c r="H17" s="576"/>
      <c r="I17" s="576"/>
      <c r="J17" s="577"/>
      <c r="K17" s="560">
        <f>'表１'!V16</f>
      </c>
      <c r="L17" s="561"/>
      <c r="M17" s="561"/>
      <c r="N17" s="561"/>
      <c r="O17" s="561"/>
      <c r="P17" s="397" t="s">
        <v>192</v>
      </c>
      <c r="Q17" s="415"/>
      <c r="R17" s="562"/>
      <c r="S17" s="563"/>
      <c r="T17" s="563"/>
      <c r="U17" s="563"/>
      <c r="V17" s="563"/>
      <c r="W17" s="542" t="s">
        <v>193</v>
      </c>
      <c r="X17" s="543"/>
      <c r="Y17" s="544">
        <f t="shared" si="0"/>
      </c>
      <c r="Z17" s="545"/>
      <c r="AA17" s="545"/>
      <c r="AB17" s="545"/>
      <c r="AC17" s="545"/>
      <c r="AD17" s="397" t="s">
        <v>192</v>
      </c>
      <c r="AE17" s="415"/>
      <c r="AF17" s="237"/>
      <c r="AG17" s="237"/>
    </row>
    <row r="18" spans="1:33" ht="24.75" customHeight="1">
      <c r="A18" s="258"/>
      <c r="B18" s="465"/>
      <c r="C18" s="604"/>
      <c r="D18" s="295"/>
      <c r="E18" s="578" t="s">
        <v>138</v>
      </c>
      <c r="F18" s="578"/>
      <c r="G18" s="578"/>
      <c r="H18" s="578"/>
      <c r="I18" s="578"/>
      <c r="J18" s="579"/>
      <c r="K18" s="574" t="s">
        <v>139</v>
      </c>
      <c r="L18" s="575"/>
      <c r="M18" s="575"/>
      <c r="N18" s="575"/>
      <c r="O18" s="575"/>
      <c r="P18" s="575"/>
      <c r="Q18" s="593"/>
      <c r="R18" s="592" t="s">
        <v>139</v>
      </c>
      <c r="S18" s="575"/>
      <c r="T18" s="575"/>
      <c r="U18" s="575"/>
      <c r="V18" s="575"/>
      <c r="W18" s="575"/>
      <c r="X18" s="593"/>
      <c r="Y18" s="592" t="s">
        <v>139</v>
      </c>
      <c r="Z18" s="575"/>
      <c r="AA18" s="575"/>
      <c r="AB18" s="575"/>
      <c r="AC18" s="575"/>
      <c r="AD18" s="575"/>
      <c r="AE18" s="593"/>
      <c r="AF18" s="237"/>
      <c r="AG18" s="237"/>
    </row>
    <row r="19" spans="1:33" ht="24.75" customHeight="1">
      <c r="A19" s="258"/>
      <c r="B19" s="465"/>
      <c r="C19" s="604"/>
      <c r="D19" s="295"/>
      <c r="E19" s="580"/>
      <c r="F19" s="580"/>
      <c r="G19" s="580"/>
      <c r="H19" s="580"/>
      <c r="I19" s="580"/>
      <c r="J19" s="581"/>
      <c r="K19" s="560">
        <f>'表１'!V18</f>
      </c>
      <c r="L19" s="561"/>
      <c r="M19" s="561"/>
      <c r="N19" s="561"/>
      <c r="O19" s="561"/>
      <c r="P19" s="397" t="s">
        <v>192</v>
      </c>
      <c r="Q19" s="415"/>
      <c r="R19" s="562"/>
      <c r="S19" s="563"/>
      <c r="T19" s="563"/>
      <c r="U19" s="563"/>
      <c r="V19" s="563"/>
      <c r="W19" s="542" t="s">
        <v>193</v>
      </c>
      <c r="X19" s="543"/>
      <c r="Y19" s="544">
        <f>IF(COUNT(R19)=0,"",K19*(1+R19/100))</f>
      </c>
      <c r="Z19" s="545"/>
      <c r="AA19" s="545"/>
      <c r="AB19" s="545"/>
      <c r="AC19" s="545"/>
      <c r="AD19" s="397" t="s">
        <v>192</v>
      </c>
      <c r="AE19" s="415"/>
      <c r="AF19" s="237"/>
      <c r="AG19" s="237"/>
    </row>
    <row r="20" spans="1:33" ht="24.75" customHeight="1">
      <c r="A20" s="258"/>
      <c r="B20" s="465"/>
      <c r="C20" s="604"/>
      <c r="D20" s="295"/>
      <c r="E20" s="582"/>
      <c r="F20" s="582"/>
      <c r="G20" s="582"/>
      <c r="H20" s="582"/>
      <c r="I20" s="582"/>
      <c r="J20" s="583"/>
      <c r="K20" s="560">
        <f>'表１'!V19</f>
      </c>
      <c r="L20" s="561"/>
      <c r="M20" s="561"/>
      <c r="N20" s="561"/>
      <c r="O20" s="561"/>
      <c r="P20" s="397" t="s">
        <v>192</v>
      </c>
      <c r="Q20" s="415"/>
      <c r="R20" s="562"/>
      <c r="S20" s="563"/>
      <c r="T20" s="563"/>
      <c r="U20" s="563"/>
      <c r="V20" s="563"/>
      <c r="W20" s="542" t="s">
        <v>193</v>
      </c>
      <c r="X20" s="543"/>
      <c r="Y20" s="544">
        <f>IF(COUNT(R20)=0,"",K20*(1+R20/100))</f>
      </c>
      <c r="Z20" s="545"/>
      <c r="AA20" s="545"/>
      <c r="AB20" s="545"/>
      <c r="AC20" s="545"/>
      <c r="AD20" s="397" t="s">
        <v>192</v>
      </c>
      <c r="AE20" s="415"/>
      <c r="AF20" s="237"/>
      <c r="AG20" s="237"/>
    </row>
    <row r="21" spans="1:33" ht="24.75" customHeight="1">
      <c r="A21" s="258"/>
      <c r="B21" s="465"/>
      <c r="C21" s="604"/>
      <c r="D21" s="295"/>
      <c r="E21" s="432" t="s">
        <v>9</v>
      </c>
      <c r="F21" s="432"/>
      <c r="G21" s="432"/>
      <c r="H21" s="432"/>
      <c r="I21" s="432"/>
      <c r="J21" s="433"/>
      <c r="K21" s="560">
        <f>'表１'!V20</f>
      </c>
      <c r="L21" s="561"/>
      <c r="M21" s="561"/>
      <c r="N21" s="561"/>
      <c r="O21" s="561"/>
      <c r="P21" s="397" t="s">
        <v>192</v>
      </c>
      <c r="Q21" s="415"/>
      <c r="R21" s="562"/>
      <c r="S21" s="563"/>
      <c r="T21" s="563"/>
      <c r="U21" s="563"/>
      <c r="V21" s="563"/>
      <c r="W21" s="542" t="s">
        <v>193</v>
      </c>
      <c r="X21" s="543"/>
      <c r="Y21" s="544">
        <f>IF(COUNT(R21)=0,"",K21*(1+R21/100))</f>
      </c>
      <c r="Z21" s="545"/>
      <c r="AA21" s="545"/>
      <c r="AB21" s="545"/>
      <c r="AC21" s="545"/>
      <c r="AD21" s="397" t="s">
        <v>192</v>
      </c>
      <c r="AE21" s="415"/>
      <c r="AF21" s="237"/>
      <c r="AG21" s="237"/>
    </row>
    <row r="22" spans="1:33" ht="24.75" customHeight="1">
      <c r="A22" s="258"/>
      <c r="B22" s="465"/>
      <c r="C22" s="604"/>
      <c r="D22" s="295"/>
      <c r="E22" s="432" t="s">
        <v>10</v>
      </c>
      <c r="F22" s="432"/>
      <c r="G22" s="432"/>
      <c r="H22" s="432"/>
      <c r="I22" s="432"/>
      <c r="J22" s="433"/>
      <c r="K22" s="560">
        <f>'表１'!V21</f>
      </c>
      <c r="L22" s="561"/>
      <c r="M22" s="561"/>
      <c r="N22" s="561"/>
      <c r="O22" s="561"/>
      <c r="P22" s="397" t="s">
        <v>192</v>
      </c>
      <c r="Q22" s="415"/>
      <c r="R22" s="562"/>
      <c r="S22" s="563"/>
      <c r="T22" s="563"/>
      <c r="U22" s="563"/>
      <c r="V22" s="563"/>
      <c r="W22" s="542" t="s">
        <v>193</v>
      </c>
      <c r="X22" s="543"/>
      <c r="Y22" s="544">
        <f>IF(COUNT(R22)=0,"",K22*(1+R22/100))</f>
      </c>
      <c r="Z22" s="545"/>
      <c r="AA22" s="545"/>
      <c r="AB22" s="545"/>
      <c r="AC22" s="545"/>
      <c r="AD22" s="397" t="s">
        <v>192</v>
      </c>
      <c r="AE22" s="415"/>
      <c r="AF22" s="237"/>
      <c r="AG22" s="237"/>
    </row>
    <row r="23" spans="1:33" ht="24.75" customHeight="1">
      <c r="A23" s="258"/>
      <c r="B23" s="465"/>
      <c r="C23" s="604"/>
      <c r="D23" s="296"/>
      <c r="E23" s="578" t="s">
        <v>319</v>
      </c>
      <c r="F23" s="578"/>
      <c r="G23" s="578"/>
      <c r="H23" s="578"/>
      <c r="I23" s="578"/>
      <c r="J23" s="579"/>
      <c r="K23" s="574" t="s">
        <v>139</v>
      </c>
      <c r="L23" s="575"/>
      <c r="M23" s="575"/>
      <c r="N23" s="575"/>
      <c r="O23" s="575"/>
      <c r="P23" s="575"/>
      <c r="Q23" s="593"/>
      <c r="R23" s="592" t="s">
        <v>139</v>
      </c>
      <c r="S23" s="575"/>
      <c r="T23" s="575"/>
      <c r="U23" s="575"/>
      <c r="V23" s="575"/>
      <c r="W23" s="575"/>
      <c r="X23" s="593"/>
      <c r="Y23" s="592" t="s">
        <v>139</v>
      </c>
      <c r="Z23" s="575"/>
      <c r="AA23" s="575"/>
      <c r="AB23" s="575"/>
      <c r="AC23" s="575"/>
      <c r="AD23" s="575"/>
      <c r="AE23" s="593"/>
      <c r="AF23" s="237"/>
      <c r="AG23" s="237"/>
    </row>
    <row r="24" spans="1:33" ht="24.75" customHeight="1">
      <c r="A24" s="258"/>
      <c r="B24" s="465"/>
      <c r="C24" s="258"/>
      <c r="D24" s="297"/>
      <c r="E24" s="580"/>
      <c r="F24" s="580"/>
      <c r="G24" s="580"/>
      <c r="H24" s="580"/>
      <c r="I24" s="580"/>
      <c r="J24" s="581"/>
      <c r="K24" s="560">
        <f>'表１'!V23</f>
      </c>
      <c r="L24" s="561"/>
      <c r="M24" s="561"/>
      <c r="N24" s="561"/>
      <c r="O24" s="561"/>
      <c r="P24" s="397" t="s">
        <v>192</v>
      </c>
      <c r="Q24" s="415"/>
      <c r="R24" s="562"/>
      <c r="S24" s="563"/>
      <c r="T24" s="563"/>
      <c r="U24" s="563"/>
      <c r="V24" s="563"/>
      <c r="W24" s="542" t="s">
        <v>193</v>
      </c>
      <c r="X24" s="543"/>
      <c r="Y24" s="544">
        <f aca="true" t="shared" si="1" ref="Y24:Y32">IF(COUNT(R24)=0,"",K24*(1+R24/100))</f>
      </c>
      <c r="Z24" s="545"/>
      <c r="AA24" s="545"/>
      <c r="AB24" s="545"/>
      <c r="AC24" s="545"/>
      <c r="AD24" s="397" t="s">
        <v>192</v>
      </c>
      <c r="AE24" s="415"/>
      <c r="AF24" s="237"/>
      <c r="AG24" s="237"/>
    </row>
    <row r="25" spans="1:33" ht="24.75" customHeight="1" thickBot="1">
      <c r="A25" s="258"/>
      <c r="B25" s="465"/>
      <c r="C25" s="298"/>
      <c r="D25" s="296"/>
      <c r="E25" s="584"/>
      <c r="F25" s="584"/>
      <c r="G25" s="584"/>
      <c r="H25" s="584"/>
      <c r="I25" s="584"/>
      <c r="J25" s="585"/>
      <c r="K25" s="560">
        <f>'表１'!V24</f>
      </c>
      <c r="L25" s="561"/>
      <c r="M25" s="561"/>
      <c r="N25" s="561"/>
      <c r="O25" s="561"/>
      <c r="P25" s="397" t="s">
        <v>192</v>
      </c>
      <c r="Q25" s="415"/>
      <c r="R25" s="562"/>
      <c r="S25" s="563"/>
      <c r="T25" s="563"/>
      <c r="U25" s="563"/>
      <c r="V25" s="563"/>
      <c r="W25" s="542" t="s">
        <v>193</v>
      </c>
      <c r="X25" s="543"/>
      <c r="Y25" s="544">
        <f t="shared" si="1"/>
      </c>
      <c r="Z25" s="545"/>
      <c r="AA25" s="545"/>
      <c r="AB25" s="545"/>
      <c r="AC25" s="545"/>
      <c r="AD25" s="397" t="s">
        <v>192</v>
      </c>
      <c r="AE25" s="415"/>
      <c r="AF25" s="237"/>
      <c r="AG25" s="237"/>
    </row>
    <row r="26" spans="1:33" ht="21.75" customHeight="1" thickTop="1">
      <c r="A26" s="258"/>
      <c r="B26" s="465"/>
      <c r="C26" s="622" t="s">
        <v>49</v>
      </c>
      <c r="D26" s="294"/>
      <c r="E26" s="467" t="s">
        <v>6</v>
      </c>
      <c r="F26" s="467"/>
      <c r="G26" s="467"/>
      <c r="H26" s="467"/>
      <c r="I26" s="467"/>
      <c r="J26" s="468"/>
      <c r="K26" s="596">
        <f>'表１'!V26</f>
      </c>
      <c r="L26" s="597"/>
      <c r="M26" s="597"/>
      <c r="N26" s="597"/>
      <c r="O26" s="597"/>
      <c r="P26" s="471" t="s">
        <v>192</v>
      </c>
      <c r="Q26" s="588"/>
      <c r="R26" s="590"/>
      <c r="S26" s="591"/>
      <c r="T26" s="591"/>
      <c r="U26" s="591"/>
      <c r="V26" s="591"/>
      <c r="W26" s="594" t="s">
        <v>193</v>
      </c>
      <c r="X26" s="595"/>
      <c r="Y26" s="586">
        <f t="shared" si="1"/>
      </c>
      <c r="Z26" s="587"/>
      <c r="AA26" s="587"/>
      <c r="AB26" s="587"/>
      <c r="AC26" s="587"/>
      <c r="AD26" s="471" t="s">
        <v>192</v>
      </c>
      <c r="AE26" s="588"/>
      <c r="AF26" s="237"/>
      <c r="AG26" s="237"/>
    </row>
    <row r="27" spans="1:33" ht="21.75" customHeight="1">
      <c r="A27" s="258"/>
      <c r="B27" s="465"/>
      <c r="C27" s="465"/>
      <c r="D27" s="295"/>
      <c r="E27" s="393" t="s">
        <v>109</v>
      </c>
      <c r="F27" s="393"/>
      <c r="G27" s="393"/>
      <c r="H27" s="393"/>
      <c r="I27" s="393"/>
      <c r="J27" s="394"/>
      <c r="K27" s="560">
        <f>'表１'!V27</f>
      </c>
      <c r="L27" s="561"/>
      <c r="M27" s="561"/>
      <c r="N27" s="561"/>
      <c r="O27" s="561"/>
      <c r="P27" s="426" t="s">
        <v>194</v>
      </c>
      <c r="Q27" s="589"/>
      <c r="R27" s="562"/>
      <c r="S27" s="563"/>
      <c r="T27" s="563"/>
      <c r="U27" s="563"/>
      <c r="V27" s="563"/>
      <c r="W27" s="542" t="s">
        <v>193</v>
      </c>
      <c r="X27" s="543"/>
      <c r="Y27" s="544">
        <f t="shared" si="1"/>
      </c>
      <c r="Z27" s="545"/>
      <c r="AA27" s="545"/>
      <c r="AB27" s="545"/>
      <c r="AC27" s="545"/>
      <c r="AD27" s="426" t="s">
        <v>194</v>
      </c>
      <c r="AE27" s="589"/>
      <c r="AF27" s="237"/>
      <c r="AG27" s="237"/>
    </row>
    <row r="28" spans="1:33" ht="21.75" customHeight="1">
      <c r="A28" s="258"/>
      <c r="B28" s="465"/>
      <c r="C28" s="465"/>
      <c r="D28" s="295"/>
      <c r="E28" s="393" t="s">
        <v>8</v>
      </c>
      <c r="F28" s="393"/>
      <c r="G28" s="393"/>
      <c r="H28" s="393"/>
      <c r="I28" s="393"/>
      <c r="J28" s="394"/>
      <c r="K28" s="560">
        <f>'表１'!V28</f>
      </c>
      <c r="L28" s="561"/>
      <c r="M28" s="561"/>
      <c r="N28" s="561"/>
      <c r="O28" s="561"/>
      <c r="P28" s="426" t="s">
        <v>195</v>
      </c>
      <c r="Q28" s="589"/>
      <c r="R28" s="562"/>
      <c r="S28" s="563"/>
      <c r="T28" s="563"/>
      <c r="U28" s="563"/>
      <c r="V28" s="563"/>
      <c r="W28" s="542" t="s">
        <v>193</v>
      </c>
      <c r="X28" s="543"/>
      <c r="Y28" s="544">
        <f t="shared" si="1"/>
      </c>
      <c r="Z28" s="545"/>
      <c r="AA28" s="545"/>
      <c r="AB28" s="545"/>
      <c r="AC28" s="545"/>
      <c r="AD28" s="426" t="s">
        <v>195</v>
      </c>
      <c r="AE28" s="589"/>
      <c r="AF28" s="237"/>
      <c r="AG28" s="237"/>
    </row>
    <row r="29" spans="1:33" ht="21.75" customHeight="1">
      <c r="A29" s="258"/>
      <c r="B29" s="465"/>
      <c r="C29" s="465"/>
      <c r="D29" s="295"/>
      <c r="E29" s="400" t="s">
        <v>134</v>
      </c>
      <c r="F29" s="400"/>
      <c r="G29" s="400"/>
      <c r="H29" s="400"/>
      <c r="I29" s="400"/>
      <c r="J29" s="401"/>
      <c r="K29" s="560">
        <f>'表１'!V29</f>
      </c>
      <c r="L29" s="561"/>
      <c r="M29" s="561"/>
      <c r="N29" s="561"/>
      <c r="O29" s="561"/>
      <c r="P29" s="422" t="s">
        <v>359</v>
      </c>
      <c r="Q29" s="541"/>
      <c r="R29" s="562"/>
      <c r="S29" s="563"/>
      <c r="T29" s="563"/>
      <c r="U29" s="563"/>
      <c r="V29" s="563"/>
      <c r="W29" s="542" t="s">
        <v>193</v>
      </c>
      <c r="X29" s="543"/>
      <c r="Y29" s="564">
        <f t="shared" si="1"/>
      </c>
      <c r="Z29" s="565"/>
      <c r="AA29" s="565"/>
      <c r="AB29" s="565"/>
      <c r="AC29" s="565"/>
      <c r="AD29" s="422" t="s">
        <v>359</v>
      </c>
      <c r="AE29" s="541"/>
      <c r="AF29" s="237"/>
      <c r="AG29" s="237"/>
    </row>
    <row r="30" spans="1:33" ht="21.75" customHeight="1">
      <c r="A30" s="258"/>
      <c r="B30" s="465"/>
      <c r="C30" s="465"/>
      <c r="D30" s="295"/>
      <c r="E30" s="393" t="s">
        <v>104</v>
      </c>
      <c r="F30" s="393"/>
      <c r="G30" s="393"/>
      <c r="H30" s="393"/>
      <c r="I30" s="393"/>
      <c r="J30" s="394"/>
      <c r="K30" s="560">
        <f>'表１'!V30</f>
      </c>
      <c r="L30" s="561"/>
      <c r="M30" s="561"/>
      <c r="N30" s="561"/>
      <c r="O30" s="561"/>
      <c r="P30" s="397" t="s">
        <v>192</v>
      </c>
      <c r="Q30" s="415"/>
      <c r="R30" s="562"/>
      <c r="S30" s="563"/>
      <c r="T30" s="563"/>
      <c r="U30" s="563"/>
      <c r="V30" s="563"/>
      <c r="W30" s="542" t="s">
        <v>193</v>
      </c>
      <c r="X30" s="543"/>
      <c r="Y30" s="544">
        <f t="shared" si="1"/>
      </c>
      <c r="Z30" s="545"/>
      <c r="AA30" s="545"/>
      <c r="AB30" s="545"/>
      <c r="AC30" s="545"/>
      <c r="AD30" s="397" t="s">
        <v>192</v>
      </c>
      <c r="AE30" s="415"/>
      <c r="AF30" s="237"/>
      <c r="AG30" s="237"/>
    </row>
    <row r="31" spans="1:33" ht="21.75" customHeight="1">
      <c r="A31" s="258"/>
      <c r="B31" s="465"/>
      <c r="C31" s="465"/>
      <c r="D31" s="295"/>
      <c r="E31" s="576" t="s">
        <v>137</v>
      </c>
      <c r="F31" s="576"/>
      <c r="G31" s="576"/>
      <c r="H31" s="576"/>
      <c r="I31" s="576"/>
      <c r="J31" s="577"/>
      <c r="K31" s="560">
        <f>'表１'!V31</f>
      </c>
      <c r="L31" s="561"/>
      <c r="M31" s="561"/>
      <c r="N31" s="561"/>
      <c r="O31" s="561"/>
      <c r="P31" s="397" t="s">
        <v>192</v>
      </c>
      <c r="Q31" s="415"/>
      <c r="R31" s="562"/>
      <c r="S31" s="563"/>
      <c r="T31" s="563"/>
      <c r="U31" s="563"/>
      <c r="V31" s="563"/>
      <c r="W31" s="542" t="s">
        <v>193</v>
      </c>
      <c r="X31" s="543"/>
      <c r="Y31" s="544">
        <f t="shared" si="1"/>
      </c>
      <c r="Z31" s="545"/>
      <c r="AA31" s="545"/>
      <c r="AB31" s="545"/>
      <c r="AC31" s="545"/>
      <c r="AD31" s="397" t="s">
        <v>192</v>
      </c>
      <c r="AE31" s="415"/>
      <c r="AF31" s="237"/>
      <c r="AG31" s="237"/>
    </row>
    <row r="32" spans="1:33" ht="21.75" customHeight="1">
      <c r="A32" s="258"/>
      <c r="B32" s="465"/>
      <c r="C32" s="465"/>
      <c r="D32" s="295"/>
      <c r="E32" s="576" t="s">
        <v>200</v>
      </c>
      <c r="F32" s="576"/>
      <c r="G32" s="576"/>
      <c r="H32" s="576"/>
      <c r="I32" s="576"/>
      <c r="J32" s="577"/>
      <c r="K32" s="560">
        <f>'表１'!V32</f>
      </c>
      <c r="L32" s="561"/>
      <c r="M32" s="561"/>
      <c r="N32" s="561"/>
      <c r="O32" s="561"/>
      <c r="P32" s="397" t="s">
        <v>192</v>
      </c>
      <c r="Q32" s="415"/>
      <c r="R32" s="562"/>
      <c r="S32" s="563"/>
      <c r="T32" s="563"/>
      <c r="U32" s="563"/>
      <c r="V32" s="563"/>
      <c r="W32" s="542" t="s">
        <v>193</v>
      </c>
      <c r="X32" s="543"/>
      <c r="Y32" s="544">
        <f t="shared" si="1"/>
      </c>
      <c r="Z32" s="545"/>
      <c r="AA32" s="545"/>
      <c r="AB32" s="545"/>
      <c r="AC32" s="545"/>
      <c r="AD32" s="397" t="s">
        <v>192</v>
      </c>
      <c r="AE32" s="415"/>
      <c r="AF32" s="237"/>
      <c r="AG32" s="237"/>
    </row>
    <row r="33" spans="1:33" ht="21.75" customHeight="1">
      <c r="A33" s="258"/>
      <c r="B33" s="465"/>
      <c r="C33" s="465"/>
      <c r="D33" s="295"/>
      <c r="E33" s="578" t="s">
        <v>138</v>
      </c>
      <c r="F33" s="578"/>
      <c r="G33" s="578"/>
      <c r="H33" s="578"/>
      <c r="I33" s="578"/>
      <c r="J33" s="579"/>
      <c r="K33" s="574" t="s">
        <v>139</v>
      </c>
      <c r="L33" s="575"/>
      <c r="M33" s="575"/>
      <c r="N33" s="575"/>
      <c r="O33" s="575"/>
      <c r="P33" s="575"/>
      <c r="Q33" s="575"/>
      <c r="R33" s="592" t="s">
        <v>139</v>
      </c>
      <c r="S33" s="575"/>
      <c r="T33" s="575"/>
      <c r="U33" s="575"/>
      <c r="V33" s="575"/>
      <c r="W33" s="575"/>
      <c r="X33" s="575"/>
      <c r="Y33" s="592" t="s">
        <v>139</v>
      </c>
      <c r="Z33" s="575"/>
      <c r="AA33" s="575"/>
      <c r="AB33" s="575"/>
      <c r="AC33" s="575"/>
      <c r="AD33" s="575"/>
      <c r="AE33" s="593"/>
      <c r="AF33" s="237"/>
      <c r="AG33" s="237"/>
    </row>
    <row r="34" spans="1:33" ht="21.75" customHeight="1">
      <c r="A34" s="258"/>
      <c r="B34" s="466"/>
      <c r="C34" s="466"/>
      <c r="D34" s="295"/>
      <c r="E34" s="580"/>
      <c r="F34" s="580"/>
      <c r="G34" s="580"/>
      <c r="H34" s="580"/>
      <c r="I34" s="580"/>
      <c r="J34" s="581"/>
      <c r="K34" s="560">
        <f>'表１'!V34</f>
      </c>
      <c r="L34" s="561"/>
      <c r="M34" s="561"/>
      <c r="N34" s="561"/>
      <c r="O34" s="561"/>
      <c r="P34" s="397" t="s">
        <v>192</v>
      </c>
      <c r="Q34" s="415"/>
      <c r="R34" s="562"/>
      <c r="S34" s="563"/>
      <c r="T34" s="563"/>
      <c r="U34" s="563"/>
      <c r="V34" s="563"/>
      <c r="W34" s="542" t="s">
        <v>193</v>
      </c>
      <c r="X34" s="543"/>
      <c r="Y34" s="544">
        <f>IF(COUNT(R34)=0,"",K34*(1+R34/100))</f>
      </c>
      <c r="Z34" s="545"/>
      <c r="AA34" s="545"/>
      <c r="AB34" s="545"/>
      <c r="AC34" s="545"/>
      <c r="AD34" s="397" t="s">
        <v>192</v>
      </c>
      <c r="AE34" s="415"/>
      <c r="AF34" s="237"/>
      <c r="AG34" s="237"/>
    </row>
    <row r="35" spans="1:33" ht="21.75" customHeight="1">
      <c r="A35" s="258"/>
      <c r="B35" s="466"/>
      <c r="C35" s="466"/>
      <c r="D35" s="295"/>
      <c r="E35" s="582"/>
      <c r="F35" s="582"/>
      <c r="G35" s="582"/>
      <c r="H35" s="582"/>
      <c r="I35" s="582"/>
      <c r="J35" s="583"/>
      <c r="K35" s="560">
        <f>'表１'!V35</f>
      </c>
      <c r="L35" s="561"/>
      <c r="M35" s="561"/>
      <c r="N35" s="561"/>
      <c r="O35" s="561"/>
      <c r="P35" s="397" t="s">
        <v>192</v>
      </c>
      <c r="Q35" s="415"/>
      <c r="R35" s="562"/>
      <c r="S35" s="563"/>
      <c r="T35" s="563"/>
      <c r="U35" s="563"/>
      <c r="V35" s="563"/>
      <c r="W35" s="542" t="s">
        <v>193</v>
      </c>
      <c r="X35" s="543"/>
      <c r="Y35" s="544">
        <f>IF(COUNT(R35)=0,"",K35*(1+R35/100))</f>
      </c>
      <c r="Z35" s="545"/>
      <c r="AA35" s="545"/>
      <c r="AB35" s="545"/>
      <c r="AC35" s="545"/>
      <c r="AD35" s="397" t="s">
        <v>192</v>
      </c>
      <c r="AE35" s="415"/>
      <c r="AF35" s="237"/>
      <c r="AG35" s="237"/>
    </row>
    <row r="36" spans="1:33" ht="21.75" customHeight="1">
      <c r="A36" s="258"/>
      <c r="B36" s="466"/>
      <c r="C36" s="466"/>
      <c r="D36" s="295"/>
      <c r="E36" s="432" t="s">
        <v>9</v>
      </c>
      <c r="F36" s="432"/>
      <c r="G36" s="432"/>
      <c r="H36" s="432"/>
      <c r="I36" s="432"/>
      <c r="J36" s="433"/>
      <c r="K36" s="560">
        <f>'表１'!V36</f>
      </c>
      <c r="L36" s="561"/>
      <c r="M36" s="561"/>
      <c r="N36" s="561"/>
      <c r="O36" s="561"/>
      <c r="P36" s="397" t="s">
        <v>192</v>
      </c>
      <c r="Q36" s="415"/>
      <c r="R36" s="562"/>
      <c r="S36" s="563"/>
      <c r="T36" s="563"/>
      <c r="U36" s="563"/>
      <c r="V36" s="563"/>
      <c r="W36" s="542" t="s">
        <v>193</v>
      </c>
      <c r="X36" s="543"/>
      <c r="Y36" s="544">
        <f>IF(COUNT(R36)=0,"",K36*(1+R36/100))</f>
      </c>
      <c r="Z36" s="545"/>
      <c r="AA36" s="545"/>
      <c r="AB36" s="545"/>
      <c r="AC36" s="545"/>
      <c r="AD36" s="397" t="s">
        <v>192</v>
      </c>
      <c r="AE36" s="415"/>
      <c r="AF36" s="237"/>
      <c r="AG36" s="237"/>
    </row>
    <row r="37" spans="1:33" ht="21.75" customHeight="1">
      <c r="A37" s="258"/>
      <c r="B37" s="466"/>
      <c r="C37" s="466"/>
      <c r="D37" s="295"/>
      <c r="E37" s="432" t="s">
        <v>10</v>
      </c>
      <c r="F37" s="432"/>
      <c r="G37" s="432"/>
      <c r="H37" s="432"/>
      <c r="I37" s="432"/>
      <c r="J37" s="433"/>
      <c r="K37" s="560">
        <f>'表１'!V37</f>
      </c>
      <c r="L37" s="561"/>
      <c r="M37" s="561"/>
      <c r="N37" s="561"/>
      <c r="O37" s="561"/>
      <c r="P37" s="397" t="s">
        <v>192</v>
      </c>
      <c r="Q37" s="415"/>
      <c r="R37" s="562"/>
      <c r="S37" s="563"/>
      <c r="T37" s="563"/>
      <c r="U37" s="563"/>
      <c r="V37" s="563"/>
      <c r="W37" s="542" t="s">
        <v>193</v>
      </c>
      <c r="X37" s="543"/>
      <c r="Y37" s="544">
        <f>IF(COUNT(R37)=0,"",K37*(1+R37/100))</f>
      </c>
      <c r="Z37" s="545"/>
      <c r="AA37" s="545"/>
      <c r="AB37" s="545"/>
      <c r="AC37" s="545"/>
      <c r="AD37" s="397" t="s">
        <v>192</v>
      </c>
      <c r="AE37" s="415"/>
      <c r="AF37" s="237"/>
      <c r="AG37" s="237"/>
    </row>
    <row r="38" spans="1:33" ht="21.75" customHeight="1">
      <c r="A38" s="258"/>
      <c r="B38" s="466"/>
      <c r="C38" s="466"/>
      <c r="D38" s="299"/>
      <c r="E38" s="546" t="s">
        <v>199</v>
      </c>
      <c r="F38" s="546"/>
      <c r="G38" s="546"/>
      <c r="H38" s="546"/>
      <c r="I38" s="546"/>
      <c r="J38" s="546"/>
      <c r="K38" s="574" t="s">
        <v>139</v>
      </c>
      <c r="L38" s="575"/>
      <c r="M38" s="575"/>
      <c r="N38" s="575"/>
      <c r="O38" s="575"/>
      <c r="P38" s="575"/>
      <c r="Q38" s="575"/>
      <c r="R38" s="592" t="s">
        <v>139</v>
      </c>
      <c r="S38" s="575"/>
      <c r="T38" s="575"/>
      <c r="U38" s="575"/>
      <c r="V38" s="575"/>
      <c r="W38" s="575"/>
      <c r="X38" s="575"/>
      <c r="Y38" s="592" t="s">
        <v>139</v>
      </c>
      <c r="Z38" s="575"/>
      <c r="AA38" s="575"/>
      <c r="AB38" s="575"/>
      <c r="AC38" s="575"/>
      <c r="AD38" s="575"/>
      <c r="AE38" s="593"/>
      <c r="AF38" s="237"/>
      <c r="AG38" s="237"/>
    </row>
    <row r="39" spans="1:33" ht="21.75" customHeight="1">
      <c r="A39" s="258"/>
      <c r="B39" s="297"/>
      <c r="C39" s="278"/>
      <c r="D39" s="258"/>
      <c r="E39" s="547"/>
      <c r="F39" s="547"/>
      <c r="G39" s="547"/>
      <c r="H39" s="547"/>
      <c r="I39" s="547"/>
      <c r="J39" s="547"/>
      <c r="K39" s="566">
        <f>'表１'!V39</f>
      </c>
      <c r="L39" s="567"/>
      <c r="M39" s="567"/>
      <c r="N39" s="567"/>
      <c r="O39" s="567"/>
      <c r="P39" s="556" t="s">
        <v>192</v>
      </c>
      <c r="Q39" s="557"/>
      <c r="R39" s="568"/>
      <c r="S39" s="569"/>
      <c r="T39" s="569"/>
      <c r="U39" s="569"/>
      <c r="V39" s="569"/>
      <c r="W39" s="570" t="s">
        <v>193</v>
      </c>
      <c r="X39" s="571"/>
      <c r="Y39" s="572">
        <f>IF(COUNT(R39)=0,"",K39*(1+R39/100))</f>
      </c>
      <c r="Z39" s="573"/>
      <c r="AA39" s="573"/>
      <c r="AB39" s="573"/>
      <c r="AC39" s="573"/>
      <c r="AD39" s="556" t="s">
        <v>192</v>
      </c>
      <c r="AE39" s="557"/>
      <c r="AF39" s="237"/>
      <c r="AG39" s="237"/>
    </row>
    <row r="40" spans="1:33" ht="21.75" customHeight="1">
      <c r="A40" s="258"/>
      <c r="B40" s="300"/>
      <c r="C40" s="301"/>
      <c r="D40" s="302"/>
      <c r="E40" s="548"/>
      <c r="F40" s="548"/>
      <c r="G40" s="548"/>
      <c r="H40" s="548"/>
      <c r="I40" s="548"/>
      <c r="J40" s="548"/>
      <c r="K40" s="549">
        <f>'表１'!V40</f>
      </c>
      <c r="L40" s="550"/>
      <c r="M40" s="550"/>
      <c r="N40" s="550"/>
      <c r="O40" s="550"/>
      <c r="P40" s="452" t="s">
        <v>192</v>
      </c>
      <c r="Q40" s="551"/>
      <c r="R40" s="552"/>
      <c r="S40" s="553"/>
      <c r="T40" s="553"/>
      <c r="U40" s="553"/>
      <c r="V40" s="553"/>
      <c r="W40" s="558" t="s">
        <v>193</v>
      </c>
      <c r="X40" s="559"/>
      <c r="Y40" s="554">
        <f>IF(COUNT(R40)=0,"",K40*(1+R40/100))</f>
      </c>
      <c r="Z40" s="555"/>
      <c r="AA40" s="555"/>
      <c r="AB40" s="555"/>
      <c r="AC40" s="555"/>
      <c r="AD40" s="452" t="s">
        <v>192</v>
      </c>
      <c r="AE40" s="551"/>
      <c r="AF40" s="237"/>
      <c r="AG40" s="237"/>
    </row>
    <row r="41" spans="1:31" ht="7.5" customHeight="1">
      <c r="A41" s="258"/>
      <c r="B41" s="258"/>
      <c r="C41" s="258"/>
      <c r="D41" s="258"/>
      <c r="E41" s="259"/>
      <c r="F41" s="259"/>
      <c r="G41" s="259"/>
      <c r="H41" s="259"/>
      <c r="J41" s="259"/>
      <c r="K41" s="259"/>
      <c r="L41" s="259"/>
      <c r="M41" s="259"/>
      <c r="N41" s="258"/>
      <c r="O41" s="258"/>
      <c r="P41" s="258"/>
      <c r="Q41" s="258"/>
      <c r="R41" s="258"/>
      <c r="S41" s="258"/>
      <c r="T41" s="258"/>
      <c r="U41" s="258"/>
      <c r="V41" s="258"/>
      <c r="W41" s="258"/>
      <c r="X41" s="258"/>
      <c r="Y41" s="258"/>
      <c r="Z41" s="258"/>
      <c r="AA41" s="258"/>
      <c r="AB41" s="258"/>
      <c r="AC41" s="258"/>
      <c r="AD41" s="258"/>
      <c r="AE41" s="258"/>
    </row>
    <row r="42" spans="1:31" ht="15" customHeight="1">
      <c r="A42" s="258"/>
      <c r="B42" s="303"/>
      <c r="C42" s="258"/>
      <c r="D42" s="258"/>
      <c r="E42" s="259"/>
      <c r="F42" s="259"/>
      <c r="G42" s="259"/>
      <c r="H42" s="259"/>
      <c r="J42" s="259"/>
      <c r="K42" s="623" t="s">
        <v>320</v>
      </c>
      <c r="L42" s="624"/>
      <c r="M42" s="624"/>
      <c r="N42" s="624"/>
      <c r="O42" s="624"/>
      <c r="P42" s="624"/>
      <c r="Q42" s="625"/>
      <c r="R42" s="623" t="s">
        <v>358</v>
      </c>
      <c r="S42" s="624"/>
      <c r="T42" s="624"/>
      <c r="U42" s="624"/>
      <c r="V42" s="624"/>
      <c r="W42" s="624"/>
      <c r="X42" s="625"/>
      <c r="Y42" s="623" t="s">
        <v>371</v>
      </c>
      <c r="Z42" s="624"/>
      <c r="AA42" s="624"/>
      <c r="AB42" s="624"/>
      <c r="AC42" s="624"/>
      <c r="AD42" s="624"/>
      <c r="AE42" s="625"/>
    </row>
    <row r="43" spans="1:31" ht="24.75" customHeight="1">
      <c r="A43" s="258"/>
      <c r="B43" s="258"/>
      <c r="C43" s="258"/>
      <c r="D43" s="258"/>
      <c r="E43" s="259"/>
      <c r="F43" s="259"/>
      <c r="G43" s="259"/>
      <c r="H43" s="259"/>
      <c r="J43" s="259"/>
      <c r="K43" s="626">
        <f>'表１'!AB42</f>
        <v>0</v>
      </c>
      <c r="L43" s="627"/>
      <c r="M43" s="627"/>
      <c r="N43" s="627"/>
      <c r="O43" s="627"/>
      <c r="P43" s="627"/>
      <c r="Q43" s="304" t="s">
        <v>321</v>
      </c>
      <c r="R43" s="628"/>
      <c r="S43" s="629"/>
      <c r="T43" s="629"/>
      <c r="U43" s="629"/>
      <c r="V43" s="629"/>
      <c r="W43" s="630" t="s">
        <v>322</v>
      </c>
      <c r="X43" s="631"/>
      <c r="Y43" s="632">
        <f>IF(COUNT(R43)=0,"",K43*(100-R43)/100)</f>
      </c>
      <c r="Z43" s="633"/>
      <c r="AA43" s="633"/>
      <c r="AB43" s="633"/>
      <c r="AC43" s="633"/>
      <c r="AD43" s="634" t="s">
        <v>321</v>
      </c>
      <c r="AE43" s="635"/>
    </row>
    <row r="44" spans="1:31" ht="13.5">
      <c r="A44" s="258"/>
      <c r="B44" s="305" t="s">
        <v>373</v>
      </c>
      <c r="C44" s="258"/>
      <c r="D44" s="258"/>
      <c r="E44" s="259"/>
      <c r="F44" s="259"/>
      <c r="G44" s="259"/>
      <c r="H44" s="259"/>
      <c r="J44" s="259"/>
      <c r="K44" s="259"/>
      <c r="L44" s="259"/>
      <c r="M44" s="259"/>
      <c r="N44" s="258"/>
      <c r="O44" s="258"/>
      <c r="P44" s="258"/>
      <c r="Q44" s="258"/>
      <c r="R44" s="258"/>
      <c r="S44" s="258"/>
      <c r="T44" s="258"/>
      <c r="U44" s="258"/>
      <c r="V44" s="258"/>
      <c r="W44" s="258"/>
      <c r="X44" s="258"/>
      <c r="Y44" s="258"/>
      <c r="Z44" s="258"/>
      <c r="AA44" s="258"/>
      <c r="AB44" s="258"/>
      <c r="AC44" s="258"/>
      <c r="AD44" s="258"/>
      <c r="AE44" s="258"/>
    </row>
  </sheetData>
  <sheetProtection/>
  <mergeCells count="213">
    <mergeCell ref="K43:P43"/>
    <mergeCell ref="R43:V43"/>
    <mergeCell ref="W43:X43"/>
    <mergeCell ref="Y43:AC43"/>
    <mergeCell ref="AD43:AE43"/>
    <mergeCell ref="Y1:AE2"/>
    <mergeCell ref="K37:O37"/>
    <mergeCell ref="P37:Q37"/>
    <mergeCell ref="R37:V37"/>
    <mergeCell ref="W37:X37"/>
    <mergeCell ref="C26:C38"/>
    <mergeCell ref="K42:Q42"/>
    <mergeCell ref="R42:X42"/>
    <mergeCell ref="Y42:AE42"/>
    <mergeCell ref="R23:X23"/>
    <mergeCell ref="E22:J22"/>
    <mergeCell ref="K22:O22"/>
    <mergeCell ref="E37:J37"/>
    <mergeCell ref="AD37:AE37"/>
    <mergeCell ref="W22:X22"/>
    <mergeCell ref="B9:J10"/>
    <mergeCell ref="K9:Q9"/>
    <mergeCell ref="R9:X9"/>
    <mergeCell ref="Y9:AE9"/>
    <mergeCell ref="K10:Q10"/>
    <mergeCell ref="R10:X10"/>
    <mergeCell ref="Y10:AE10"/>
    <mergeCell ref="AD13:AE13"/>
    <mergeCell ref="B11:B38"/>
    <mergeCell ref="C11:C23"/>
    <mergeCell ref="Y23:AE23"/>
    <mergeCell ref="W7:X7"/>
    <mergeCell ref="AD7:AE7"/>
    <mergeCell ref="P7:S7"/>
    <mergeCell ref="Y7:AA7"/>
    <mergeCell ref="P12:Q12"/>
    <mergeCell ref="P22:Q22"/>
    <mergeCell ref="K16:O16"/>
    <mergeCell ref="Y18:AE18"/>
    <mergeCell ref="E21:J21"/>
    <mergeCell ref="AD12:AE12"/>
    <mergeCell ref="R11:V11"/>
    <mergeCell ref="Y13:AC13"/>
    <mergeCell ref="R12:V12"/>
    <mergeCell ref="W12:X12"/>
    <mergeCell ref="Y12:AC12"/>
    <mergeCell ref="AD11:AE11"/>
    <mergeCell ref="W11:X11"/>
    <mergeCell ref="K23:Q23"/>
    <mergeCell ref="Y11:AC11"/>
    <mergeCell ref="R13:V13"/>
    <mergeCell ref="W13:X13"/>
    <mergeCell ref="E11:J11"/>
    <mergeCell ref="K11:O11"/>
    <mergeCell ref="P11:Q11"/>
    <mergeCell ref="K13:O13"/>
    <mergeCell ref="E17:J17"/>
    <mergeCell ref="E12:J12"/>
    <mergeCell ref="K12:O12"/>
    <mergeCell ref="E13:J13"/>
    <mergeCell ref="E14:J14"/>
    <mergeCell ref="R17:V17"/>
    <mergeCell ref="K15:O15"/>
    <mergeCell ref="P15:Q15"/>
    <mergeCell ref="R15:V15"/>
    <mergeCell ref="K14:O14"/>
    <mergeCell ref="E16:J16"/>
    <mergeCell ref="P13:Q13"/>
    <mergeCell ref="W21:X21"/>
    <mergeCell ref="Y21:AC21"/>
    <mergeCell ref="K17:O17"/>
    <mergeCell ref="Y16:AC16"/>
    <mergeCell ref="P14:Q14"/>
    <mergeCell ref="Y19:AC19"/>
    <mergeCell ref="W15:X15"/>
    <mergeCell ref="W17:X17"/>
    <mergeCell ref="Y17:AC17"/>
    <mergeCell ref="P17:Q17"/>
    <mergeCell ref="E26:J26"/>
    <mergeCell ref="K26:O26"/>
    <mergeCell ref="P26:Q26"/>
    <mergeCell ref="R21:V21"/>
    <mergeCell ref="R24:V24"/>
    <mergeCell ref="K21:O21"/>
    <mergeCell ref="P21:Q21"/>
    <mergeCell ref="R22:V22"/>
    <mergeCell ref="K18:Q18"/>
    <mergeCell ref="W26:X26"/>
    <mergeCell ref="P30:Q30"/>
    <mergeCell ref="E36:J36"/>
    <mergeCell ref="K36:O36"/>
    <mergeCell ref="P36:Q36"/>
    <mergeCell ref="R36:V36"/>
    <mergeCell ref="W36:X36"/>
    <mergeCell ref="K28:O28"/>
    <mergeCell ref="P28:Q28"/>
    <mergeCell ref="R28:V28"/>
    <mergeCell ref="AD36:AE36"/>
    <mergeCell ref="AD32:AE32"/>
    <mergeCell ref="E30:J30"/>
    <mergeCell ref="K30:O30"/>
    <mergeCell ref="K33:Q33"/>
    <mergeCell ref="R33:X33"/>
    <mergeCell ref="R30:V30"/>
    <mergeCell ref="W30:X30"/>
    <mergeCell ref="E33:J35"/>
    <mergeCell ref="W32:X32"/>
    <mergeCell ref="Y36:AC36"/>
    <mergeCell ref="Y37:AC37"/>
    <mergeCell ref="E29:J29"/>
    <mergeCell ref="E27:J27"/>
    <mergeCell ref="K27:O27"/>
    <mergeCell ref="P27:Q27"/>
    <mergeCell ref="W27:X27"/>
    <mergeCell ref="R27:V27"/>
    <mergeCell ref="R34:V34"/>
    <mergeCell ref="Y32:AC32"/>
    <mergeCell ref="Y38:AE38"/>
    <mergeCell ref="W28:X28"/>
    <mergeCell ref="Y28:AC28"/>
    <mergeCell ref="AD28:AE28"/>
    <mergeCell ref="Y22:AC22"/>
    <mergeCell ref="Y30:AC30"/>
    <mergeCell ref="AD22:AE22"/>
    <mergeCell ref="R38:X38"/>
    <mergeCell ref="AD35:AE35"/>
    <mergeCell ref="AD34:AE34"/>
    <mergeCell ref="R18:X18"/>
    <mergeCell ref="W20:X20"/>
    <mergeCell ref="Y20:AC20"/>
    <mergeCell ref="W35:X35"/>
    <mergeCell ref="Y35:AC35"/>
    <mergeCell ref="K20:O20"/>
    <mergeCell ref="P20:Q20"/>
    <mergeCell ref="R20:V20"/>
    <mergeCell ref="Y33:AE33"/>
    <mergeCell ref="K25:O25"/>
    <mergeCell ref="E15:J15"/>
    <mergeCell ref="AD31:AE31"/>
    <mergeCell ref="P16:Q16"/>
    <mergeCell ref="R16:V16"/>
    <mergeCell ref="W16:X16"/>
    <mergeCell ref="AD19:AE19"/>
    <mergeCell ref="R26:V26"/>
    <mergeCell ref="K31:O31"/>
    <mergeCell ref="P31:Q31"/>
    <mergeCell ref="R31:V31"/>
    <mergeCell ref="W31:X31"/>
    <mergeCell ref="Y26:AC26"/>
    <mergeCell ref="AD26:AE26"/>
    <mergeCell ref="Y34:AC34"/>
    <mergeCell ref="Y31:AC31"/>
    <mergeCell ref="AD30:AE30"/>
    <mergeCell ref="W29:X29"/>
    <mergeCell ref="Y29:AC29"/>
    <mergeCell ref="AD27:AE27"/>
    <mergeCell ref="AD29:AE29"/>
    <mergeCell ref="E28:J28"/>
    <mergeCell ref="E32:J32"/>
    <mergeCell ref="K32:O32"/>
    <mergeCell ref="P32:Q32"/>
    <mergeCell ref="E18:J20"/>
    <mergeCell ref="E23:J25"/>
    <mergeCell ref="E31:J31"/>
    <mergeCell ref="AD20:AE20"/>
    <mergeCell ref="K19:O19"/>
    <mergeCell ref="P19:Q19"/>
    <mergeCell ref="R19:V19"/>
    <mergeCell ref="W19:X19"/>
    <mergeCell ref="K38:Q38"/>
    <mergeCell ref="W34:X34"/>
    <mergeCell ref="K35:O35"/>
    <mergeCell ref="P35:Q35"/>
    <mergeCell ref="R35:V35"/>
    <mergeCell ref="P34:Q34"/>
    <mergeCell ref="K24:O24"/>
    <mergeCell ref="P24:Q24"/>
    <mergeCell ref="P25:Q25"/>
    <mergeCell ref="R25:V25"/>
    <mergeCell ref="K29:O29"/>
    <mergeCell ref="P29:Q29"/>
    <mergeCell ref="R29:V29"/>
    <mergeCell ref="R32:V32"/>
    <mergeCell ref="R14:V14"/>
    <mergeCell ref="W14:X14"/>
    <mergeCell ref="Y14:AC14"/>
    <mergeCell ref="Y27:AC27"/>
    <mergeCell ref="AD40:AE40"/>
    <mergeCell ref="K39:O39"/>
    <mergeCell ref="P39:Q39"/>
    <mergeCell ref="R39:V39"/>
    <mergeCell ref="W39:X39"/>
    <mergeCell ref="Y39:AC39"/>
    <mergeCell ref="AD25:AE25"/>
    <mergeCell ref="Y25:AC25"/>
    <mergeCell ref="E38:J40"/>
    <mergeCell ref="K40:O40"/>
    <mergeCell ref="P40:Q40"/>
    <mergeCell ref="R40:V40"/>
    <mergeCell ref="Y40:AC40"/>
    <mergeCell ref="AD39:AE39"/>
    <mergeCell ref="W40:X40"/>
    <mergeCell ref="K34:O34"/>
    <mergeCell ref="AD17:AE17"/>
    <mergeCell ref="AD16:AE16"/>
    <mergeCell ref="AD14:AE14"/>
    <mergeCell ref="W24:X24"/>
    <mergeCell ref="W25:X25"/>
    <mergeCell ref="AD24:AE24"/>
    <mergeCell ref="Y24:AC24"/>
    <mergeCell ref="AD15:AE15"/>
    <mergeCell ref="AD21:AE21"/>
    <mergeCell ref="Y15:AC15"/>
  </mergeCells>
  <printOptions/>
  <pageMargins left="0.7086614173228347" right="0.3937007874015748" top="0.5118110236220472" bottom="0.5118110236220472" header="0.31496062992125984" footer="0.2755905511811024"/>
  <pageSetup fitToHeight="1" fitToWidth="1" horizontalDpi="600" verticalDpi="600" orientation="portrait" paperSize="9" scale="91" r:id="rId1"/>
  <headerFooter scaleWithDoc="0" alignWithMargins="0">
    <oddFooter>&amp;L&amp;9 2024.03.01&amp;C-5-</oddFooter>
    <firstFooter>&amp;L&amp;9 2013.10</firstFooter>
  </headerFooter>
</worksheet>
</file>

<file path=xl/worksheets/sheet7.xml><?xml version="1.0" encoding="utf-8"?>
<worksheet xmlns="http://schemas.openxmlformats.org/spreadsheetml/2006/main" xmlns:r="http://schemas.openxmlformats.org/officeDocument/2006/relationships">
  <dimension ref="A1:G25"/>
  <sheetViews>
    <sheetView workbookViewId="0" topLeftCell="A1">
      <selection activeCell="G9" sqref="G9"/>
    </sheetView>
  </sheetViews>
  <sheetFormatPr defaultColWidth="9.00390625" defaultRowHeight="13.5"/>
  <cols>
    <col min="1" max="1" width="2.50390625" style="88" customWidth="1"/>
    <col min="2" max="2" width="2.625" style="88" customWidth="1"/>
    <col min="3" max="3" width="6.625" style="88" customWidth="1"/>
    <col min="4" max="4" width="2.375" style="88" customWidth="1"/>
    <col min="5" max="5" width="64.50390625" style="88" customWidth="1"/>
    <col min="6" max="6" width="2.625" style="88" customWidth="1"/>
    <col min="7" max="7" width="13.25390625" style="88" customWidth="1"/>
    <col min="8" max="16384" width="9.00390625" style="88" customWidth="1"/>
  </cols>
  <sheetData>
    <row r="1" spans="1:7" ht="22.5" customHeight="1">
      <c r="A1" s="87" t="s">
        <v>87</v>
      </c>
      <c r="F1" s="649">
        <f>'表１'!AB1</f>
        <v>0</v>
      </c>
      <c r="G1" s="650"/>
    </row>
    <row r="2" spans="1:7" ht="15.75" customHeight="1">
      <c r="A2" s="87"/>
      <c r="F2" s="651"/>
      <c r="G2" s="652"/>
    </row>
    <row r="3" spans="2:7" ht="18" customHeight="1">
      <c r="B3" s="89" t="s">
        <v>88</v>
      </c>
      <c r="C3" s="90"/>
      <c r="D3" s="90"/>
      <c r="E3" s="90"/>
      <c r="F3" s="90"/>
      <c r="G3" s="90"/>
    </row>
    <row r="4" ht="18" customHeight="1">
      <c r="B4" s="89" t="s">
        <v>279</v>
      </c>
    </row>
    <row r="5" spans="3:7" ht="15.75" customHeight="1">
      <c r="C5" s="653" t="s">
        <v>283</v>
      </c>
      <c r="D5" s="653"/>
      <c r="E5" s="653"/>
      <c r="F5" s="653"/>
      <c r="G5" s="653"/>
    </row>
    <row r="6" spans="3:7" ht="15.75" customHeight="1">
      <c r="C6" s="91" t="s">
        <v>119</v>
      </c>
      <c r="D6" s="91"/>
      <c r="E6" s="91"/>
      <c r="F6" s="91"/>
      <c r="G6" s="91"/>
    </row>
    <row r="7" ht="15.75" customHeight="1"/>
    <row r="8" spans="2:7" ht="39.75" customHeight="1" thickBot="1">
      <c r="B8" s="645" t="s">
        <v>41</v>
      </c>
      <c r="C8" s="646"/>
      <c r="D8" s="646"/>
      <c r="E8" s="646"/>
      <c r="F8" s="646"/>
      <c r="G8" s="92" t="s">
        <v>11</v>
      </c>
    </row>
    <row r="9" spans="2:7" ht="38.25" customHeight="1" thickTop="1">
      <c r="B9" s="93"/>
      <c r="C9" s="647" t="s">
        <v>284</v>
      </c>
      <c r="D9" s="648"/>
      <c r="E9" s="648"/>
      <c r="F9" s="648"/>
      <c r="G9" s="242"/>
    </row>
    <row r="10" spans="2:7" ht="38.25" customHeight="1">
      <c r="B10" s="94"/>
      <c r="C10" s="642" t="s">
        <v>285</v>
      </c>
      <c r="D10" s="643"/>
      <c r="E10" s="643"/>
      <c r="F10" s="643"/>
      <c r="G10" s="135"/>
    </row>
    <row r="11" spans="2:7" ht="38.25" customHeight="1">
      <c r="B11" s="94"/>
      <c r="C11" s="642" t="s">
        <v>286</v>
      </c>
      <c r="D11" s="643"/>
      <c r="E11" s="643"/>
      <c r="F11" s="643"/>
      <c r="G11" s="135"/>
    </row>
    <row r="12" spans="2:7" ht="38.25" customHeight="1">
      <c r="B12" s="94"/>
      <c r="C12" s="642" t="s">
        <v>287</v>
      </c>
      <c r="D12" s="643"/>
      <c r="E12" s="643"/>
      <c r="F12" s="643"/>
      <c r="G12" s="135"/>
    </row>
    <row r="13" spans="2:7" ht="38.25" customHeight="1">
      <c r="B13" s="94"/>
      <c r="C13" s="642" t="s">
        <v>288</v>
      </c>
      <c r="D13" s="643"/>
      <c r="E13" s="643"/>
      <c r="F13" s="643"/>
      <c r="G13" s="135"/>
    </row>
    <row r="14" spans="2:7" ht="38.25" customHeight="1">
      <c r="B14" s="94"/>
      <c r="C14" s="642" t="s">
        <v>289</v>
      </c>
      <c r="D14" s="643"/>
      <c r="E14" s="643"/>
      <c r="F14" s="643"/>
      <c r="G14" s="135"/>
    </row>
    <row r="15" spans="2:7" ht="38.25" customHeight="1">
      <c r="B15" s="94"/>
      <c r="C15" s="642" t="s">
        <v>290</v>
      </c>
      <c r="D15" s="643"/>
      <c r="E15" s="643"/>
      <c r="F15" s="644"/>
      <c r="G15" s="135"/>
    </row>
    <row r="16" spans="2:7" ht="38.25" customHeight="1">
      <c r="B16" s="94"/>
      <c r="C16" s="642" t="s">
        <v>291</v>
      </c>
      <c r="D16" s="643"/>
      <c r="E16" s="643"/>
      <c r="F16" s="644"/>
      <c r="G16" s="135"/>
    </row>
    <row r="17" spans="2:7" ht="38.25" customHeight="1">
      <c r="B17" s="94"/>
      <c r="C17" s="642" t="s">
        <v>292</v>
      </c>
      <c r="D17" s="643"/>
      <c r="E17" s="643"/>
      <c r="F17" s="644"/>
      <c r="G17" s="135"/>
    </row>
    <row r="18" spans="2:7" ht="38.25" customHeight="1">
      <c r="B18" s="94"/>
      <c r="C18" s="642" t="s">
        <v>293</v>
      </c>
      <c r="D18" s="643"/>
      <c r="E18" s="643"/>
      <c r="F18" s="644"/>
      <c r="G18" s="135"/>
    </row>
    <row r="19" spans="2:7" ht="38.25" customHeight="1">
      <c r="B19" s="94"/>
      <c r="C19" s="642" t="s">
        <v>25</v>
      </c>
      <c r="D19" s="644"/>
      <c r="E19" s="644"/>
      <c r="F19" s="644"/>
      <c r="G19" s="136"/>
    </row>
    <row r="20" spans="2:7" ht="38.25" customHeight="1">
      <c r="B20" s="94"/>
      <c r="C20" s="642" t="s">
        <v>26</v>
      </c>
      <c r="D20" s="644"/>
      <c r="E20" s="644"/>
      <c r="F20" s="644"/>
      <c r="G20" s="136"/>
    </row>
    <row r="21" spans="2:7" ht="38.25" customHeight="1">
      <c r="B21" s="94"/>
      <c r="C21" s="642" t="s">
        <v>27</v>
      </c>
      <c r="D21" s="644"/>
      <c r="E21" s="644"/>
      <c r="F21" s="644"/>
      <c r="G21" s="136"/>
    </row>
    <row r="22" spans="2:7" ht="38.25" customHeight="1">
      <c r="B22" s="94"/>
      <c r="C22" s="654" t="s">
        <v>372</v>
      </c>
      <c r="D22" s="643"/>
      <c r="E22" s="643"/>
      <c r="F22" s="643"/>
      <c r="G22" s="136"/>
    </row>
    <row r="23" spans="2:7" ht="38.25" customHeight="1">
      <c r="B23" s="94"/>
      <c r="C23" s="642" t="s">
        <v>28</v>
      </c>
      <c r="D23" s="643"/>
      <c r="E23" s="643"/>
      <c r="F23" s="643"/>
      <c r="G23" s="136"/>
    </row>
    <row r="24" spans="2:7" ht="38.25" customHeight="1">
      <c r="B24" s="94"/>
      <c r="C24" s="95" t="s">
        <v>29</v>
      </c>
      <c r="D24" s="96"/>
      <c r="E24" s="96"/>
      <c r="F24" s="96"/>
      <c r="G24" s="136"/>
    </row>
    <row r="25" spans="2:7" ht="38.25" customHeight="1">
      <c r="B25" s="97"/>
      <c r="C25" s="98" t="s">
        <v>12</v>
      </c>
      <c r="D25" s="99" t="s">
        <v>120</v>
      </c>
      <c r="E25" s="246"/>
      <c r="F25" s="99" t="s">
        <v>121</v>
      </c>
      <c r="G25" s="137"/>
    </row>
  </sheetData>
  <sheetProtection/>
  <mergeCells count="18">
    <mergeCell ref="F1:G2"/>
    <mergeCell ref="C5:G5"/>
    <mergeCell ref="C20:F20"/>
    <mergeCell ref="C21:F21"/>
    <mergeCell ref="C22:F22"/>
    <mergeCell ref="C23:F23"/>
    <mergeCell ref="C14:F14"/>
    <mergeCell ref="C15:F15"/>
    <mergeCell ref="C16:F16"/>
    <mergeCell ref="C17:F17"/>
    <mergeCell ref="C18:F18"/>
    <mergeCell ref="C19:F19"/>
    <mergeCell ref="B8:F8"/>
    <mergeCell ref="C9:F9"/>
    <mergeCell ref="C10:F10"/>
    <mergeCell ref="C11:F11"/>
    <mergeCell ref="C12:F12"/>
    <mergeCell ref="C13:F13"/>
  </mergeCells>
  <printOptions/>
  <pageMargins left="0.7086614173228347" right="0.3937007874015748" top="0.5118110236220472" bottom="0.5118110236220472" header="0.31496062992125984" footer="0.2755905511811024"/>
  <pageSetup horizontalDpi="600" verticalDpi="600" orientation="portrait" paperSize="9" scale="97" r:id="rId2"/>
  <headerFooter scaleWithDoc="0" alignWithMargins="0">
    <oddFooter>&amp;L&amp;9 2024.03.01&amp;C-6-</oddFooter>
    <firstFooter>&amp;L&amp;9 2013.10</firstFooter>
  </headerFooter>
  <legacyDrawing r:id="rId1"/>
</worksheet>
</file>

<file path=xl/worksheets/sheet8.xml><?xml version="1.0" encoding="utf-8"?>
<worksheet xmlns="http://schemas.openxmlformats.org/spreadsheetml/2006/main" xmlns:r="http://schemas.openxmlformats.org/officeDocument/2006/relationships">
  <dimension ref="A1:Q13"/>
  <sheetViews>
    <sheetView workbookViewId="0" topLeftCell="A1">
      <selection activeCell="G10" sqref="G10:G13"/>
    </sheetView>
  </sheetViews>
  <sheetFormatPr defaultColWidth="9.00390625" defaultRowHeight="13.5"/>
  <cols>
    <col min="1" max="3" width="2.25390625" style="88" customWidth="1"/>
    <col min="4" max="4" width="2.375" style="88" customWidth="1"/>
    <col min="5" max="5" width="30.625" style="88" customWidth="1"/>
    <col min="6" max="6" width="2.375" style="88" customWidth="1"/>
    <col min="7" max="7" width="15.625" style="88" customWidth="1"/>
    <col min="8" max="8" width="2.625" style="88" customWidth="1"/>
    <col min="9" max="9" width="13.625" style="88" customWidth="1"/>
    <col min="10" max="10" width="2.625" style="88" customWidth="1"/>
    <col min="11" max="11" width="12.625" style="88" customWidth="1"/>
    <col min="12" max="12" width="2.625" style="88" customWidth="1"/>
    <col min="13" max="13" width="3.625" style="88" customWidth="1"/>
    <col min="14" max="14" width="2.25390625" style="88" customWidth="1"/>
    <col min="15" max="15" width="8.50390625" style="88" hidden="1" customWidth="1"/>
    <col min="16" max="16" width="2.375" style="88" hidden="1" customWidth="1"/>
    <col min="17" max="17" width="13.125" style="88" hidden="1" customWidth="1"/>
    <col min="18" max="16384" width="9.00390625" style="88" customWidth="1"/>
  </cols>
  <sheetData>
    <row r="1" spans="1:3" ht="27" customHeight="1">
      <c r="A1" s="87" t="s">
        <v>89</v>
      </c>
      <c r="B1" s="87"/>
      <c r="C1" s="87"/>
    </row>
    <row r="2" spans="10:12" ht="15.75" customHeight="1">
      <c r="J2" s="649">
        <f>'表１'!AB1</f>
        <v>0</v>
      </c>
      <c r="K2" s="667"/>
      <c r="L2" s="650"/>
    </row>
    <row r="3" spans="2:12" ht="18" customHeight="1">
      <c r="B3" s="89" t="s">
        <v>90</v>
      </c>
      <c r="J3" s="651"/>
      <c r="K3" s="668"/>
      <c r="L3" s="652"/>
    </row>
    <row r="4" ht="21" customHeight="1">
      <c r="D4" s="24" t="s">
        <v>294</v>
      </c>
    </row>
    <row r="5" ht="15.75" customHeight="1"/>
    <row r="6" ht="15.75" customHeight="1"/>
    <row r="7" ht="15.75" customHeight="1"/>
    <row r="8" spans="4:17" ht="51" customHeight="1">
      <c r="D8" s="655" t="s">
        <v>42</v>
      </c>
      <c r="E8" s="655"/>
      <c r="F8" s="655"/>
      <c r="G8" s="656" t="s">
        <v>252</v>
      </c>
      <c r="H8" s="657"/>
      <c r="I8" s="658" t="s">
        <v>15</v>
      </c>
      <c r="J8" s="659"/>
      <c r="K8" s="655" t="s">
        <v>16</v>
      </c>
      <c r="L8" s="655"/>
      <c r="M8" s="101"/>
      <c r="N8" s="102"/>
      <c r="O8" s="660"/>
      <c r="P8" s="660"/>
      <c r="Q8" s="103"/>
    </row>
    <row r="9" spans="4:17" ht="25.5" customHeight="1">
      <c r="D9" s="655"/>
      <c r="E9" s="655"/>
      <c r="F9" s="655"/>
      <c r="G9" s="661" t="s">
        <v>122</v>
      </c>
      <c r="H9" s="662"/>
      <c r="I9" s="663" t="s">
        <v>123</v>
      </c>
      <c r="J9" s="664"/>
      <c r="K9" s="661" t="s">
        <v>131</v>
      </c>
      <c r="L9" s="661"/>
      <c r="M9" s="104"/>
      <c r="N9" s="105"/>
      <c r="O9" s="665"/>
      <c r="P9" s="666"/>
      <c r="Q9" s="105"/>
    </row>
    <row r="10" spans="4:17" ht="42" customHeight="1">
      <c r="D10" s="106" t="s">
        <v>119</v>
      </c>
      <c r="E10" s="107" t="s">
        <v>124</v>
      </c>
      <c r="F10" s="108"/>
      <c r="G10" s="669"/>
      <c r="H10" s="673" t="s">
        <v>7</v>
      </c>
      <c r="I10" s="138"/>
      <c r="J10" s="100" t="s">
        <v>7</v>
      </c>
      <c r="K10" s="109">
        <f>IF($G$10=0,"",I10/$G$10*100)</f>
      </c>
      <c r="L10" s="100" t="s">
        <v>125</v>
      </c>
      <c r="M10" s="110"/>
      <c r="N10" s="111"/>
      <c r="O10" s="112"/>
      <c r="P10" s="111"/>
      <c r="Q10" s="113"/>
    </row>
    <row r="11" spans="4:17" ht="42" customHeight="1">
      <c r="D11" s="114"/>
      <c r="E11" s="115" t="s">
        <v>117</v>
      </c>
      <c r="F11" s="116"/>
      <c r="G11" s="670"/>
      <c r="H11" s="674"/>
      <c r="I11" s="138"/>
      <c r="J11" s="100" t="s">
        <v>7</v>
      </c>
      <c r="K11" s="109">
        <f>IF($G$10=0,"",I11/$G$10*100)</f>
      </c>
      <c r="L11" s="100" t="s">
        <v>125</v>
      </c>
      <c r="M11" s="110"/>
      <c r="N11" s="111"/>
      <c r="O11" s="112"/>
      <c r="P11" s="111"/>
      <c r="Q11" s="113"/>
    </row>
    <row r="12" spans="4:17" ht="18.75" customHeight="1">
      <c r="D12" s="117"/>
      <c r="E12" s="118" t="s">
        <v>12</v>
      </c>
      <c r="F12" s="108"/>
      <c r="G12" s="671"/>
      <c r="H12" s="674"/>
      <c r="I12" s="676"/>
      <c r="J12" s="678" t="s">
        <v>7</v>
      </c>
      <c r="K12" s="680">
        <f>IF($G$10=0,"",I12/$G$10*100)</f>
      </c>
      <c r="L12" s="678" t="s">
        <v>13</v>
      </c>
      <c r="M12" s="110"/>
      <c r="N12" s="111"/>
      <c r="O12" s="112"/>
      <c r="P12" s="111"/>
      <c r="Q12" s="113"/>
    </row>
    <row r="13" spans="4:17" ht="42" customHeight="1">
      <c r="D13" s="119" t="s">
        <v>126</v>
      </c>
      <c r="E13" s="143"/>
      <c r="F13" s="120" t="s">
        <v>127</v>
      </c>
      <c r="G13" s="672"/>
      <c r="H13" s="675"/>
      <c r="I13" s="677"/>
      <c r="J13" s="679"/>
      <c r="K13" s="681">
        <f>IF($G$10=0,"",I13/$G$10*100)</f>
      </c>
      <c r="L13" s="679"/>
      <c r="M13" s="121"/>
      <c r="N13" s="122"/>
      <c r="O13" s="123"/>
      <c r="P13" s="122"/>
      <c r="Q13" s="124"/>
    </row>
  </sheetData>
  <sheetProtection/>
  <mergeCells count="16">
    <mergeCell ref="J2:L3"/>
    <mergeCell ref="G10:G13"/>
    <mergeCell ref="H10:H13"/>
    <mergeCell ref="I12:I13"/>
    <mergeCell ref="J12:J13"/>
    <mergeCell ref="K12:K13"/>
    <mergeCell ref="L12:L13"/>
    <mergeCell ref="D8:F9"/>
    <mergeCell ref="G8:H8"/>
    <mergeCell ref="I8:J8"/>
    <mergeCell ref="K8:L8"/>
    <mergeCell ref="O8:P8"/>
    <mergeCell ref="G9:H9"/>
    <mergeCell ref="I9:J9"/>
    <mergeCell ref="K9:L9"/>
    <mergeCell ref="O9:P9"/>
  </mergeCells>
  <printOptions/>
  <pageMargins left="0.6692913385826772" right="0.3937007874015748" top="0.5118110236220472" bottom="0.5118110236220472" header="0.31496062992125984" footer="0.2755905511811024"/>
  <pageSetup horizontalDpi="600" verticalDpi="600" orientation="portrait" paperSize="9" r:id="rId1"/>
  <headerFooter scaleWithDoc="0" alignWithMargins="0">
    <oddFooter>&amp;L&amp;9 2024.03.01&amp;C-7-</oddFooter>
    <firstFooter>&amp;L&amp;9 2013.10</firstFooter>
  </headerFooter>
</worksheet>
</file>

<file path=xl/worksheets/sheet9.xml><?xml version="1.0" encoding="utf-8"?>
<worksheet xmlns="http://schemas.openxmlformats.org/spreadsheetml/2006/main" xmlns:r="http://schemas.openxmlformats.org/officeDocument/2006/relationships">
  <dimension ref="A1:AC33"/>
  <sheetViews>
    <sheetView workbookViewId="0" topLeftCell="A1">
      <selection activeCell="L14" sqref="L14:M20"/>
    </sheetView>
  </sheetViews>
  <sheetFormatPr defaultColWidth="3.125" defaultRowHeight="13.5"/>
  <cols>
    <col min="1" max="3" width="3.125" style="57" customWidth="1"/>
    <col min="4" max="4" width="3.125" style="58" customWidth="1"/>
    <col min="5" max="10" width="3.125" style="57" customWidth="1"/>
    <col min="11" max="11" width="2.625" style="57" customWidth="1"/>
    <col min="12" max="13" width="3.125" style="57" customWidth="1"/>
    <col min="14" max="14" width="2.125" style="57" customWidth="1"/>
    <col min="15" max="16" width="3.125" style="57" customWidth="1"/>
    <col min="17" max="17" width="2.125" style="57" customWidth="1"/>
    <col min="18" max="19" width="3.125" style="57" customWidth="1"/>
    <col min="20" max="20" width="2.125" style="57" customWidth="1"/>
    <col min="21" max="22" width="3.125" style="57" customWidth="1"/>
    <col min="23" max="23" width="2.125" style="57" customWidth="1"/>
    <col min="24" max="26" width="4.00390625" style="57" customWidth="1"/>
    <col min="27" max="28" width="3.125" style="57" customWidth="1"/>
    <col min="29" max="29" width="2.125" style="57" customWidth="1"/>
    <col min="30" max="16384" width="3.125" style="57" customWidth="1"/>
  </cols>
  <sheetData>
    <row r="1" spans="1:17" ht="18" customHeight="1">
      <c r="A1" s="56" t="s">
        <v>91</v>
      </c>
      <c r="Q1" s="59"/>
    </row>
    <row r="2" spans="24:29" ht="15.75" customHeight="1">
      <c r="X2" s="771">
        <f>'表１'!AB1</f>
        <v>0</v>
      </c>
      <c r="Y2" s="772"/>
      <c r="Z2" s="772"/>
      <c r="AA2" s="772"/>
      <c r="AB2" s="772"/>
      <c r="AC2" s="773"/>
    </row>
    <row r="3" spans="2:29" ht="15.75" customHeight="1">
      <c r="B3" s="240" t="s">
        <v>280</v>
      </c>
      <c r="X3" s="774"/>
      <c r="Y3" s="775"/>
      <c r="Z3" s="775"/>
      <c r="AA3" s="775"/>
      <c r="AB3" s="775"/>
      <c r="AC3" s="776"/>
    </row>
    <row r="4" spans="3:4" ht="15.75" customHeight="1">
      <c r="C4" s="24" t="s">
        <v>165</v>
      </c>
      <c r="D4" s="60"/>
    </row>
    <row r="5" spans="3:17" ht="10.5" customHeight="1">
      <c r="C5" s="61"/>
      <c r="D5" s="61"/>
      <c r="E5" s="61"/>
      <c r="F5" s="61"/>
      <c r="G5" s="61"/>
      <c r="H5" s="61"/>
      <c r="I5" s="61"/>
      <c r="J5" s="61"/>
      <c r="K5" s="61"/>
      <c r="L5" s="61"/>
      <c r="M5" s="61"/>
      <c r="N5" s="61"/>
      <c r="O5" s="61"/>
      <c r="P5" s="61"/>
      <c r="Q5" s="61"/>
    </row>
    <row r="6" ht="15.75" customHeight="1">
      <c r="B6" s="240" t="s">
        <v>304</v>
      </c>
    </row>
    <row r="7" spans="2:26" ht="15.75" customHeight="1">
      <c r="B7" s="240"/>
      <c r="Z7" s="57" t="s">
        <v>305</v>
      </c>
    </row>
    <row r="8" spans="3:4" ht="15.75" customHeight="1">
      <c r="C8" s="24" t="s">
        <v>166</v>
      </c>
      <c r="D8" s="60"/>
    </row>
    <row r="9" ht="15.75" customHeight="1">
      <c r="C9" s="243" t="s">
        <v>295</v>
      </c>
    </row>
    <row r="10" ht="15.75" customHeight="1"/>
    <row r="11" spans="2:29" ht="21" customHeight="1">
      <c r="B11" s="753"/>
      <c r="C11" s="754"/>
      <c r="D11" s="754"/>
      <c r="E11" s="754"/>
      <c r="F11" s="754"/>
      <c r="G11" s="754"/>
      <c r="H11" s="754"/>
      <c r="I11" s="754"/>
      <c r="J11" s="754"/>
      <c r="K11" s="755"/>
      <c r="L11" s="762" t="s">
        <v>14</v>
      </c>
      <c r="M11" s="763"/>
      <c r="N11" s="763"/>
      <c r="O11" s="763"/>
      <c r="P11" s="763"/>
      <c r="Q11" s="763"/>
      <c r="R11" s="763"/>
      <c r="S11" s="763"/>
      <c r="T11" s="764"/>
      <c r="U11" s="762" t="s">
        <v>17</v>
      </c>
      <c r="V11" s="763"/>
      <c r="W11" s="763"/>
      <c r="X11" s="763"/>
      <c r="Y11" s="763"/>
      <c r="Z11" s="763"/>
      <c r="AA11" s="763"/>
      <c r="AB11" s="763"/>
      <c r="AC11" s="764"/>
    </row>
    <row r="12" spans="2:29" ht="66.75" customHeight="1">
      <c r="B12" s="756"/>
      <c r="C12" s="757"/>
      <c r="D12" s="757"/>
      <c r="E12" s="757"/>
      <c r="F12" s="757"/>
      <c r="G12" s="757"/>
      <c r="H12" s="757"/>
      <c r="I12" s="757"/>
      <c r="J12" s="757"/>
      <c r="K12" s="758"/>
      <c r="L12" s="765" t="s">
        <v>112</v>
      </c>
      <c r="M12" s="766"/>
      <c r="N12" s="767"/>
      <c r="O12" s="765" t="s">
        <v>15</v>
      </c>
      <c r="P12" s="766"/>
      <c r="Q12" s="767"/>
      <c r="R12" s="765" t="s">
        <v>110</v>
      </c>
      <c r="S12" s="766"/>
      <c r="T12" s="767"/>
      <c r="U12" s="765" t="s">
        <v>296</v>
      </c>
      <c r="V12" s="766"/>
      <c r="W12" s="767"/>
      <c r="X12" s="765" t="s">
        <v>113</v>
      </c>
      <c r="Y12" s="766"/>
      <c r="Z12" s="767"/>
      <c r="AA12" s="765" t="s">
        <v>111</v>
      </c>
      <c r="AB12" s="766"/>
      <c r="AC12" s="767"/>
    </row>
    <row r="13" spans="2:29" ht="24" customHeight="1" thickBot="1">
      <c r="B13" s="759"/>
      <c r="C13" s="760"/>
      <c r="D13" s="760"/>
      <c r="E13" s="760"/>
      <c r="F13" s="760"/>
      <c r="G13" s="760"/>
      <c r="H13" s="760"/>
      <c r="I13" s="760"/>
      <c r="J13" s="760"/>
      <c r="K13" s="761"/>
      <c r="L13" s="768" t="s">
        <v>140</v>
      </c>
      <c r="M13" s="769"/>
      <c r="N13" s="770"/>
      <c r="O13" s="768" t="s">
        <v>141</v>
      </c>
      <c r="P13" s="769"/>
      <c r="Q13" s="770"/>
      <c r="R13" s="777" t="s">
        <v>142</v>
      </c>
      <c r="S13" s="778"/>
      <c r="T13" s="779"/>
      <c r="U13" s="768" t="s">
        <v>143</v>
      </c>
      <c r="V13" s="769"/>
      <c r="W13" s="770"/>
      <c r="X13" s="768" t="s">
        <v>251</v>
      </c>
      <c r="Y13" s="769"/>
      <c r="Z13" s="770"/>
      <c r="AA13" s="768" t="s">
        <v>144</v>
      </c>
      <c r="AB13" s="769"/>
      <c r="AC13" s="770"/>
    </row>
    <row r="14" spans="2:29" ht="30" customHeight="1" thickTop="1">
      <c r="B14" s="728" t="s">
        <v>48</v>
      </c>
      <c r="C14" s="730" t="s">
        <v>114</v>
      </c>
      <c r="D14" s="732" t="s">
        <v>145</v>
      </c>
      <c r="E14" s="733"/>
      <c r="F14" s="733"/>
      <c r="G14" s="733"/>
      <c r="H14" s="733"/>
      <c r="I14" s="733"/>
      <c r="J14" s="733"/>
      <c r="K14" s="734"/>
      <c r="L14" s="735"/>
      <c r="M14" s="736"/>
      <c r="N14" s="741" t="s">
        <v>7</v>
      </c>
      <c r="O14" s="720"/>
      <c r="P14" s="721"/>
      <c r="Q14" s="62" t="s">
        <v>7</v>
      </c>
      <c r="R14" s="718">
        <f aca="true" t="shared" si="0" ref="R14:R20">IF($L$14&gt;0,O14/$L$14*100,"")</f>
      </c>
      <c r="S14" s="719"/>
      <c r="T14" s="62" t="s">
        <v>146</v>
      </c>
      <c r="U14" s="720"/>
      <c r="V14" s="721"/>
      <c r="W14" s="62" t="s">
        <v>7</v>
      </c>
      <c r="X14" s="715"/>
      <c r="Y14" s="716"/>
      <c r="Z14" s="717"/>
      <c r="AA14" s="713"/>
      <c r="AB14" s="714"/>
      <c r="AC14" s="63" t="s">
        <v>7</v>
      </c>
    </row>
    <row r="15" spans="2:29" ht="30" customHeight="1">
      <c r="B15" s="728"/>
      <c r="C15" s="731"/>
      <c r="D15" s="710" t="s">
        <v>148</v>
      </c>
      <c r="E15" s="711"/>
      <c r="F15" s="711"/>
      <c r="G15" s="711"/>
      <c r="H15" s="711"/>
      <c r="I15" s="711"/>
      <c r="J15" s="711"/>
      <c r="K15" s="712"/>
      <c r="L15" s="737"/>
      <c r="M15" s="738"/>
      <c r="N15" s="742"/>
      <c r="O15" s="748"/>
      <c r="P15" s="749"/>
      <c r="Q15" s="64" t="s">
        <v>7</v>
      </c>
      <c r="R15" s="750">
        <f t="shared" si="0"/>
      </c>
      <c r="S15" s="751"/>
      <c r="T15" s="64" t="s">
        <v>147</v>
      </c>
      <c r="U15" s="748"/>
      <c r="V15" s="749"/>
      <c r="W15" s="64" t="s">
        <v>7</v>
      </c>
      <c r="X15" s="707"/>
      <c r="Y15" s="708"/>
      <c r="Z15" s="709"/>
      <c r="AA15" s="700"/>
      <c r="AB15" s="701"/>
      <c r="AC15" s="65" t="s">
        <v>7</v>
      </c>
    </row>
    <row r="16" spans="2:29" ht="30" customHeight="1">
      <c r="B16" s="728"/>
      <c r="C16" s="731"/>
      <c r="D16" s="710" t="s">
        <v>149</v>
      </c>
      <c r="E16" s="711"/>
      <c r="F16" s="711"/>
      <c r="G16" s="711"/>
      <c r="H16" s="711"/>
      <c r="I16" s="711"/>
      <c r="J16" s="711"/>
      <c r="K16" s="712"/>
      <c r="L16" s="737"/>
      <c r="M16" s="738"/>
      <c r="N16" s="742"/>
      <c r="O16" s="748"/>
      <c r="P16" s="749"/>
      <c r="Q16" s="64" t="s">
        <v>7</v>
      </c>
      <c r="R16" s="750">
        <f t="shared" si="0"/>
      </c>
      <c r="S16" s="751"/>
      <c r="T16" s="64" t="s">
        <v>147</v>
      </c>
      <c r="U16" s="748"/>
      <c r="V16" s="749"/>
      <c r="W16" s="64" t="s">
        <v>7</v>
      </c>
      <c r="X16" s="707"/>
      <c r="Y16" s="708"/>
      <c r="Z16" s="709"/>
      <c r="AA16" s="700"/>
      <c r="AB16" s="701"/>
      <c r="AC16" s="65" t="s">
        <v>7</v>
      </c>
    </row>
    <row r="17" spans="2:29" ht="30" customHeight="1">
      <c r="B17" s="728"/>
      <c r="C17" s="731"/>
      <c r="D17" s="710" t="s">
        <v>150</v>
      </c>
      <c r="E17" s="711"/>
      <c r="F17" s="711"/>
      <c r="G17" s="711"/>
      <c r="H17" s="711"/>
      <c r="I17" s="711"/>
      <c r="J17" s="711"/>
      <c r="K17" s="712"/>
      <c r="L17" s="737"/>
      <c r="M17" s="738"/>
      <c r="N17" s="742"/>
      <c r="O17" s="700"/>
      <c r="P17" s="701"/>
      <c r="Q17" s="65" t="s">
        <v>7</v>
      </c>
      <c r="R17" s="702">
        <f t="shared" si="0"/>
      </c>
      <c r="S17" s="703"/>
      <c r="T17" s="65" t="s">
        <v>147</v>
      </c>
      <c r="U17" s="700"/>
      <c r="V17" s="701"/>
      <c r="W17" s="65" t="s">
        <v>7</v>
      </c>
      <c r="X17" s="707"/>
      <c r="Y17" s="708"/>
      <c r="Z17" s="709"/>
      <c r="AA17" s="700"/>
      <c r="AB17" s="701"/>
      <c r="AC17" s="65" t="s">
        <v>7</v>
      </c>
    </row>
    <row r="18" spans="2:29" ht="30" customHeight="1">
      <c r="B18" s="728"/>
      <c r="C18" s="697" t="s">
        <v>151</v>
      </c>
      <c r="D18" s="698"/>
      <c r="E18" s="698"/>
      <c r="F18" s="698"/>
      <c r="G18" s="698"/>
      <c r="H18" s="698"/>
      <c r="I18" s="698"/>
      <c r="J18" s="698"/>
      <c r="K18" s="699"/>
      <c r="L18" s="737"/>
      <c r="M18" s="738"/>
      <c r="N18" s="742"/>
      <c r="O18" s="700"/>
      <c r="P18" s="701"/>
      <c r="Q18" s="65" t="s">
        <v>7</v>
      </c>
      <c r="R18" s="702">
        <f t="shared" si="0"/>
      </c>
      <c r="S18" s="703"/>
      <c r="T18" s="65" t="s">
        <v>147</v>
      </c>
      <c r="U18" s="700"/>
      <c r="V18" s="701"/>
      <c r="W18" s="65" t="s">
        <v>7</v>
      </c>
      <c r="X18" s="707"/>
      <c r="Y18" s="708"/>
      <c r="Z18" s="709"/>
      <c r="AA18" s="700"/>
      <c r="AB18" s="701"/>
      <c r="AC18" s="65" t="s">
        <v>7</v>
      </c>
    </row>
    <row r="19" spans="2:29" ht="30" customHeight="1">
      <c r="B19" s="728"/>
      <c r="C19" s="704" t="s">
        <v>152</v>
      </c>
      <c r="D19" s="705"/>
      <c r="E19" s="705"/>
      <c r="F19" s="705"/>
      <c r="G19" s="705"/>
      <c r="H19" s="705"/>
      <c r="I19" s="705"/>
      <c r="J19" s="705"/>
      <c r="K19" s="706"/>
      <c r="L19" s="737"/>
      <c r="M19" s="738"/>
      <c r="N19" s="742"/>
      <c r="O19" s="692"/>
      <c r="P19" s="693"/>
      <c r="Q19" s="66" t="s">
        <v>7</v>
      </c>
      <c r="R19" s="690">
        <f>IF($L$14&gt;0,O19/$L$14*100,"")</f>
      </c>
      <c r="S19" s="691"/>
      <c r="T19" s="66" t="s">
        <v>147</v>
      </c>
      <c r="U19" s="692"/>
      <c r="V19" s="693"/>
      <c r="W19" s="66" t="s">
        <v>7</v>
      </c>
      <c r="X19" s="694"/>
      <c r="Y19" s="695"/>
      <c r="Z19" s="696"/>
      <c r="AA19" s="692"/>
      <c r="AB19" s="693"/>
      <c r="AC19" s="66" t="s">
        <v>7</v>
      </c>
    </row>
    <row r="20" spans="2:29" ht="30" customHeight="1" thickBot="1">
      <c r="B20" s="752"/>
      <c r="C20" s="722" t="s">
        <v>18</v>
      </c>
      <c r="D20" s="723"/>
      <c r="E20" s="723"/>
      <c r="F20" s="723"/>
      <c r="G20" s="723"/>
      <c r="H20" s="723"/>
      <c r="I20" s="723"/>
      <c r="J20" s="723"/>
      <c r="K20" s="724"/>
      <c r="L20" s="746"/>
      <c r="M20" s="747"/>
      <c r="N20" s="724"/>
      <c r="O20" s="725">
        <f>SUM(O14:P19)</f>
        <v>0</v>
      </c>
      <c r="P20" s="726"/>
      <c r="Q20" s="67" t="s">
        <v>7</v>
      </c>
      <c r="R20" s="725">
        <f t="shared" si="0"/>
      </c>
      <c r="S20" s="726"/>
      <c r="T20" s="67" t="s">
        <v>147</v>
      </c>
      <c r="U20" s="725">
        <f>SUM(U14:V19)</f>
        <v>0</v>
      </c>
      <c r="V20" s="726"/>
      <c r="W20" s="67" t="s">
        <v>7</v>
      </c>
      <c r="X20" s="743" t="s">
        <v>153</v>
      </c>
      <c r="Y20" s="744"/>
      <c r="Z20" s="745"/>
      <c r="AA20" s="725">
        <f>SUM(AA14:AB19)</f>
        <v>0</v>
      </c>
      <c r="AB20" s="726"/>
      <c r="AC20" s="67" t="s">
        <v>7</v>
      </c>
    </row>
    <row r="21" spans="2:29" ht="30" customHeight="1" thickTop="1">
      <c r="B21" s="727" t="s">
        <v>49</v>
      </c>
      <c r="C21" s="730" t="s">
        <v>114</v>
      </c>
      <c r="D21" s="732" t="s">
        <v>145</v>
      </c>
      <c r="E21" s="733"/>
      <c r="F21" s="733"/>
      <c r="G21" s="733"/>
      <c r="H21" s="733"/>
      <c r="I21" s="733"/>
      <c r="J21" s="733"/>
      <c r="K21" s="734"/>
      <c r="L21" s="735"/>
      <c r="M21" s="736"/>
      <c r="N21" s="741" t="s">
        <v>7</v>
      </c>
      <c r="O21" s="720"/>
      <c r="P21" s="721"/>
      <c r="Q21" s="68" t="s">
        <v>7</v>
      </c>
      <c r="R21" s="718">
        <f aca="true" t="shared" si="1" ref="R21:R27">IF($L$21&gt;0,O21/$L$21*100,"")</f>
      </c>
      <c r="S21" s="719"/>
      <c r="T21" s="68" t="s">
        <v>147</v>
      </c>
      <c r="U21" s="720"/>
      <c r="V21" s="721"/>
      <c r="W21" s="68" t="s">
        <v>7</v>
      </c>
      <c r="X21" s="715"/>
      <c r="Y21" s="716"/>
      <c r="Z21" s="717"/>
      <c r="AA21" s="713"/>
      <c r="AB21" s="714"/>
      <c r="AC21" s="63" t="s">
        <v>7</v>
      </c>
    </row>
    <row r="22" spans="2:29" ht="30" customHeight="1">
      <c r="B22" s="728"/>
      <c r="C22" s="731"/>
      <c r="D22" s="710" t="s">
        <v>148</v>
      </c>
      <c r="E22" s="711"/>
      <c r="F22" s="711"/>
      <c r="G22" s="711"/>
      <c r="H22" s="711"/>
      <c r="I22" s="711"/>
      <c r="J22" s="711"/>
      <c r="K22" s="712"/>
      <c r="L22" s="737"/>
      <c r="M22" s="738"/>
      <c r="N22" s="742"/>
      <c r="O22" s="700"/>
      <c r="P22" s="701"/>
      <c r="Q22" s="65" t="s">
        <v>7</v>
      </c>
      <c r="R22" s="702">
        <f t="shared" si="1"/>
      </c>
      <c r="S22" s="703"/>
      <c r="T22" s="65" t="s">
        <v>147</v>
      </c>
      <c r="U22" s="700"/>
      <c r="V22" s="701"/>
      <c r="W22" s="65" t="s">
        <v>7</v>
      </c>
      <c r="X22" s="707"/>
      <c r="Y22" s="708"/>
      <c r="Z22" s="709"/>
      <c r="AA22" s="700"/>
      <c r="AB22" s="701"/>
      <c r="AC22" s="65" t="s">
        <v>7</v>
      </c>
    </row>
    <row r="23" spans="2:29" ht="30" customHeight="1">
      <c r="B23" s="728"/>
      <c r="C23" s="731"/>
      <c r="D23" s="710" t="s">
        <v>149</v>
      </c>
      <c r="E23" s="711"/>
      <c r="F23" s="711"/>
      <c r="G23" s="711"/>
      <c r="H23" s="711"/>
      <c r="I23" s="711"/>
      <c r="J23" s="711"/>
      <c r="K23" s="712"/>
      <c r="L23" s="737"/>
      <c r="M23" s="738"/>
      <c r="N23" s="742"/>
      <c r="O23" s="700"/>
      <c r="P23" s="701"/>
      <c r="Q23" s="65" t="s">
        <v>7</v>
      </c>
      <c r="R23" s="702">
        <f t="shared" si="1"/>
      </c>
      <c r="S23" s="703"/>
      <c r="T23" s="65" t="s">
        <v>147</v>
      </c>
      <c r="U23" s="700"/>
      <c r="V23" s="701"/>
      <c r="W23" s="65" t="s">
        <v>7</v>
      </c>
      <c r="X23" s="707"/>
      <c r="Y23" s="708"/>
      <c r="Z23" s="709"/>
      <c r="AA23" s="700"/>
      <c r="AB23" s="701"/>
      <c r="AC23" s="65" t="s">
        <v>7</v>
      </c>
    </row>
    <row r="24" spans="2:29" ht="30" customHeight="1">
      <c r="B24" s="728"/>
      <c r="C24" s="731"/>
      <c r="D24" s="710" t="s">
        <v>150</v>
      </c>
      <c r="E24" s="711"/>
      <c r="F24" s="711"/>
      <c r="G24" s="711"/>
      <c r="H24" s="711"/>
      <c r="I24" s="711"/>
      <c r="J24" s="711"/>
      <c r="K24" s="712"/>
      <c r="L24" s="737"/>
      <c r="M24" s="738"/>
      <c r="N24" s="742"/>
      <c r="O24" s="700"/>
      <c r="P24" s="701"/>
      <c r="Q24" s="65" t="s">
        <v>7</v>
      </c>
      <c r="R24" s="702">
        <f t="shared" si="1"/>
      </c>
      <c r="S24" s="703"/>
      <c r="T24" s="65" t="s">
        <v>147</v>
      </c>
      <c r="U24" s="700"/>
      <c r="V24" s="701"/>
      <c r="W24" s="65" t="s">
        <v>7</v>
      </c>
      <c r="X24" s="707"/>
      <c r="Y24" s="708"/>
      <c r="Z24" s="709"/>
      <c r="AA24" s="700"/>
      <c r="AB24" s="701"/>
      <c r="AC24" s="65" t="s">
        <v>7</v>
      </c>
    </row>
    <row r="25" spans="2:29" ht="30" customHeight="1">
      <c r="B25" s="728"/>
      <c r="C25" s="697" t="s">
        <v>151</v>
      </c>
      <c r="D25" s="698"/>
      <c r="E25" s="698"/>
      <c r="F25" s="698"/>
      <c r="G25" s="698"/>
      <c r="H25" s="698"/>
      <c r="I25" s="698"/>
      <c r="J25" s="698"/>
      <c r="K25" s="699"/>
      <c r="L25" s="737"/>
      <c r="M25" s="738"/>
      <c r="N25" s="742"/>
      <c r="O25" s="700"/>
      <c r="P25" s="701"/>
      <c r="Q25" s="65" t="s">
        <v>7</v>
      </c>
      <c r="R25" s="702">
        <f t="shared" si="1"/>
      </c>
      <c r="S25" s="703"/>
      <c r="T25" s="65" t="s">
        <v>147</v>
      </c>
      <c r="U25" s="700"/>
      <c r="V25" s="701"/>
      <c r="W25" s="65" t="s">
        <v>7</v>
      </c>
      <c r="X25" s="707"/>
      <c r="Y25" s="708"/>
      <c r="Z25" s="709"/>
      <c r="AA25" s="700"/>
      <c r="AB25" s="701"/>
      <c r="AC25" s="65" t="s">
        <v>7</v>
      </c>
    </row>
    <row r="26" spans="2:29" ht="30" customHeight="1">
      <c r="B26" s="728"/>
      <c r="C26" s="704" t="s">
        <v>152</v>
      </c>
      <c r="D26" s="705"/>
      <c r="E26" s="705"/>
      <c r="F26" s="705"/>
      <c r="G26" s="705"/>
      <c r="H26" s="705"/>
      <c r="I26" s="705"/>
      <c r="J26" s="705"/>
      <c r="K26" s="706"/>
      <c r="L26" s="737"/>
      <c r="M26" s="738"/>
      <c r="N26" s="742"/>
      <c r="O26" s="692"/>
      <c r="P26" s="693"/>
      <c r="Q26" s="66" t="s">
        <v>7</v>
      </c>
      <c r="R26" s="690">
        <f>IF($L$21&gt;0,O26/$L$21*100,"")</f>
      </c>
      <c r="S26" s="691"/>
      <c r="T26" s="66" t="s">
        <v>147</v>
      </c>
      <c r="U26" s="692"/>
      <c r="V26" s="693"/>
      <c r="W26" s="66" t="s">
        <v>7</v>
      </c>
      <c r="X26" s="694"/>
      <c r="Y26" s="695"/>
      <c r="Z26" s="696"/>
      <c r="AA26" s="692"/>
      <c r="AB26" s="693"/>
      <c r="AC26" s="66" t="s">
        <v>7</v>
      </c>
    </row>
    <row r="27" spans="2:29" ht="30" customHeight="1">
      <c r="B27" s="729"/>
      <c r="C27" s="684" t="s">
        <v>18</v>
      </c>
      <c r="D27" s="685"/>
      <c r="E27" s="685"/>
      <c r="F27" s="685"/>
      <c r="G27" s="685"/>
      <c r="H27" s="685"/>
      <c r="I27" s="685"/>
      <c r="J27" s="685"/>
      <c r="K27" s="686"/>
      <c r="L27" s="739"/>
      <c r="M27" s="740"/>
      <c r="N27" s="686"/>
      <c r="O27" s="682">
        <f>SUM(O21:P26)</f>
        <v>0</v>
      </c>
      <c r="P27" s="683"/>
      <c r="Q27" s="69" t="s">
        <v>7</v>
      </c>
      <c r="R27" s="682">
        <f t="shared" si="1"/>
      </c>
      <c r="S27" s="683"/>
      <c r="T27" s="69" t="s">
        <v>147</v>
      </c>
      <c r="U27" s="682">
        <f>SUM(U21:V26)</f>
        <v>0</v>
      </c>
      <c r="V27" s="683"/>
      <c r="W27" s="69" t="s">
        <v>7</v>
      </c>
      <c r="X27" s="687" t="s">
        <v>153</v>
      </c>
      <c r="Y27" s="688"/>
      <c r="Z27" s="689"/>
      <c r="AA27" s="682">
        <f>SUM(AA21:AB26)</f>
        <v>0</v>
      </c>
      <c r="AB27" s="683"/>
      <c r="AC27" s="69" t="s">
        <v>7</v>
      </c>
    </row>
    <row r="28" ht="9" customHeight="1"/>
    <row r="29" spans="2:17" ht="16.5" customHeight="1">
      <c r="B29" s="70" t="s">
        <v>297</v>
      </c>
      <c r="C29" s="70"/>
      <c r="D29" s="71"/>
      <c r="E29" s="72"/>
      <c r="F29" s="72"/>
      <c r="G29" s="72"/>
      <c r="H29" s="72"/>
      <c r="I29" s="72"/>
      <c r="J29" s="72"/>
      <c r="K29" s="73"/>
      <c r="L29" s="73"/>
      <c r="M29" s="73"/>
      <c r="N29" s="73"/>
      <c r="O29" s="73"/>
      <c r="P29" s="73"/>
      <c r="Q29" s="73"/>
    </row>
    <row r="30" spans="2:17" ht="16.5" customHeight="1">
      <c r="B30" s="70"/>
      <c r="C30" s="244" t="s">
        <v>298</v>
      </c>
      <c r="D30" s="71"/>
      <c r="E30" s="72"/>
      <c r="F30" s="72"/>
      <c r="G30" s="72"/>
      <c r="H30" s="72"/>
      <c r="I30" s="72"/>
      <c r="J30" s="72"/>
      <c r="K30" s="73"/>
      <c r="L30" s="73"/>
      <c r="M30" s="73"/>
      <c r="N30" s="73"/>
      <c r="O30" s="73"/>
      <c r="P30" s="73"/>
      <c r="Q30" s="73"/>
    </row>
    <row r="31" spans="2:4" s="60" customFormat="1" ht="16.5" customHeight="1">
      <c r="B31" s="70" t="s">
        <v>115</v>
      </c>
      <c r="C31" s="70"/>
      <c r="D31" s="58"/>
    </row>
    <row r="32" spans="2:10" ht="16.5" customHeight="1">
      <c r="B32" s="70" t="s">
        <v>132</v>
      </c>
      <c r="C32" s="70"/>
      <c r="E32" s="60"/>
      <c r="F32" s="60"/>
      <c r="G32" s="60"/>
      <c r="H32" s="60"/>
      <c r="I32" s="60"/>
      <c r="J32" s="60"/>
    </row>
    <row r="33" spans="2:3" ht="13.5">
      <c r="B33" s="70" t="s">
        <v>93</v>
      </c>
      <c r="C33" s="70"/>
    </row>
  </sheetData>
  <sheetProtection/>
  <protectedRanges>
    <protectedRange sqref="X14:X27" name="範囲4_1"/>
    <protectedRange sqref="O17:O20 U17:U20 U22:U27 O22:O27 AA14:AA27" name="範囲2_1"/>
    <protectedRange sqref="L14:L27" name="範囲1_1"/>
    <protectedRange sqref="O14:O16 U14:U16" name="範囲2_1_1"/>
    <protectedRange sqref="O21 U21" name="範囲2_1_1_1"/>
  </protectedRanges>
  <mergeCells count="108">
    <mergeCell ref="X2:AC3"/>
    <mergeCell ref="L13:N13"/>
    <mergeCell ref="O13:Q13"/>
    <mergeCell ref="R13:T13"/>
    <mergeCell ref="U13:W13"/>
    <mergeCell ref="X13:Z13"/>
    <mergeCell ref="B11:K13"/>
    <mergeCell ref="L11:T11"/>
    <mergeCell ref="U11:AC11"/>
    <mergeCell ref="L12:N12"/>
    <mergeCell ref="O12:Q12"/>
    <mergeCell ref="AA13:AC13"/>
    <mergeCell ref="R12:T12"/>
    <mergeCell ref="U12:W12"/>
    <mergeCell ref="X12:Z12"/>
    <mergeCell ref="AA12:AC12"/>
    <mergeCell ref="B14:B20"/>
    <mergeCell ref="C14:C17"/>
    <mergeCell ref="D14:K14"/>
    <mergeCell ref="O14:P14"/>
    <mergeCell ref="R14:S14"/>
    <mergeCell ref="U14:V14"/>
    <mergeCell ref="U16:V16"/>
    <mergeCell ref="O20:P20"/>
    <mergeCell ref="R20:S20"/>
    <mergeCell ref="U20:V20"/>
    <mergeCell ref="D15:K15"/>
    <mergeCell ref="O15:P15"/>
    <mergeCell ref="R15:S15"/>
    <mergeCell ref="U15:V15"/>
    <mergeCell ref="X15:Z15"/>
    <mergeCell ref="AA15:AB15"/>
    <mergeCell ref="D16:K16"/>
    <mergeCell ref="O16:P16"/>
    <mergeCell ref="R16:S16"/>
    <mergeCell ref="D17:K17"/>
    <mergeCell ref="O18:P18"/>
    <mergeCell ref="O17:P17"/>
    <mergeCell ref="R17:S17"/>
    <mergeCell ref="U17:V17"/>
    <mergeCell ref="X17:Z17"/>
    <mergeCell ref="X20:Z20"/>
    <mergeCell ref="L14:M20"/>
    <mergeCell ref="N14:N20"/>
    <mergeCell ref="AA17:AB17"/>
    <mergeCell ref="X16:Z16"/>
    <mergeCell ref="AA16:AB16"/>
    <mergeCell ref="X14:Z14"/>
    <mergeCell ref="AA14:AB14"/>
    <mergeCell ref="AA18:AB18"/>
    <mergeCell ref="C19:K19"/>
    <mergeCell ref="O19:P19"/>
    <mergeCell ref="R19:S19"/>
    <mergeCell ref="U19:V19"/>
    <mergeCell ref="X19:Z19"/>
    <mergeCell ref="R18:S18"/>
    <mergeCell ref="U18:V18"/>
    <mergeCell ref="X18:Z18"/>
    <mergeCell ref="AA20:AB20"/>
    <mergeCell ref="AA19:AB19"/>
    <mergeCell ref="C18:K18"/>
    <mergeCell ref="B21:B27"/>
    <mergeCell ref="C21:C24"/>
    <mergeCell ref="D21:K21"/>
    <mergeCell ref="L21:M27"/>
    <mergeCell ref="N21:N27"/>
    <mergeCell ref="O21:P21"/>
    <mergeCell ref="D24:K24"/>
    <mergeCell ref="R21:S21"/>
    <mergeCell ref="U21:V21"/>
    <mergeCell ref="C20:K20"/>
    <mergeCell ref="D22:K22"/>
    <mergeCell ref="O22:P22"/>
    <mergeCell ref="R22:S22"/>
    <mergeCell ref="U22:V22"/>
    <mergeCell ref="AA21:AB21"/>
    <mergeCell ref="U25:V25"/>
    <mergeCell ref="X25:Z25"/>
    <mergeCell ref="AA23:AB23"/>
    <mergeCell ref="X22:Z22"/>
    <mergeCell ref="AA22:AB22"/>
    <mergeCell ref="U23:V23"/>
    <mergeCell ref="X23:Z23"/>
    <mergeCell ref="X21:Z21"/>
    <mergeCell ref="R24:S24"/>
    <mergeCell ref="U24:V24"/>
    <mergeCell ref="X24:Z24"/>
    <mergeCell ref="AA24:AB24"/>
    <mergeCell ref="D23:K23"/>
    <mergeCell ref="AA25:AB25"/>
    <mergeCell ref="O23:P23"/>
    <mergeCell ref="R23:S23"/>
    <mergeCell ref="O24:P24"/>
    <mergeCell ref="R26:S26"/>
    <mergeCell ref="U26:V26"/>
    <mergeCell ref="X26:Z26"/>
    <mergeCell ref="AA26:AB26"/>
    <mergeCell ref="C25:K25"/>
    <mergeCell ref="O25:P25"/>
    <mergeCell ref="R25:S25"/>
    <mergeCell ref="C26:K26"/>
    <mergeCell ref="O26:P26"/>
    <mergeCell ref="AA27:AB27"/>
    <mergeCell ref="C27:K27"/>
    <mergeCell ref="O27:P27"/>
    <mergeCell ref="R27:S27"/>
    <mergeCell ref="U27:V27"/>
    <mergeCell ref="X27:Z27"/>
  </mergeCells>
  <printOptions/>
  <pageMargins left="0.6692913385826772" right="0.3937007874015748" top="0.5118110236220472" bottom="0.5118110236220472" header="0.31496062992125984" footer="0.2755905511811024"/>
  <pageSetup horizontalDpi="600" verticalDpi="600" orientation="portrait" paperSize="9" r:id="rId1"/>
  <headerFooter scaleWithDoc="0" alignWithMargins="0">
    <oddFooter>&amp;L&amp;9 2024.03.01&amp;C-8-</oddFooter>
    <firstFooter>&amp;L&amp;9 2013.10</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反町　泰雄</dc:creator>
  <cp:keywords/>
  <dc:description/>
  <cp:lastModifiedBy>内藤 邦彦</cp:lastModifiedBy>
  <cp:lastPrinted>2024-03-18T06:33:47Z</cp:lastPrinted>
  <dcterms:created xsi:type="dcterms:W3CDTF">2002-05-31T05:07:33Z</dcterms:created>
  <dcterms:modified xsi:type="dcterms:W3CDTF">2024-03-18T06:34:07Z</dcterms:modified>
  <cp:category/>
  <cp:version/>
  <cp:contentType/>
  <cp:contentStatus/>
</cp:coreProperties>
</file>