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630" windowHeight="11550" tabRatio="868" activeTab="0"/>
  </bookViews>
  <sheets>
    <sheet name="チェック表表紙" sheetId="1" r:id="rId1"/>
    <sheet name="チェック記入表1" sheetId="2" r:id="rId2"/>
    <sheet name="チェック記入表2" sheetId="3" r:id="rId3"/>
    <sheet name="チェック記入表3" sheetId="4" r:id="rId4"/>
    <sheet name="表１" sheetId="5" r:id="rId5"/>
    <sheet name="表２" sheetId="6" r:id="rId6"/>
    <sheet name="表３" sheetId="7" r:id="rId7"/>
    <sheet name="表４" sheetId="8" r:id="rId8"/>
    <sheet name="表５" sheetId="9" r:id="rId9"/>
    <sheet name="表６" sheetId="10" r:id="rId10"/>
    <sheet name="表７" sheetId="11" r:id="rId11"/>
    <sheet name="表８" sheetId="12" r:id="rId12"/>
    <sheet name="表９" sheetId="13" r:id="rId13"/>
    <sheet name="表１０、１１" sheetId="14" r:id="rId14"/>
  </sheets>
  <definedNames>
    <definedName name="_xlnm.Print_Area" localSheetId="1">'チェック記入表1'!$A$1:$D$39</definedName>
    <definedName name="_xlnm.Print_Area" localSheetId="2">'チェック記入表2'!$A$1:$D$34</definedName>
    <definedName name="_xlnm.Print_Area" localSheetId="3">'チェック記入表3'!$A$1:$D$34</definedName>
    <definedName name="_xlnm.Print_Area" localSheetId="4">'表１'!$A$1:$AI$41</definedName>
    <definedName name="_xlnm.Print_Area" localSheetId="5">'表２'!$A$1:$AH$36</definedName>
    <definedName name="_xlnm.Print_Area" localSheetId="6">'表３'!$A$1:$G$20</definedName>
    <definedName name="_xlnm.Print_Area" localSheetId="7">'表４'!$A$1:$O$15</definedName>
    <definedName name="_xlnm.Print_Area" localSheetId="8">'表５'!$A$1:$S$34</definedName>
    <definedName name="_xlnm.Print_Area" localSheetId="9">'表６'!$A$1:$L$32</definedName>
    <definedName name="_xlnm.Print_Area" localSheetId="10">'表７'!$A$1:$K$48</definedName>
    <definedName name="_xlnm.Print_Area" localSheetId="11">'表８'!$A$1:$K$35</definedName>
    <definedName name="_xlnm.Print_Area" localSheetId="12">'表９'!$A$1:$P$43</definedName>
  </definedNames>
  <calcPr fullCalcOnLoad="1"/>
</workbook>
</file>

<file path=xl/sharedStrings.xml><?xml version="1.0" encoding="utf-8"?>
<sst xmlns="http://schemas.openxmlformats.org/spreadsheetml/2006/main" count="1259" uniqueCount="481">
  <si>
    <t>　　小　　計  ( A )</t>
  </si>
  <si>
    <t>　　小　　計  ( B )</t>
  </si>
  <si>
    <t>　ディーゼル車計 ( C=A+B )</t>
  </si>
  <si>
    <r>
      <t>Nm</t>
    </r>
    <r>
      <rPr>
        <vertAlign val="superscript"/>
        <sz val="8"/>
        <rFont val="ＭＳ Ｐゴシック"/>
        <family val="3"/>
      </rPr>
      <t>3</t>
    </r>
  </si>
  <si>
    <r>
      <t>km
/Nm</t>
    </r>
    <r>
      <rPr>
        <vertAlign val="superscript"/>
        <sz val="8"/>
        <rFont val="ＭＳ Ｐゴシック"/>
        <family val="3"/>
      </rPr>
      <t>3</t>
    </r>
  </si>
  <si>
    <r>
      <t>2.23kg-CO</t>
    </r>
    <r>
      <rPr>
        <vertAlign val="subscript"/>
        <sz val="8"/>
        <rFont val="ＭＳ Ｐゴシック"/>
        <family val="3"/>
      </rPr>
      <t>2</t>
    </r>
    <r>
      <rPr>
        <sz val="8"/>
        <rFont val="ＭＳ Ｐゴシック"/>
        <family val="3"/>
      </rPr>
      <t>/Nm</t>
    </r>
    <r>
      <rPr>
        <vertAlign val="superscript"/>
        <sz val="8"/>
        <rFont val="ＭＳ Ｐゴシック"/>
        <family val="3"/>
      </rPr>
      <t>3</t>
    </r>
  </si>
  <si>
    <r>
      <t>2.32kg
-CO</t>
    </r>
    <r>
      <rPr>
        <vertAlign val="subscript"/>
        <sz val="8"/>
        <rFont val="ＭＳ Ｐゴシック"/>
        <family val="3"/>
      </rPr>
      <t>2</t>
    </r>
    <r>
      <rPr>
        <sz val="8"/>
        <rFont val="ＭＳ Ｐゴシック"/>
        <family val="3"/>
      </rPr>
      <t>/ℓ</t>
    </r>
  </si>
  <si>
    <r>
      <t>1.67kg
-CO</t>
    </r>
    <r>
      <rPr>
        <vertAlign val="subscript"/>
        <sz val="8"/>
        <rFont val="ＭＳ Ｐゴシック"/>
        <family val="3"/>
      </rPr>
      <t>2</t>
    </r>
    <r>
      <rPr>
        <sz val="8"/>
        <rFont val="ＭＳ Ｐゴシック"/>
        <family val="3"/>
      </rPr>
      <t>/ℓ</t>
    </r>
  </si>
  <si>
    <t xml:space="preserve"> ディーゼル以外の自動車計 ( D )</t>
  </si>
  <si>
    <t>－</t>
  </si>
  <si>
    <t>事業用自動車計　（ E=C+D )</t>
  </si>
  <si>
    <t>自家用自動車計 ( F )</t>
  </si>
  <si>
    <r>
      <t>総合計  (</t>
    </r>
    <r>
      <rPr>
        <sz val="11"/>
        <rFont val="ＭＳ Ｐゴシック"/>
        <family val="3"/>
      </rPr>
      <t xml:space="preserve"> </t>
    </r>
    <r>
      <rPr>
        <sz val="11"/>
        <rFont val="ＭＳ Ｐゴシック"/>
        <family val="3"/>
      </rPr>
      <t>G＝E+F</t>
    </r>
    <r>
      <rPr>
        <sz val="11"/>
        <rFont val="ＭＳ Ｐゴシック"/>
        <family val="3"/>
      </rPr>
      <t xml:space="preserve"> </t>
    </r>
    <r>
      <rPr>
        <sz val="11"/>
        <rFont val="ＭＳ Ｐゴシック"/>
        <family val="3"/>
      </rPr>
      <t>)</t>
    </r>
  </si>
  <si>
    <t>■ 表２</t>
  </si>
  <si>
    <t>□　エコドライブについて、会社として燃費に関して定量的な目標を設定している[レベル２]＜認証項目＞</t>
  </si>
  <si>
    <t>改善率
（ ％ ）</t>
  </si>
  <si>
    <t>（１）乗合（高速バスを除く）</t>
  </si>
  <si>
    <t>％改善</t>
  </si>
  <si>
    <t>小　　　計　 ( A )</t>
  </si>
  <si>
    <t>（２）貸切＋高速乗合バス</t>
  </si>
  <si>
    <t>小　　　計　 ( Ｂ )</t>
  </si>
  <si>
    <t>ディーゼル自動車　計  ( C=A+B )</t>
  </si>
  <si>
    <t>km/ℓ</t>
  </si>
  <si>
    <r>
      <t>km
/Nm</t>
    </r>
    <r>
      <rPr>
        <vertAlign val="superscript"/>
        <sz val="8"/>
        <rFont val="ＭＳ Ｐゴシック"/>
        <family val="3"/>
      </rPr>
      <t>3</t>
    </r>
  </si>
  <si>
    <t>km/ℓ</t>
  </si>
  <si>
    <t>km/ℓ</t>
  </si>
  <si>
    <t>km/ℓ</t>
  </si>
  <si>
    <t>km/ℓ</t>
  </si>
  <si>
    <t>km/ℓ</t>
  </si>
  <si>
    <t>□　低公害車等の導入について計画を策定し、目標達成に向けて導入に取組んでいる　［レベル２］＜認証項目＞</t>
  </si>
  <si>
    <t>Ａ</t>
  </si>
  <si>
    <t>Ｂ</t>
  </si>
  <si>
    <t>D</t>
  </si>
  <si>
    <t>F</t>
  </si>
  <si>
    <t>G</t>
  </si>
  <si>
    <t>合　　計</t>
  </si>
  <si>
    <t>-</t>
  </si>
  <si>
    <r>
      <t>低公害車</t>
    </r>
    <r>
      <rPr>
        <sz val="8"/>
        <rFont val="ＭＳ Ｐゴシック"/>
        <family val="3"/>
      </rPr>
      <t>※１</t>
    </r>
  </si>
  <si>
    <r>
      <t>低公害車</t>
    </r>
    <r>
      <rPr>
        <sz val="8"/>
        <rFont val="ＭＳ Ｐゴシック"/>
        <family val="3"/>
      </rPr>
      <t>※1</t>
    </r>
  </si>
  <si>
    <r>
      <t>低燃費かつ低排出ガス認定車</t>
    </r>
    <r>
      <rPr>
        <vertAlign val="superscript"/>
        <sz val="9"/>
        <rFont val="ＭＳ Ｐゴシック"/>
        <family val="3"/>
      </rPr>
      <t>※2</t>
    </r>
  </si>
  <si>
    <r>
      <t>低排出ガス認定車（※１以外）</t>
    </r>
    <r>
      <rPr>
        <vertAlign val="superscript"/>
        <sz val="9"/>
        <rFont val="ＭＳ Ｐゴシック"/>
        <family val="3"/>
      </rPr>
      <t>※3</t>
    </r>
  </si>
  <si>
    <t>※1　メタノール自動車は燃料供給所が廃止され、近年登録実績がないため除く。</t>
  </si>
  <si>
    <t>※1　メタノール自動車は燃料供給所が廃止され、近年登録実績がないため除く。</t>
  </si>
  <si>
    <r>
      <t>　　　 の地方公共団体で定める低公害車。</t>
    </r>
    <r>
      <rPr>
        <u val="single"/>
        <sz val="8"/>
        <rFont val="ＭＳ Ｐ明朝"/>
        <family val="1"/>
      </rPr>
      <t>新短期規制適合車、超低PM車、新長期規制適合車、ポスト新長期規制適合車は</t>
    </r>
    <r>
      <rPr>
        <sz val="8"/>
        <rFont val="ＭＳ Ｐ明朝"/>
        <family val="1"/>
      </rPr>
      <t>、九都県市指定低公害車</t>
    </r>
  </si>
  <si>
    <r>
      <t>　　　 など地方自治体で定める低公害車に指定されているため国の低排出ガス認定を受けていない車両であっても、</t>
    </r>
    <r>
      <rPr>
        <u val="single"/>
        <sz val="8"/>
        <rFont val="ＭＳ Ｐ明朝"/>
        <family val="1"/>
      </rPr>
      <t>低排出ガス認定車</t>
    </r>
    <r>
      <rPr>
        <sz val="8"/>
        <rFont val="ＭＳ Ｐ明朝"/>
        <family val="1"/>
      </rPr>
      <t>とする。</t>
    </r>
  </si>
  <si>
    <t>現在のディーゼル車
保有台数</t>
  </si>
  <si>
    <t>■ 表10</t>
  </si>
  <si>
    <t>■ 表１１</t>
  </si>
  <si>
    <t>■ 表７</t>
  </si>
  <si>
    <t>■ 表６</t>
  </si>
  <si>
    <t>〔3〕</t>
  </si>
  <si>
    <t>Yes</t>
  </si>
  <si>
    <t>No</t>
  </si>
  <si>
    <t>レベル</t>
  </si>
  <si>
    <t>〔2〕</t>
  </si>
  <si>
    <t>〔1〕</t>
  </si>
  <si>
    <t>3-3【地域で定める低公害車等に関する制度への取組】</t>
  </si>
  <si>
    <t>6-1【管理部門（事務所）における環境保全】</t>
  </si>
  <si>
    <t>事務所内での環境保全の取組について、従業員に周知している [レベル１]</t>
  </si>
  <si>
    <t>事務所内でのエネルギー使用量、廃棄物排出量の削減について、目標を設定している[レベル２]</t>
  </si>
  <si>
    <t>1-3【推進体制】</t>
  </si>
  <si>
    <t>1-4【従業員に対する環境教育】</t>
  </si>
  <si>
    <t>2-2【エコドライブのための実施体制】</t>
  </si>
  <si>
    <t>2-3【アイドリングストップの励行】</t>
  </si>
  <si>
    <t>2-4【推進手段等の整備】</t>
  </si>
  <si>
    <t>3-1【低公害車等：導入目標の設定と取組】</t>
  </si>
  <si>
    <t>4-1【点検・整備のための実施体制】</t>
  </si>
  <si>
    <t>4-2【車両の状態に基づく適切な点検・整備】</t>
  </si>
  <si>
    <t>4-3-1（自主的な点検・整備の実施）</t>
  </si>
  <si>
    <t>4-3-2（エアフィルタ関連）</t>
  </si>
  <si>
    <t>4-3-3（エンジンオイル関連）</t>
  </si>
  <si>
    <t>4-3-4（燃料噴射系関連）</t>
  </si>
  <si>
    <t>4-3-5（排出ガス減少装置関連）</t>
  </si>
  <si>
    <t>4-3-6（その他）</t>
  </si>
  <si>
    <t>5-1【従業員に対する廃棄物に関する教育】</t>
  </si>
  <si>
    <t>5-2【廃棄物の適正な管理】</t>
  </si>
  <si>
    <t>新長期
規制</t>
  </si>
  <si>
    <t>新短期
規制</t>
  </si>
  <si>
    <t>平成16年規制適合車 (超低PM排出車)
(PJ,PK,PL,PM,PN,PP,PQ,PR)</t>
  </si>
  <si>
    <t>平成16年規制適合車(KS)</t>
  </si>
  <si>
    <t>平成15年規制適合車 (超低PM排出車)
（PA,PB,PC,PD,PE,PF,PG,PH)</t>
  </si>
  <si>
    <t>長期規制</t>
  </si>
  <si>
    <t>短期規制以前</t>
  </si>
  <si>
    <t>平成6年規制適合以前
(KC,KD,KA,KB,Y,W,X,U,S)</t>
  </si>
  <si>
    <t>型式不明</t>
  </si>
  <si>
    <t>前年度分
代替え目標台数</t>
  </si>
  <si>
    <t>平成14年規制適合車（KP,KM,KN)</t>
  </si>
  <si>
    <t>平成11年規制適合車(KL)</t>
  </si>
  <si>
    <t>平成10年規制適合車(KJ,KH)</t>
  </si>
  <si>
    <t>平成10年規制適合車(KK)</t>
  </si>
  <si>
    <t>環境保全への観点からの点検・整備に関する事項</t>
  </si>
  <si>
    <t>記入欄</t>
  </si>
  <si>
    <t>タイヤの空気圧・偏摩耗の点検</t>
  </si>
  <si>
    <t>エア・クリーナーの目づまりがないかどうか</t>
  </si>
  <si>
    <t>ファンベルト、冷却水の状態を確認する</t>
  </si>
  <si>
    <t>点火プラグの汚れ、ギャップを点検</t>
  </si>
  <si>
    <t>エンジンオイルの量と汚れの確認</t>
  </si>
  <si>
    <t>排気ガスの色の異常の有無を確かめる</t>
  </si>
  <si>
    <t>ハンドルの重さや取られが無いかを確かめる</t>
  </si>
  <si>
    <t>クラッチに滑りが無いかを確かめる</t>
  </si>
  <si>
    <t>ブレーキの引きずりがないことを確かめる</t>
  </si>
  <si>
    <t>（</t>
  </si>
  <si>
    <t>点検箇所</t>
  </si>
  <si>
    <t>点検期間</t>
  </si>
  <si>
    <t>走行距離</t>
  </si>
  <si>
    <t>使用期間</t>
  </si>
  <si>
    <t>１．環境保全のための仕組み・体制の整備</t>
  </si>
  <si>
    <t>環境方針は、環境保全への取組状況をもとに、定期的な見直し、改善をおこなっている　[レベル３]</t>
  </si>
  <si>
    <t>環境保全に関する管理責任者及び必要に応じて環境保全を推進するための組織を定めている　[レベル１]</t>
  </si>
  <si>
    <t>２．エコドライブの実施</t>
  </si>
  <si>
    <t>管理責任者や組織を従業員に周知し、役割、責任、権限を明確にしている[レベル２]</t>
  </si>
  <si>
    <t>環境に関わる法規制や行政指導の内容等を従業員に伝達している[レベル１]</t>
  </si>
  <si>
    <t>エコドライブを推進するための責任者を定めている[レベル１]</t>
  </si>
  <si>
    <t>アイドリングストップの励行を重点的に取り組むよう周知している[レベル１]</t>
  </si>
  <si>
    <t>アイドリングストップに関する具体的な実施項目を定めている[レベル２]</t>
  </si>
  <si>
    <t>エコドライブを推進するための装置を導入した結果を確認し、エコドライブの実施に役立てている[レベル３]</t>
  </si>
  <si>
    <t>３．低公害車の導入</t>
  </si>
  <si>
    <t>４．自動車の点検・整備</t>
  </si>
  <si>
    <t>取組の結果を見ながら、管理責任者（あるいは組織）の役割、責任、権限の見直しを行っている[レベル３]</t>
  </si>
  <si>
    <t>エコドライブ講習会や社内の実技講習会に、２割以上のドライバーが参加している[レベル２]</t>
  </si>
  <si>
    <t>燃費管理の結果をもとに、燃費の優れたドライバーやグループの表彰等を行っている[レベル３]</t>
  </si>
  <si>
    <t>点検・整備について、ドライバーを対象に教育を行い、情報の提供を行っている[レベル１]</t>
  </si>
  <si>
    <t>車両の状態を日常から把握し、環境に対して影響のある現象が確認された時には、直ちに点検・整備を実施している［レベル１］</t>
  </si>
  <si>
    <t>法定点検に加えて1ヶ月点検等を自主的に行っている［レベル２］</t>
  </si>
  <si>
    <t>５．廃棄物の適正処理及びリサイクルの推進</t>
  </si>
  <si>
    <t>環境方針には法規制の遵守に加えて自主的・積極的な取組を定めている　[レベル２]</t>
  </si>
  <si>
    <t>点検・整備記録や事故・故障記録のデータをもとに、独自の点検・整備基準の作成を行っている[レベル３]</t>
  </si>
  <si>
    <t>【バス事業】チェックリスト記入表</t>
  </si>
  <si>
    <t>km/ℓ</t>
  </si>
  <si>
    <t>種別</t>
  </si>
  <si>
    <t>保有
台数</t>
  </si>
  <si>
    <t>ディーゼル自動車</t>
  </si>
  <si>
    <t>台</t>
  </si>
  <si>
    <t>天然ガス自動車（ＣＮＧ自動車）</t>
  </si>
  <si>
    <t>電気自動車</t>
  </si>
  <si>
    <t>ハイブリッド自動車</t>
  </si>
  <si>
    <t>ガソリン自動車</t>
  </si>
  <si>
    <t>ＬＰＧ自動車</t>
  </si>
  <si>
    <t xml:space="preserve"> （１）乗合（高速バスを除く）</t>
  </si>
  <si>
    <t xml:space="preserve"> （２）貸切＋高速乗合バス</t>
  </si>
  <si>
    <t>ハイブリッド自動車（ガソリン）</t>
  </si>
  <si>
    <t>ハイブリッド自動車（軽油）</t>
  </si>
  <si>
    <t>記入欄</t>
  </si>
  <si>
    <t>その他</t>
  </si>
  <si>
    <t>％</t>
  </si>
  <si>
    <t>台</t>
  </si>
  <si>
    <t>装置</t>
  </si>
  <si>
    <t>車両
保有台数</t>
  </si>
  <si>
    <t>現在の状況</t>
  </si>
  <si>
    <t>今後の導入計画</t>
  </si>
  <si>
    <t>導入実績
台数</t>
  </si>
  <si>
    <t>導入率</t>
  </si>
  <si>
    <t>追加導入
計画台数</t>
  </si>
  <si>
    <t>時期
（いつまでに）</t>
  </si>
  <si>
    <t>　その他装置</t>
  </si>
  <si>
    <t>導入目標</t>
  </si>
  <si>
    <t>導入実績台数</t>
  </si>
  <si>
    <t>今年度分
導入計画
台数</t>
  </si>
  <si>
    <t>天然ガス自動車
（CNG自動車）</t>
  </si>
  <si>
    <t>合計</t>
  </si>
  <si>
    <t>目標達成率</t>
  </si>
  <si>
    <t>－</t>
  </si>
  <si>
    <t>平成15年規制適合車
（車両総重量3.5ｔ超のKR）</t>
  </si>
  <si>
    <t>急発進、急加速、急ブレーキを控える</t>
  </si>
  <si>
    <t>シフトアップを早めに行う</t>
  </si>
  <si>
    <t>定速走行、経済速度の励行</t>
  </si>
  <si>
    <t>エンジンブレーキを多用する（ディーゼル車）</t>
  </si>
  <si>
    <t>予知運転による停止・発進回数の抑制</t>
  </si>
  <si>
    <t>空ぶかしをしない</t>
  </si>
  <si>
    <t>アイドリングストップに心がける</t>
  </si>
  <si>
    <t>タイヤの空気圧を適正にする</t>
  </si>
  <si>
    <t>取　　組</t>
  </si>
  <si>
    <t>今年度分
代替え目標台数</t>
  </si>
  <si>
    <t>事　業　用</t>
  </si>
  <si>
    <t>自家用</t>
  </si>
  <si>
    <t>事業用</t>
  </si>
  <si>
    <t>グリーン経営認証</t>
  </si>
  <si>
    <t>（バス事業用）</t>
  </si>
  <si>
    <t>『バス事業におけるグリーン経営推進マニュアル』にあるチェックリストに基づいて、</t>
  </si>
  <si>
    <t>貴社（事業所）のグリーン経営に関する取組み内容をチェックしてください。</t>
  </si>
  <si>
    <t>取り組んでいる項目には・・・・・Ｙｅｓ欄の□に✓を記入。</t>
  </si>
  <si>
    <t>取り組んでいない項目には・・・No欄の□に✓を記入。</t>
  </si>
  <si>
    <t>（全ての項目についてＹｅｓ、Ｎｏのいずれかを記入します）</t>
  </si>
  <si>
    <r>
      <t>チェック項目のレベル数値欄が</t>
    </r>
    <r>
      <rPr>
        <b/>
        <u val="single"/>
        <sz val="12"/>
        <rFont val="HGP教科書体"/>
        <family val="1"/>
      </rPr>
      <t>網掛けの項目（認証基準）は、すべてＹｅｓになっている必要が</t>
    </r>
  </si>
  <si>
    <t>提出します。</t>
  </si>
  <si>
    <t>複数事業所を一括して申請する場合</t>
  </si>
  <si>
    <r>
      <t>①</t>
    </r>
    <r>
      <rPr>
        <sz val="12"/>
        <rFont val="ＭＳ Ｐゴシック"/>
        <family val="3"/>
      </rPr>
      <t>チェックリスト</t>
    </r>
    <r>
      <rPr>
        <sz val="12"/>
        <rFont val="HGP教科書体"/>
        <family val="1"/>
      </rPr>
      <t>　（ P.1～3）・・・・・</t>
    </r>
    <r>
      <rPr>
        <b/>
        <sz val="12"/>
        <rFont val="HGP教科書体"/>
        <family val="1"/>
      </rPr>
      <t>全事業所をとりまとめて１部</t>
    </r>
    <r>
      <rPr>
        <sz val="12"/>
        <rFont val="HGP教科書体"/>
        <family val="1"/>
      </rPr>
      <t>作成します。</t>
    </r>
  </si>
  <si>
    <t>　　　　　　　　　（各項目共に、全事業所が取組んでいる場合のみ、Ｙｅｓ欄に✓を記入できます）</t>
  </si>
  <si>
    <t>＊　全事業所をとりまとめて1部作成</t>
  </si>
  <si>
    <r>
      <t>大型</t>
    </r>
    <r>
      <rPr>
        <sz val="11"/>
        <rFont val="ＭＳ Ｐゴシック"/>
        <family val="3"/>
      </rPr>
      <t>　</t>
    </r>
    <r>
      <rPr>
        <sz val="8"/>
        <rFont val="ＭＳ Ｐゴシック"/>
        <family val="3"/>
      </rPr>
      <t>（全長9m以上または定員50人以上）</t>
    </r>
  </si>
  <si>
    <r>
      <t>中型</t>
    </r>
    <r>
      <rPr>
        <sz val="11"/>
        <rFont val="ＭＳ Ｐゴシック"/>
        <family val="3"/>
      </rPr>
      <t>　</t>
    </r>
    <r>
      <rPr>
        <sz val="8"/>
        <rFont val="ＭＳ Ｐゴシック"/>
        <family val="3"/>
      </rPr>
      <t>（大型・小型にあてはまらないもの）</t>
    </r>
  </si>
  <si>
    <r>
      <t>小型</t>
    </r>
    <r>
      <rPr>
        <sz val="11"/>
        <rFont val="ＭＳ Ｐゴシック"/>
        <family val="3"/>
      </rPr>
      <t>　</t>
    </r>
    <r>
      <rPr>
        <sz val="8"/>
        <rFont val="ＭＳ Ｐゴシック"/>
        <family val="3"/>
      </rPr>
      <t>（全長7m以下でかつ定員29人以下）</t>
    </r>
  </si>
  <si>
    <r>
      <t xml:space="preserve">保有台数
</t>
    </r>
    <r>
      <rPr>
        <sz val="7"/>
        <rFont val="ＭＳ Ｐゴシック"/>
        <family val="3"/>
      </rPr>
      <t>（低公害車等以外の車両も含めた車両保有台数）</t>
    </r>
  </si>
  <si>
    <r>
      <t>記入上の注意</t>
    </r>
    <r>
      <rPr>
        <sz val="11"/>
        <rFont val="ＭＳ Ｐ明朝"/>
        <family val="1"/>
      </rPr>
      <t>：</t>
    </r>
  </si>
  <si>
    <t>1-1【環境方針】</t>
  </si>
  <si>
    <t>1-2【環境行動計画の作成・見直し】</t>
  </si>
  <si>
    <t>2-1【燃費に関する定量的な目標の設定等】</t>
  </si>
  <si>
    <t>3-2【最新規制適合ディーゼル車：導入目標の設定と取組】</t>
  </si>
  <si>
    <t>4-3【法定点検に加えて、環境に配慮した独自の基準による点検・整備の実施】</t>
  </si>
  <si>
    <t>　・燃費が悪くなってきた時には、直ちに点検・整備を実施している</t>
  </si>
  <si>
    <t>　・エアコンの利きが悪くなってきた時には、直ちに点検・整備を実施している</t>
  </si>
  <si>
    <t>　・車両に異常音が発生した時には、直ちに点検・整備を実施している</t>
  </si>
  <si>
    <t>　・タイヤの空気圧の点検・調整は、独自の点検期間を設定し、空気圧の測定をもとに実施している</t>
  </si>
  <si>
    <t>　・エアコンフィルタの点検は、使用期間について独自の基準を設定し、実施している</t>
  </si>
  <si>
    <t>　・エア漏れ（高圧空気の漏れ）の点検は、使用期間について独自の基準を設定し、実施している</t>
  </si>
  <si>
    <t>　・廃油の処理に際して、処理やリサイクルを適切に実施している業者に委託している</t>
  </si>
  <si>
    <t>　・廃タイヤの処理に際して、処理やリサイクルを適切に実施している業者に委託している</t>
  </si>
  <si>
    <t>　・廃バッテリーの処理に際して、処理やリサイクルを適切に実施している業者に委託している</t>
  </si>
  <si>
    <t>　・エコマーク製品等を優先的に購入する</t>
  </si>
  <si>
    <t>　・不必要な照明の消灯を徹底する</t>
  </si>
  <si>
    <t>　・空調機器を適正温度に設定する</t>
  </si>
  <si>
    <t>　・分別回収ボックスを設置し、分別回収に努める</t>
  </si>
  <si>
    <t>　・使い捨て製品の購入を控える</t>
  </si>
  <si>
    <t>事業所全体の目標</t>
  </si>
  <si>
    <t>　・コピー用紙等の紙使用量削減に努める</t>
  </si>
  <si>
    <t>km</t>
  </si>
  <si>
    <t>アイドリングストップ
装置付き</t>
  </si>
  <si>
    <t>アイドリングストップ
装置無し</t>
  </si>
  <si>
    <t>アイドリングストップ
装置付き</t>
  </si>
  <si>
    <t>上記以外のアイドリングストップ装置付きバス</t>
  </si>
  <si>
    <t>排ガス減少装置装着（後付）バス</t>
  </si>
  <si>
    <t>％</t>
  </si>
  <si>
    <t>その他　　　　　　　　　　　　　　　　　　　　　　　　　</t>
  </si>
  <si>
    <t>）</t>
  </si>
  <si>
    <t>Ａ</t>
  </si>
  <si>
    <t>B</t>
  </si>
  <si>
    <t>D</t>
  </si>
  <si>
    <t>F</t>
  </si>
  <si>
    <t>（</t>
  </si>
  <si>
    <t>）</t>
  </si>
  <si>
    <t>A</t>
  </si>
  <si>
    <t>C</t>
  </si>
  <si>
    <t>）</t>
  </si>
  <si>
    <t>km</t>
  </si>
  <si>
    <t xml:space="preserve"> 　　　「温室効果ガス排出量算定・報告マニュアル」（環境省、経産省）</t>
  </si>
  <si>
    <t>km/ℓ</t>
  </si>
  <si>
    <t>Ａ</t>
  </si>
  <si>
    <t>Ｂ</t>
  </si>
  <si>
    <t>％</t>
  </si>
  <si>
    <r>
      <t>Ｙｅｓの項目の内、末尾に</t>
    </r>
    <r>
      <rPr>
        <b/>
        <sz val="12"/>
        <rFont val="HGP教科書体"/>
        <family val="1"/>
      </rPr>
      <t>「</t>
    </r>
    <r>
      <rPr>
        <b/>
        <i/>
        <sz val="12"/>
        <rFont val="HGP教科書体"/>
        <family val="1"/>
      </rPr>
      <t>※表～</t>
    </r>
    <r>
      <rPr>
        <b/>
        <sz val="12"/>
        <rFont val="HGP教科書体"/>
        <family val="1"/>
      </rPr>
      <t>」</t>
    </r>
    <r>
      <rPr>
        <sz val="12"/>
        <rFont val="HGP教科書体"/>
        <family val="1"/>
      </rPr>
      <t>と記載のある場合は、</t>
    </r>
    <r>
      <rPr>
        <b/>
        <sz val="12"/>
        <rFont val="HGP教科書体"/>
        <family val="1"/>
      </rPr>
      <t>必ず、該当する表へ記入し、</t>
    </r>
  </si>
  <si>
    <r>
      <t>　　（各表の右上余白部分に、</t>
    </r>
    <r>
      <rPr>
        <u val="single"/>
        <sz val="12"/>
        <rFont val="HGP教科書体"/>
        <family val="1"/>
      </rPr>
      <t>事業所名を明記します……略称で可）</t>
    </r>
  </si>
  <si>
    <r>
      <t>走行距離及び燃料の使用状況について、会社として把握している[レベル１]</t>
    </r>
    <r>
      <rPr>
        <i/>
        <sz val="10"/>
        <rFont val="ＭＳ ゴシック"/>
        <family val="3"/>
      </rPr>
      <t>※表１</t>
    </r>
  </si>
  <si>
    <r>
      <t>エコドライブについて、会社として燃費に関して定量的な目標を設定している[レベル２]</t>
    </r>
    <r>
      <rPr>
        <i/>
        <sz val="10"/>
        <rFont val="ＭＳ ゴシック"/>
        <family val="3"/>
      </rPr>
      <t>※表２</t>
    </r>
  </si>
  <si>
    <r>
      <t>低公害車等を導入している[レベル１]</t>
    </r>
    <r>
      <rPr>
        <i/>
        <sz val="10"/>
        <rFont val="ＭＳ 明朝"/>
        <family val="1"/>
      </rPr>
      <t>※表５</t>
    </r>
  </si>
  <si>
    <r>
      <t>低公害車等の導入について計画を策定し、目標達成に向けて導入に取り組んでいる[レベル２]</t>
    </r>
    <r>
      <rPr>
        <i/>
        <sz val="10"/>
        <rFont val="ＭＳ ゴシック"/>
        <family val="3"/>
      </rPr>
      <t>※表５</t>
    </r>
  </si>
  <si>
    <r>
      <t>導入計画に基づいて、低公害車等の導入目標を達成している[レベル３]</t>
    </r>
    <r>
      <rPr>
        <i/>
        <sz val="10"/>
        <rFont val="ＭＳ ゴシック"/>
        <family val="3"/>
      </rPr>
      <t>※表６</t>
    </r>
  </si>
  <si>
    <r>
      <t>導入計画に基いて、最新規制適合ディーゼル車の導入目標を達成している[レベル３]</t>
    </r>
    <r>
      <rPr>
        <i/>
        <sz val="10"/>
        <rFont val="ＭＳ ゴシック"/>
        <family val="3"/>
      </rPr>
      <t>※表８</t>
    </r>
  </si>
  <si>
    <r>
      <t>整備員に対して、環境保全への観点からの点検・整備に関する事項について、５項目以上の教育・指導を行っている[レベル１]</t>
    </r>
    <r>
      <rPr>
        <i/>
        <sz val="10"/>
        <rFont val="ＭＳ ゴシック"/>
        <family val="3"/>
      </rPr>
      <t>※表10</t>
    </r>
  </si>
  <si>
    <t>■ 表１</t>
  </si>
  <si>
    <t>■ 表３</t>
  </si>
  <si>
    <t>■ 表４</t>
  </si>
  <si>
    <t>■ 表５</t>
  </si>
  <si>
    <t>■ 表８</t>
  </si>
  <si>
    <t>■ 表９</t>
  </si>
  <si>
    <r>
      <t xml:space="preserve">中型
</t>
    </r>
    <r>
      <rPr>
        <sz val="8"/>
        <rFont val="ＭＳ Ｐゴシック"/>
        <family val="3"/>
      </rPr>
      <t>（大型・小型にあてはまらないもの）</t>
    </r>
  </si>
  <si>
    <r>
      <t xml:space="preserve">小型
</t>
    </r>
    <r>
      <rPr>
        <sz val="8"/>
        <rFont val="ＭＳ Ｐゴシック"/>
        <family val="3"/>
      </rPr>
      <t>（全長7m以下でかつ定員29人以下）</t>
    </r>
  </si>
  <si>
    <r>
      <t xml:space="preserve">大型
</t>
    </r>
    <r>
      <rPr>
        <sz val="8"/>
        <rFont val="ＭＳ Ｐゴシック"/>
        <family val="3"/>
      </rPr>
      <t>（全長9m以上または定員50人以上）</t>
    </r>
  </si>
  <si>
    <t>ディーゼル以外の自動車※3</t>
  </si>
  <si>
    <t>※1　「地球温暖化対策の推進に関する法律」に基づく「特定排出者の事業活動に伴う温室効果ガスの排出量の算定に関する省令」（算定省令）</t>
  </si>
  <si>
    <t>※2　計算式：　二酸化炭素排出量 ＝ 期間燃料使用量 × 二酸化炭素排出係数</t>
  </si>
  <si>
    <t>現在の燃費目標</t>
  </si>
  <si>
    <r>
      <t>自家用</t>
    </r>
    <r>
      <rPr>
        <sz val="8"/>
        <rFont val="ＭＳ Ｐゴシック"/>
        <family val="3"/>
      </rPr>
      <t>※３</t>
    </r>
  </si>
  <si>
    <t>　</t>
  </si>
  <si>
    <t>□　エコドライブを推進するための装置を導入するための計画を作り、計画に沿って実施している［レベル２］</t>
  </si>
  <si>
    <t>-------</t>
  </si>
  <si>
    <t>　　　 運行する車両が無ければ、記入は不要です。</t>
  </si>
  <si>
    <t xml:space="preserve">※1　ディーゼルハイブリッド車は除いています。 </t>
  </si>
  <si>
    <r>
      <t>現在保有しているディーゼル車が何年規制に適合しているかについて把握している[レベル１]</t>
    </r>
    <r>
      <rPr>
        <i/>
        <sz val="10"/>
        <rFont val="ＭＳ ゴシック"/>
        <family val="3"/>
      </rPr>
      <t>※表７</t>
    </r>
  </si>
  <si>
    <r>
      <t>　・上記の他に点検・整備について独自の基準を設定し、実施している</t>
    </r>
    <r>
      <rPr>
        <i/>
        <sz val="10"/>
        <rFont val="ＭＳ ゴシック"/>
        <family val="3"/>
      </rPr>
      <t>※表11</t>
    </r>
  </si>
  <si>
    <t>→　導入計画を次の表に記入して下さい。</t>
  </si>
  <si>
    <t>→　教育・指導を行っている場合は、教育・指導を行っているエコドライブへの取組内容に○をつけて下さい。</t>
  </si>
  <si>
    <t>→　導入している場合は次の表に記入して下さい。</t>
  </si>
  <si>
    <t>→　計画を策定している場合は次の表に記入して下さい。</t>
  </si>
  <si>
    <t>→　計画達成状況を下表に記入してください。</t>
  </si>
  <si>
    <t>□　導入計画に基づいて、低公害車等の導入目標を達成している　［レベル３］</t>
  </si>
  <si>
    <t>□　低公害車等を導入している［レベル１］＜認証項目＞</t>
  </si>
  <si>
    <t>□　整備員に対して、環境保全の観点からの点検・整備に関する事項について、５項目以上の</t>
  </si>
  <si>
    <t>□ 点検・整備について独自の基準を設定し、実施している内容を下記の表に具体的に記入</t>
  </si>
  <si>
    <r>
      <t xml:space="preserve">     してください</t>
    </r>
    <r>
      <rPr>
        <sz val="11"/>
        <rFont val="ＭＳ Ｐゴシック"/>
        <family val="3"/>
      </rPr>
      <t>[</t>
    </r>
    <r>
      <rPr>
        <sz val="11"/>
        <rFont val="ＭＳ Ｐゴシック"/>
        <family val="3"/>
      </rPr>
      <t>レベル</t>
    </r>
    <r>
      <rPr>
        <sz val="11"/>
        <rFont val="ＭＳ Ｐゴシック"/>
        <family val="3"/>
      </rPr>
      <t>２]</t>
    </r>
  </si>
  <si>
    <t xml:space="preserve">   　教育・指導を行っている[レベル１]＜認証項目＞</t>
  </si>
  <si>
    <t>総走行距離</t>
  </si>
  <si>
    <t>総燃料使用量</t>
  </si>
  <si>
    <r>
      <t>→　表２の</t>
    </r>
    <r>
      <rPr>
        <u val="single"/>
        <sz val="10"/>
        <rFont val="ＭＳ Ｐ明朝"/>
        <family val="1"/>
      </rPr>
      <t>「現在の燃費目標」の基となる燃費実績と燃費実績把握期間</t>
    </r>
    <r>
      <rPr>
        <sz val="10"/>
        <rFont val="ＭＳ Ｐ明朝"/>
        <family val="1"/>
      </rPr>
      <t>を、次の表に記入してください。</t>
    </r>
  </si>
  <si>
    <t>燃費実績</t>
  </si>
  <si>
    <r>
      <t>→　現在の</t>
    </r>
    <r>
      <rPr>
        <u val="single"/>
        <sz val="10"/>
        <rFont val="ＭＳ Ｐ明朝"/>
        <family val="1"/>
      </rPr>
      <t>燃費目標</t>
    </r>
    <r>
      <rPr>
        <sz val="10"/>
        <rFont val="ＭＳ Ｐ明朝"/>
        <family val="1"/>
      </rPr>
      <t>と取組み期間を次の表に記入してください。</t>
    </r>
  </si>
  <si>
    <t>目標の基にした
燃費実績
（ 表１の燃費実績 ）</t>
  </si>
  <si>
    <t>□　走行距離及び燃料の使用状況について、会社として把握している[レベル１]＜認証項目＞</t>
  </si>
  <si>
    <t>燃費実績把握期間 （　</t>
  </si>
  <si>
    <t>年</t>
  </si>
  <si>
    <t>月</t>
  </si>
  <si>
    <t>月　）</t>
  </si>
  <si>
    <t>ℓ</t>
  </si>
  <si>
    <r>
      <t>2.58kg
-CO</t>
    </r>
    <r>
      <rPr>
        <vertAlign val="subscript"/>
        <sz val="8"/>
        <rFont val="ＭＳ Ｐゴシック"/>
        <family val="3"/>
      </rPr>
      <t>2</t>
    </r>
    <r>
      <rPr>
        <sz val="8"/>
        <rFont val="ＭＳ Ｐゴシック"/>
        <family val="3"/>
      </rPr>
      <t>/ℓ</t>
    </r>
  </si>
  <si>
    <r>
      <t>kg-CO</t>
    </r>
    <r>
      <rPr>
        <vertAlign val="subscript"/>
        <sz val="8"/>
        <rFont val="ＭＳ Ｐゴシック"/>
        <family val="3"/>
      </rPr>
      <t>2</t>
    </r>
  </si>
  <si>
    <t>※2　「エネルギーの使用の合理化に関する法律」に基づく燃費基準達成車および低排出ガス認定車</t>
  </si>
  <si>
    <t>※2　「エネルギーの使用の合理化に関する法律」に基づく燃費基準達成車および低排出ガス認定車。</t>
  </si>
  <si>
    <r>
      <t>二酸化炭素
排出量</t>
    </r>
    <r>
      <rPr>
        <sz val="8"/>
        <rFont val="ＭＳ Ｐゴシック"/>
        <family val="3"/>
      </rPr>
      <t>※2</t>
    </r>
  </si>
  <si>
    <t>km</t>
  </si>
  <si>
    <t>ℓ</t>
  </si>
  <si>
    <r>
      <t>2.58kg
-CO</t>
    </r>
    <r>
      <rPr>
        <vertAlign val="subscript"/>
        <sz val="8"/>
        <rFont val="ＭＳ Ｐゴシック"/>
        <family val="3"/>
      </rPr>
      <t>2</t>
    </r>
    <r>
      <rPr>
        <sz val="8"/>
        <rFont val="ＭＳ Ｐゴシック"/>
        <family val="3"/>
      </rPr>
      <t>/ℓ</t>
    </r>
  </si>
  <si>
    <r>
      <t>kg-CO</t>
    </r>
    <r>
      <rPr>
        <vertAlign val="subscript"/>
        <sz val="8"/>
        <rFont val="ＭＳ Ｐゴシック"/>
        <family val="3"/>
      </rPr>
      <t>2</t>
    </r>
  </si>
  <si>
    <r>
      <t>2.32kg
-CO</t>
    </r>
    <r>
      <rPr>
        <vertAlign val="subscript"/>
        <sz val="8"/>
        <rFont val="ＭＳ Ｐゴシック"/>
        <family val="3"/>
      </rPr>
      <t>2</t>
    </r>
    <r>
      <rPr>
        <sz val="8"/>
        <rFont val="ＭＳ Ｐゴシック"/>
        <family val="3"/>
      </rPr>
      <t>/ℓ</t>
    </r>
  </si>
  <si>
    <r>
      <t>1.67kg
-CO</t>
    </r>
    <r>
      <rPr>
        <vertAlign val="subscript"/>
        <sz val="8"/>
        <rFont val="ＭＳ Ｐゴシック"/>
        <family val="3"/>
      </rPr>
      <t>2</t>
    </r>
    <r>
      <rPr>
        <sz val="8"/>
        <rFont val="ＭＳ Ｐゴシック"/>
        <family val="3"/>
      </rPr>
      <t>/ℓ</t>
    </r>
  </si>
  <si>
    <t>－</t>
  </si>
  <si>
    <t>※3　メタノール自動車は、燃料供給所が廃止され近年登録実績がないため除く。</t>
  </si>
  <si>
    <r>
      <t xml:space="preserve">二酸化炭素
排出係数
</t>
    </r>
    <r>
      <rPr>
        <sz val="6"/>
        <rFont val="ＭＳ Ｐゴシック"/>
        <family val="3"/>
      </rPr>
      <t>※1</t>
    </r>
  </si>
  <si>
    <t>E</t>
  </si>
  <si>
    <t>ポスト
新長期
規制</t>
  </si>
  <si>
    <r>
      <t>平成15年規制適合車
（KQ,車両総重量3.5ｔ以下のKR）</t>
    </r>
    <r>
      <rPr>
        <sz val="10"/>
        <rFont val="ＭＳ Ｐゴシック"/>
        <family val="3"/>
      </rPr>
      <t xml:space="preserve"> </t>
    </r>
  </si>
  <si>
    <t>平成9年規制適合車(KE,KF,KG )</t>
  </si>
  <si>
    <t>前年度分
導入目標台数</t>
  </si>
  <si>
    <t>現在の
導入実績
比率</t>
  </si>
  <si>
    <t>追加導入
目標台数</t>
  </si>
  <si>
    <r>
      <t xml:space="preserve">導入率
</t>
    </r>
    <r>
      <rPr>
        <sz val="8"/>
        <rFont val="ＭＳ Ｐゴシック"/>
        <family val="3"/>
      </rPr>
      <t>（全車両に
対する
低公害車
導入目標
比率）</t>
    </r>
  </si>
  <si>
    <t>　エンジン回転数警告装置等
　のエコドライブ推進補助装置</t>
  </si>
  <si>
    <t>（</t>
  </si>
  <si>
    <t>→　教育・指導を行っている場合は、教育・指導を行っている環境保全への観点からの点検・整備に関する</t>
  </si>
  <si>
    <t>　　 事項に○をつけてください</t>
  </si>
  <si>
    <r>
      <t>エコドライブを推進するための装置を導入するための計画を作り、計画に沿って実施している[レベル２]</t>
    </r>
    <r>
      <rPr>
        <i/>
        <sz val="10"/>
        <rFont val="ＭＳ ゴシック"/>
        <family val="3"/>
      </rPr>
      <t>※表４</t>
    </r>
  </si>
  <si>
    <t>６． 管理部門（事務所）における環境保全の推進</t>
  </si>
  <si>
    <r>
      <t>2.32kg
-CO</t>
    </r>
    <r>
      <rPr>
        <vertAlign val="subscript"/>
        <sz val="8"/>
        <rFont val="ＭＳ Ｐゴシック"/>
        <family val="3"/>
      </rPr>
      <t>2</t>
    </r>
    <r>
      <rPr>
        <sz val="8"/>
        <rFont val="ＭＳ Ｐゴシック"/>
        <family val="3"/>
      </rPr>
      <t>/ℓ</t>
    </r>
  </si>
  <si>
    <t>Nox・PM法に基づく
今年度規制対象車台数</t>
  </si>
  <si>
    <t>エアコンの設定温度(使用）を控えめにする</t>
  </si>
  <si>
    <t>ディーゼル以外の自動車</t>
  </si>
  <si>
    <t>C＝B÷A×100</t>
  </si>
  <si>
    <t>E=(B+D)
÷A×100</t>
  </si>
  <si>
    <t>Ｃ＝B÷A
×100</t>
  </si>
  <si>
    <t>E=(B+D)÷A×100</t>
  </si>
  <si>
    <t>Ｃ＝B÷A×100</t>
  </si>
  <si>
    <t>現状の環境保全活動への取組状況に関する評価結果や、検討した取組改善策を踏まえ、今後の目標や目標達成へ向けた具体的な取組内容などを盛り込んだ行動計画を作成（見直し）している［レベル１］</t>
  </si>
  <si>
    <t>環境意識の向上を図るため、環境方針の徹底や環境に関する一般的な情報の伝達等を定期的に行っている[レベル２]</t>
  </si>
  <si>
    <t>環境保全活動に関する標語や提言を従業員から広く募集し、その内容を自社の環境保全活動に活用、反映させている[レベル３]</t>
  </si>
  <si>
    <t>会社として、エコドライブの取組状況や取組結果（燃費）に基づいて、取組状況が改善するよう、取組の見直しを行う仕組みを設けている[レベル３]</t>
  </si>
  <si>
    <r>
      <t>ドライバーに対して、エコドライブに関する基礎的な知識について、５項目以上の教育・指導を行っている[レベル１]</t>
    </r>
    <r>
      <rPr>
        <i/>
        <sz val="10"/>
        <rFont val="ＭＳ ゴシック"/>
        <family val="3"/>
      </rPr>
      <t>※表３</t>
    </r>
  </si>
  <si>
    <t>燃費管理の結果をもとに、ドライバー別あるいはグループ別に燃費が向上するよう指導を行っている[レベル３]</t>
  </si>
  <si>
    <t>環境保全への取組について、車内やバス停等にステッカーやポスターを掲示したり車内放送を行う等により、利用者に対して理解を求めている[レベル１]</t>
  </si>
  <si>
    <t>アイドリングストップに関する取組結果のデータを整理し、取組状況が改善するよう、取組の見直しを行う仕組みを設けている[レベル３]</t>
  </si>
  <si>
    <t>エコドライブへの取組の重要性や取組姿勢を示す表示を運転席まわりに掲示し、ドライバーへの指導を行っている[レベル１]</t>
  </si>
  <si>
    <t>エコドライブの具体的な取組内容について手引きを作成し、エコドライブの教育指導に役立てている[レベル２]</t>
  </si>
  <si>
    <t>燃費に関する定量的な目標を達成するため、エコドライブを効果的に進めるための計画を策定している[レベル２]</t>
  </si>
  <si>
    <t>燃料噴射系のオーバーホールや交換にあたっては、走行距離または使用期間について独自の基準を設定し、実施している[レベル２]</t>
  </si>
  <si>
    <t>下記の箇所に対しては、走行距離、または使用期間について独自の基準を設定し、実施している[レベル２]</t>
  </si>
  <si>
    <t>廃棄物の発生抑制（発生量削減）、再使用（繰り返し利用）、リサイクル（再生利用＝再資源化）および適正処理の推進について従業員に対して指導を行っている[レベル１]</t>
  </si>
  <si>
    <t>廃油、廃タイヤ、廃バッテリーの処理に際して、処理やリサイクルを適切に実施している業者に委託している[レベル１]</t>
  </si>
  <si>
    <t>事務所内でのエネルギー使用量、廃棄物排出量の削減についての取組状況を目標に照らして評価し、取組状況が改善するよう、取組の見直しを行う仕組みを設けている［レベル３］</t>
  </si>
  <si>
    <t>A</t>
  </si>
  <si>
    <t>B</t>
  </si>
  <si>
    <t>C=[(A×B)÷100]＋A</t>
  </si>
  <si>
    <t>kWh</t>
  </si>
  <si>
    <t>km
/kWh</t>
  </si>
  <si>
    <t>km/kWh</t>
  </si>
  <si>
    <r>
      <t>0.561kg-CO</t>
    </r>
    <r>
      <rPr>
        <vertAlign val="subscript"/>
        <sz val="8"/>
        <rFont val="ＭＳ Ｐゴシック"/>
        <family val="3"/>
      </rPr>
      <t>2</t>
    </r>
    <r>
      <rPr>
        <sz val="8"/>
        <rFont val="ＭＳ Ｐゴシック"/>
        <family val="3"/>
      </rPr>
      <t>/kWh</t>
    </r>
  </si>
  <si>
    <r>
      <t>　　　 で定める低公害車に指定されているため国の低排出ガス認定を受けていない車両であっても、</t>
    </r>
    <r>
      <rPr>
        <u val="single"/>
        <sz val="8"/>
        <rFont val="ＭＳ Ｐ明朝"/>
        <family val="1"/>
      </rPr>
      <t>低排出ガス認定車</t>
    </r>
    <r>
      <rPr>
        <sz val="8"/>
        <rFont val="ＭＳ Ｐ明朝"/>
        <family val="1"/>
      </rPr>
      <t>とする。</t>
    </r>
  </si>
  <si>
    <r>
      <t>　　　 公共団体で定める低公害車。</t>
    </r>
    <r>
      <rPr>
        <u val="single"/>
        <sz val="8"/>
        <rFont val="ＭＳ Ｐ明朝"/>
        <family val="1"/>
      </rPr>
      <t>新短期規制適合車、超低PM車、新長期規制適合車、ポスト新長期規制適合車</t>
    </r>
    <r>
      <rPr>
        <sz val="8"/>
        <rFont val="ＭＳ Ｐ明朝"/>
        <family val="1"/>
      </rPr>
      <t>は、九都県市指定低公害車など地方自治体</t>
    </r>
  </si>
  <si>
    <r>
      <t>（営業所がNOx・PM法対策地域内にある事業者のみ）</t>
    </r>
    <r>
      <rPr>
        <i/>
        <sz val="10"/>
        <rFont val="ＭＳ 明朝"/>
        <family val="1"/>
      </rPr>
      <t>　</t>
    </r>
    <r>
      <rPr>
        <sz val="10"/>
        <rFont val="ＭＳ 明朝"/>
        <family val="1"/>
      </rPr>
      <t>NOx・PM法に基づく、今年度の規制対象となる車両の台数について把握している[レベル１]</t>
    </r>
    <r>
      <rPr>
        <i/>
        <sz val="10"/>
        <rFont val="ＭＳ ゴシック"/>
        <family val="3"/>
      </rPr>
      <t>※表７</t>
    </r>
  </si>
  <si>
    <t>※3　国の低排出ガス認定車、および九都県市指定低公害車、近畿八府県市指定低排出ガス車、山梨県指定低公害車、札幌市 指定低公害車等の地方</t>
  </si>
  <si>
    <t>※3　国の低排出ガス認定車、および九都県市指定低公害車、近畿八府県市指定低排出ガス車、山梨県指定低公害車、札幌市指定低公害車等</t>
  </si>
  <si>
    <t>会社、事業所等の環境保全への取組を示す環境方針を策定しており、環境方針には法規制の遵守など基本的な
取組が示されている　[レベル１]</t>
  </si>
  <si>
    <r>
      <t>最新規制適合ディーゼル車の導入について計画を策定し、目標達成に向けて導入に取り組んでいる[レベル２]</t>
    </r>
    <r>
      <rPr>
        <i/>
        <sz val="10"/>
        <rFont val="ＭＳ ゴシック"/>
        <family val="3"/>
      </rPr>
      <t>※表７</t>
    </r>
  </si>
  <si>
    <r>
      <t>（［後付か否かにかかわらず］排出ガス減少装置を装着している場合のみ）　</t>
    </r>
    <r>
      <rPr>
        <sz val="10"/>
        <rFont val="ＭＳ 明朝"/>
        <family val="1"/>
      </rPr>
      <t>排出ガス減少装置（DPF、酸化触媒等）については、メーカーの指定した手順に従ってメンテナンスを実施している[レベル１]</t>
    </r>
  </si>
  <si>
    <r>
      <rPr>
        <i/>
        <sz val="10"/>
        <rFont val="ＭＳ 明朝"/>
        <family val="1"/>
      </rPr>
      <t>（［後付か否かにかかわらず］排出ガス減少装置を装着している場合のみ）</t>
    </r>
    <r>
      <rPr>
        <sz val="10"/>
        <rFont val="ＭＳ 明朝"/>
        <family val="1"/>
      </rPr>
      <t>　排出ガス減少装置（DPF、酸化触媒等）が装着されている車両の黒煙測定は、走行距離または使用期間について独自の基準を設定し、実施している［レベル２］</t>
    </r>
  </si>
  <si>
    <t>　・デファレンシャルオイルの交換は、走行距離または使用期間について独自の基準を設定し、実施している</t>
  </si>
  <si>
    <t>　・トランスミッションオイルの交換は、走行距離または使用期間について独自の基準を設定し、実施して
　　いる</t>
  </si>
  <si>
    <t>　・デファレンシャルオイルの漏れの点検は、走行距離または使用期間について独自の点検期間を設定し、
　　実施している</t>
  </si>
  <si>
    <t>東京都、埼玉
県条例※3に
よる今年度
運行規制
対象車の台数</t>
  </si>
  <si>
    <t>各条例の
規制地域を
運行する
車両台数</t>
  </si>
  <si>
    <t>千葉県、神奈川県条例※3
による今年度
運行規制対象車の台数</t>
  </si>
  <si>
    <t>兵庫県条例
※4による
今年度運行
規制対象車
の台数</t>
  </si>
  <si>
    <t>大阪府条例
※5による
今年度運行
規制対象車
の台数</t>
  </si>
  <si>
    <t>富山県条例
※6による
今年度運行
規制対象車
の台数</t>
  </si>
  <si>
    <t>Ｆ</t>
  </si>
  <si>
    <t>□　ドライバーに対して、エコドライブに関する基礎的な知識について、５項目以上の教育・指導を</t>
  </si>
  <si>
    <t xml:space="preserve"> 行っている ［レベル１］＜認証項目＞</t>
  </si>
  <si>
    <t>新規審査申請用</t>
  </si>
  <si>
    <t>（初めての審査）</t>
  </si>
  <si>
    <t>✤</t>
  </si>
  <si>
    <t>あります。</t>
  </si>
  <si>
    <r>
      <t>②</t>
    </r>
    <r>
      <rPr>
        <sz val="12"/>
        <rFont val="ＭＳ Ｐゴシック"/>
        <family val="3"/>
      </rPr>
      <t xml:space="preserve"> 表１～11</t>
    </r>
    <r>
      <rPr>
        <sz val="12"/>
        <rFont val="HGP教科書体"/>
        <family val="1"/>
      </rPr>
      <t>　（P.4～13）・・・</t>
    </r>
  </si>
  <si>
    <t>＊　各事業所　別々に作成</t>
  </si>
  <si>
    <r>
      <t>(</t>
    </r>
    <r>
      <rPr>
        <i/>
        <sz val="10"/>
        <rFont val="ＭＳ ゴシック"/>
        <family val="3"/>
      </rPr>
      <t>東京都、埼玉県、千葉県、神奈川県、兵庫県､大阪府および富山県ディーゼル車等の運行規制に関する条例の定める地域を運行する車両がある場合のみ）　</t>
    </r>
    <r>
      <rPr>
        <sz val="10"/>
        <rFont val="ＭＳ 明朝"/>
        <family val="1"/>
      </rPr>
      <t>今年度、条例に定める運行規制の対象となる車両の台数を把握している［レベル１]</t>
    </r>
    <r>
      <rPr>
        <i/>
        <sz val="10"/>
        <rFont val="ＭＳ ゴシック"/>
        <family val="3"/>
      </rPr>
      <t>※表９</t>
    </r>
  </si>
  <si>
    <t>◎</t>
  </si>
  <si>
    <r>
      <t>申請書、チェックリスト、表は、</t>
    </r>
    <r>
      <rPr>
        <b/>
        <u val="single"/>
        <sz val="12"/>
        <rFont val="HG創英角ﾎﾟｯﾌﾟ体"/>
        <family val="3"/>
      </rPr>
      <t>ステープラー（ホチキス）で</t>
    </r>
    <r>
      <rPr>
        <b/>
        <u val="single"/>
        <sz val="12"/>
        <color indexed="10"/>
        <rFont val="HG創英角ﾎﾟｯﾌﾟ体"/>
        <family val="3"/>
      </rPr>
      <t>留めないでください</t>
    </r>
    <r>
      <rPr>
        <b/>
        <sz val="12"/>
        <rFont val="HG創英角ﾎﾟｯﾌﾟ体"/>
        <family val="3"/>
      </rPr>
      <t>。</t>
    </r>
  </si>
  <si>
    <r>
      <t>また、</t>
    </r>
    <r>
      <rPr>
        <u val="single"/>
        <sz val="12"/>
        <color indexed="10"/>
        <rFont val="HG創英角ﾎﾟｯﾌﾟ体"/>
        <family val="3"/>
      </rPr>
      <t>穴開け・ファイリング等もせず、申請書類のみ</t>
    </r>
    <r>
      <rPr>
        <u val="single"/>
        <sz val="12"/>
        <rFont val="HG創英角ﾎﾟｯﾌﾟ体"/>
        <family val="3"/>
      </rPr>
      <t>をご郵送ください</t>
    </r>
    <r>
      <rPr>
        <sz val="12"/>
        <rFont val="HG創英角ﾎﾟｯﾌﾟ体"/>
        <family val="3"/>
      </rPr>
      <t>。</t>
    </r>
  </si>
  <si>
    <t>～</t>
  </si>
  <si>
    <t>現在の燃費目標の取組み期間 （　</t>
  </si>
  <si>
    <t xml:space="preserve"> チェック項目の内容が貴社の取組にあてはまる場合はYes欄に✓を、あてはまらない場合はNo欄に✓を記入してください。</t>
  </si>
  <si>
    <t>レベル</t>
  </si>
  <si>
    <t>〔1〕</t>
  </si>
  <si>
    <t>〔2〕</t>
  </si>
  <si>
    <t>Yes</t>
  </si>
  <si>
    <t>レベル</t>
  </si>
  <si>
    <t>〔3〕</t>
  </si>
  <si>
    <t>Yes</t>
  </si>
  <si>
    <t>レベル</t>
  </si>
  <si>
    <t>〔1〕</t>
  </si>
  <si>
    <t>　・LPG車の排ガスの臭いが強くなってきた時、ディーゼル車の排ガスの汚れがひどくなってきた時には、
　　直ちに点検・整備を実施している</t>
  </si>
  <si>
    <t>No</t>
  </si>
  <si>
    <t>〔3〕</t>
  </si>
  <si>
    <t>Yes</t>
  </si>
  <si>
    <t>No</t>
  </si>
  <si>
    <t>〔2〕</t>
  </si>
  <si>
    <t>エアフィルタの清掃・交換にあたっては、走行距離または使用期間、あるいはその両方について独自の基準を設定し、実施している[レベル２]</t>
  </si>
  <si>
    <t>〔2〕</t>
  </si>
  <si>
    <t>エンジンオイルやエンジンオイルフィルタの交換にあたっては、走行距離または使用期間、あるいはその両方について独自の基準を設定し、実施している[レベル２]</t>
  </si>
  <si>
    <t>　・エンジンオイルの交換にあたっては、走行距離または使用期間、あるいはその両方について独自の基準
　　を設定し、実施している</t>
  </si>
  <si>
    <t>　・エンジンオイルフィルタの交換にあたっては、走行距離または使用期間、あるいはその両方について
　　独自の基準を設定し、実施している</t>
  </si>
  <si>
    <t>　・トランスミッションオイルの漏れの点検は、走行距離または使用期間について独自の点検期間を設定し、
　　実施している</t>
  </si>
  <si>
    <t>□</t>
  </si>
  <si>
    <t>現在保有しているディーゼル車が何年規制に適合しているかについて把握している[レベル１]＜認証項目＞</t>
  </si>
  <si>
    <r>
      <t>→　</t>
    </r>
    <r>
      <rPr>
        <u val="double"/>
        <sz val="10"/>
        <rFont val="ＭＳ Ｐ明朝"/>
        <family val="1"/>
      </rPr>
      <t>下表Ａ列</t>
    </r>
    <r>
      <rPr>
        <sz val="10"/>
        <rFont val="ＭＳ Ｐ明朝"/>
        <family val="1"/>
      </rPr>
      <t>に、現在保有しているディーゼル車（事業用車のみ）が何年規制に適合しているか、型式別に記入してください。</t>
    </r>
  </si>
  <si>
    <t>＜営業所がNOx・PM法対策地域内にある事業者のみ＞</t>
  </si>
  <si>
    <r>
      <t>　N</t>
    </r>
    <r>
      <rPr>
        <sz val="11"/>
        <rFont val="ＭＳ Ｐゴシック"/>
        <family val="3"/>
      </rPr>
      <t>ox・PM法に基づく、今年度の規制対象となる車両の台数について把握している[レベル１]＜認証項目＞</t>
    </r>
  </si>
  <si>
    <r>
      <t>→　</t>
    </r>
    <r>
      <rPr>
        <u val="double"/>
        <sz val="10"/>
        <rFont val="ＭＳ Ｐ明朝"/>
        <family val="1"/>
      </rPr>
      <t>下表Ｂ列</t>
    </r>
    <r>
      <rPr>
        <sz val="10"/>
        <rFont val="ＭＳ Ｐ明朝"/>
        <family val="1"/>
      </rPr>
      <t>に、自社の今年度末までに規制対象となり車検が継続できなくなる車の台数を、記入してください。</t>
    </r>
  </si>
  <si>
    <r>
      <rPr>
        <sz val="11"/>
        <rFont val="ＭＳ Ｐ明朝"/>
        <family val="1"/>
      </rPr>
      <t>　　</t>
    </r>
    <r>
      <rPr>
        <i/>
        <u val="single"/>
        <sz val="11"/>
        <rFont val="ＭＳ Ｐ明朝"/>
        <family val="1"/>
      </rPr>
      <t>記入上の注意</t>
    </r>
    <r>
      <rPr>
        <sz val="11"/>
        <rFont val="ＭＳ Ｐ明朝"/>
        <family val="1"/>
      </rPr>
      <t>：</t>
    </r>
  </si>
  <si>
    <t>　　　　①　保有台数[A列]に記入した台数のうち、今年度末までに規制猶予期限が切れる車両台数を、Ｂ列に記入してください。</t>
  </si>
  <si>
    <t>　　　　②　規制猶予期限が切れる車両がない場合には、Ｂ列に0台と記入してください。</t>
  </si>
  <si>
    <r>
      <t>　　　　③　Ｂ列の「</t>
    </r>
    <r>
      <rPr>
        <sz val="10"/>
        <rFont val="ＭＳ ゴシック"/>
        <family val="3"/>
      </rPr>
      <t>-------</t>
    </r>
    <r>
      <rPr>
        <sz val="10"/>
        <rFont val="ＭＳ Ｐ明朝"/>
        <family val="1"/>
      </rPr>
      <t>」は、規制適合車です。</t>
    </r>
  </si>
  <si>
    <t>最新規制適合ディーゼル車の導入について計画を策定し、目標達成に向けて導入に取組んでいる[レベル２]</t>
  </si>
  <si>
    <t>＜認証項目＞</t>
  </si>
  <si>
    <r>
      <t>→　</t>
    </r>
    <r>
      <rPr>
        <u val="double"/>
        <sz val="10"/>
        <rFont val="ＭＳ Ｐ明朝"/>
        <family val="1"/>
      </rPr>
      <t>下表Ｃ列</t>
    </r>
    <r>
      <rPr>
        <sz val="10"/>
        <rFont val="ＭＳ Ｐ明朝"/>
        <family val="1"/>
      </rPr>
      <t>に、今年度分の代替え目標台数を記入してください。</t>
    </r>
  </si>
  <si>
    <t>　　　①　今年度分の代替え目標台数[Ｃ列]は、代替で変わる新しい型式ではなく、[Ａ列]に記入した車両の代替対象の</t>
  </si>
  <si>
    <t>　　　　　 型式の欄に記入して下さい。</t>
  </si>
  <si>
    <t>　　　②　計画は策定しているが、今年度計画が0台の場合や、今年度の代替が済んでいる場合は0台と記入してください。</t>
  </si>
  <si>
    <t>ディーゼル車排出ガス規制区分 ※
（型式の識別記号）</t>
  </si>
  <si>
    <t>A</t>
  </si>
  <si>
    <t>B</t>
  </si>
  <si>
    <t>C</t>
  </si>
  <si>
    <r>
      <rPr>
        <sz val="10"/>
        <rFont val="ＭＳ Ｐゴシック"/>
        <family val="3"/>
      </rPr>
      <t xml:space="preserve"> 平成30年規制適合車</t>
    </r>
    <r>
      <rPr>
        <sz val="9"/>
        <rFont val="ＭＳ Ｐゴシック"/>
        <family val="3"/>
      </rPr>
      <t xml:space="preserve"> (低燃費かつ低排出ガス認定車)
 (4JE,4NE,5JE,6JE,他)</t>
    </r>
  </si>
  <si>
    <t>-------</t>
  </si>
  <si>
    <r>
      <t xml:space="preserve"> 平成28,30年規制適合車
 </t>
    </r>
    <r>
      <rPr>
        <sz val="9"/>
        <rFont val="ＭＳ Ｐゴシック"/>
        <family val="3"/>
      </rPr>
      <t>（2KG,2PG,3KE,3KF,4KF,他)</t>
    </r>
  </si>
  <si>
    <r>
      <t xml:space="preserve">平成21,22年規制適合車
</t>
    </r>
    <r>
      <rPr>
        <sz val="9"/>
        <rFont val="ＭＳ Ｐゴシック"/>
        <family val="3"/>
      </rPr>
      <t>(低燃費かつ低排出ガス認定車)</t>
    </r>
    <r>
      <rPr>
        <sz val="10"/>
        <rFont val="ＭＳ Ｐゴシック"/>
        <family val="3"/>
      </rPr>
      <t xml:space="preserve">
</t>
    </r>
    <r>
      <rPr>
        <sz val="9"/>
        <rFont val="ＭＳ Ｐゴシック"/>
        <family val="3"/>
      </rPr>
      <t>(TKG,TPG,TRG,QKG,QPG,QRG,QKF,QTG,他)</t>
    </r>
  </si>
  <si>
    <t>-------</t>
  </si>
  <si>
    <r>
      <t xml:space="preserve">平成21,22年規制適合車
</t>
    </r>
    <r>
      <rPr>
        <sz val="9"/>
        <rFont val="ＭＳ Ｐゴシック"/>
        <family val="3"/>
      </rPr>
      <t>(SKG,LKG,SDG,LDG,LKF,QDG,QDF,LDF,SPG,他)</t>
    </r>
  </si>
  <si>
    <r>
      <t xml:space="preserve">平成17年規制適合車
</t>
    </r>
    <r>
      <rPr>
        <sz val="9"/>
        <rFont val="ＭＳ Ｐゴシック"/>
        <family val="3"/>
      </rPr>
      <t>(低燃費かつ低排出ガス認定車）</t>
    </r>
    <r>
      <rPr>
        <sz val="10"/>
        <rFont val="ＭＳ Ｐゴシック"/>
        <family val="3"/>
      </rPr>
      <t xml:space="preserve">
</t>
    </r>
    <r>
      <rPr>
        <sz val="9"/>
        <rFont val="ＭＳ Ｐゴシック"/>
        <family val="3"/>
      </rPr>
      <t>（BKG,NKG,PKG,CKG,DKG,他)</t>
    </r>
  </si>
  <si>
    <r>
      <t xml:space="preserve">平成17年規制適合車
</t>
    </r>
    <r>
      <rPr>
        <sz val="9"/>
        <rFont val="ＭＳ Ｐゴシック"/>
        <family val="3"/>
      </rPr>
      <t>（AKG,BDG,NDG,PDG,CDG,DDG,ADG,ADF,他)</t>
    </r>
  </si>
  <si>
    <t>-------</t>
  </si>
  <si>
    <r>
      <t>平成16年規制適合車</t>
    </r>
    <r>
      <rPr>
        <sz val="9"/>
        <rFont val="ＭＳ Ｐゴシック"/>
        <family val="3"/>
      </rPr>
      <t xml:space="preserve"> (超低PM排出車)</t>
    </r>
    <r>
      <rPr>
        <sz val="10"/>
        <rFont val="ＭＳ Ｐゴシック"/>
        <family val="3"/>
      </rPr>
      <t xml:space="preserve">
</t>
    </r>
    <r>
      <rPr>
        <sz val="9"/>
        <rFont val="ＭＳ Ｐゴシック"/>
        <family val="3"/>
      </rPr>
      <t>(PJ,PK,PL,PM,PN,PP,PQ,PR)</t>
    </r>
  </si>
  <si>
    <r>
      <t>平成16年規制適合車</t>
    </r>
    <r>
      <rPr>
        <sz val="9"/>
        <rFont val="ＭＳ Ｐゴシック"/>
        <family val="3"/>
      </rPr>
      <t>(KS)</t>
    </r>
  </si>
  <si>
    <r>
      <t>平成15年規制適合車</t>
    </r>
    <r>
      <rPr>
        <sz val="9"/>
        <rFont val="ＭＳ Ｐゴシック"/>
        <family val="3"/>
      </rPr>
      <t xml:space="preserve"> (超低PM排出車)</t>
    </r>
    <r>
      <rPr>
        <sz val="10"/>
        <rFont val="ＭＳ Ｐゴシック"/>
        <family val="3"/>
      </rPr>
      <t xml:space="preserve">
</t>
    </r>
    <r>
      <rPr>
        <sz val="9"/>
        <rFont val="ＭＳ Ｐゴシック"/>
        <family val="3"/>
      </rPr>
      <t>（PA,PB,PC,PD,PE,PF,PG,PH)</t>
    </r>
  </si>
  <si>
    <r>
      <t xml:space="preserve">平成15年規制適合車
</t>
    </r>
    <r>
      <rPr>
        <sz val="9"/>
        <rFont val="ＭＳ Ｐゴシック"/>
        <family val="3"/>
      </rPr>
      <t>（車両総重量3.5ｔ超のKR）</t>
    </r>
  </si>
  <si>
    <r>
      <t xml:space="preserve">平成15年規制適合車
</t>
    </r>
    <r>
      <rPr>
        <sz val="9"/>
        <rFont val="ＭＳ Ｐゴシック"/>
        <family val="3"/>
      </rPr>
      <t xml:space="preserve">（KQ,車両総重量3.5ｔ以下のKR） </t>
    </r>
  </si>
  <si>
    <r>
      <t>平成14年規制適合車</t>
    </r>
    <r>
      <rPr>
        <sz val="9"/>
        <rFont val="ＭＳ Ｐゴシック"/>
        <family val="3"/>
      </rPr>
      <t>（KP,KM,KN)</t>
    </r>
  </si>
  <si>
    <r>
      <t>平成11年規制適合車</t>
    </r>
    <r>
      <rPr>
        <sz val="9"/>
        <rFont val="ＭＳ Ｐゴシック"/>
        <family val="3"/>
      </rPr>
      <t>(KL)</t>
    </r>
  </si>
  <si>
    <r>
      <t>平成10年規制適合車</t>
    </r>
    <r>
      <rPr>
        <sz val="9"/>
        <rFont val="ＭＳ Ｐゴシック"/>
        <family val="3"/>
      </rPr>
      <t>(KJ,KH)</t>
    </r>
  </si>
  <si>
    <r>
      <t>平成10年規制適合車</t>
    </r>
    <r>
      <rPr>
        <sz val="9"/>
        <rFont val="ＭＳ Ｐゴシック"/>
        <family val="3"/>
      </rPr>
      <t>(KK)</t>
    </r>
  </si>
  <si>
    <r>
      <t>平成9年規制適合車</t>
    </r>
    <r>
      <rPr>
        <sz val="9"/>
        <rFont val="ＭＳ Ｐゴシック"/>
        <family val="3"/>
      </rPr>
      <t>(KE,KF,KG )</t>
    </r>
  </si>
  <si>
    <t>短期規制
以前</t>
  </si>
  <si>
    <r>
      <t xml:space="preserve">平成6年規制適合以前
</t>
    </r>
    <r>
      <rPr>
        <sz val="9"/>
        <rFont val="ＭＳ Ｐゴシック"/>
        <family val="3"/>
      </rPr>
      <t>(KC,KD,KA,KB,Y,W,X,U,S)</t>
    </r>
  </si>
  <si>
    <t xml:space="preserve">※ ディーゼルハイブリッド車は除いています。 </t>
  </si>
  <si>
    <t>　　網掛け部分がNOx・PM法非適合車(規制対象車)です。ただし、型式によってはNOx・PM法適合車（規制対象外）が</t>
  </si>
  <si>
    <t>　　あります。</t>
  </si>
  <si>
    <t>□</t>
  </si>
  <si>
    <t>導入計画に基づいて、最新規制適合ディーゼル車の導入目標を達成している[レベル３]</t>
  </si>
  <si>
    <t>→　前年度の計画達成状況を下表に記入してください。</t>
  </si>
  <si>
    <t>　　前年度分代替え目標台数[A列]、代替え実績台数[B列]ともに、代替え（減車、廃車等）前の車両の</t>
  </si>
  <si>
    <t>　　型式欄に台数を記入してください。</t>
  </si>
  <si>
    <t>前年度
代替え実績台数</t>
  </si>
  <si>
    <t>A</t>
  </si>
  <si>
    <t>B</t>
  </si>
  <si>
    <t>C＝B÷A×100</t>
  </si>
  <si>
    <t>％</t>
  </si>
  <si>
    <t>％</t>
  </si>
  <si>
    <t>　　　今年度、条例に定める運行規制の対象となる車両の台数を把握している[レベル２]＜認証項目＞</t>
  </si>
  <si>
    <t>　①　現在規制地域内を運行する車両[Ａ列]のうち、今年度末までに規制猶予期限が切れる車両台数[Ｂ，Ｃ，Ｄ，Ｅ列]を記入</t>
  </si>
  <si>
    <t>　　　 してください。適合車のみ運行の場合は、対象のＢ，Ｃ，Ｄ，Ｅ列の合計に0台と記入してください。</t>
  </si>
  <si>
    <t>　②　下表Ａ列には、Ｂ，Ｃ，Ｄ，Ｅ列の規制対象地域を運行する車両があれば、運行する車両の台数を記入してください。</t>
  </si>
  <si>
    <r>
      <t>　③　下表Ｂ，Ｃ，Ｄ，Ｅ列の「</t>
    </r>
    <r>
      <rPr>
        <sz val="9"/>
        <rFont val="ＭＳ ゴシック"/>
        <family val="3"/>
      </rPr>
      <t>-------</t>
    </r>
    <r>
      <rPr>
        <sz val="9"/>
        <rFont val="ＭＳ Ｐ明朝"/>
        <family val="1"/>
      </rPr>
      <t>」は、規制適合車です。</t>
    </r>
  </si>
  <si>
    <r>
      <t>ディーゼル車排出ガス規制区分</t>
    </r>
    <r>
      <rPr>
        <vertAlign val="superscript"/>
        <sz val="11"/>
        <rFont val="ＭＳ Ｐゴシック"/>
        <family val="3"/>
      </rPr>
      <t>※1</t>
    </r>
    <r>
      <rPr>
        <sz val="11"/>
        <rFont val="ＭＳ Ｐゴシック"/>
        <family val="3"/>
      </rPr>
      <t xml:space="preserve">
（型式の識別記号）</t>
    </r>
  </si>
  <si>
    <t>　　平成30年規制適合車
　　(低燃費かつ低排出ガス認定車)
　　(4JE,4NE,5JE,6JE,他)</t>
  </si>
  <si>
    <t>　　平成28,30年規制適合車
　　（2KG,2PG,3KE,3KF,4KF,他)</t>
  </si>
  <si>
    <r>
      <t xml:space="preserve">平成21,22年規制適合車
</t>
    </r>
    <r>
      <rPr>
        <sz val="9"/>
        <rFont val="ＭＳ Ｐゴシック"/>
        <family val="3"/>
      </rPr>
      <t>(SKG,LKG,SDG,LDG,LKF,QDG,QDF,LDF,他)</t>
    </r>
  </si>
  <si>
    <r>
      <t>平成17年規制適合車
(低燃費かつ低排出ガス認定車）（BKG,NKG,PKG,CKG,DKG,</t>
    </r>
    <r>
      <rPr>
        <sz val="10"/>
        <rFont val="ＭＳ Ｐゴシック"/>
        <family val="3"/>
      </rPr>
      <t>他</t>
    </r>
    <r>
      <rPr>
        <sz val="9"/>
        <rFont val="ＭＳ Ｐゴシック"/>
        <family val="3"/>
      </rPr>
      <t>)</t>
    </r>
  </si>
  <si>
    <t>　　　 網掛け部分がNox・PM法非適合車(規制対象車)です。ただし、型式によってはNox・PM法適合車（規制対象外）があります。</t>
  </si>
  <si>
    <t>※2　東京都、埼玉県、千葉県、神奈川県のディーゼル車規制は、ディーゼル車から排出されるPM（粒子状物質）に対するもので、1都3県全域</t>
  </si>
  <si>
    <t xml:space="preserve">        （東京都の島部を除く）を運行する車両に制限を加えています。</t>
  </si>
  <si>
    <t>※3　兵庫県のディーゼル車等の運行規制は、ディーゼル車等から排出されるNox（窒素酸化物）とPM（粒子状物質）に対するもので、兵庫県の</t>
  </si>
  <si>
    <t xml:space="preserve">       指定地域を運行する車両総重量8ｔ以上の車両に制限を加えています。</t>
  </si>
  <si>
    <t>※4　大阪府のディーゼル車等の運行規制は、ディーゼル車等から排出されるNox（窒素酸化物）とPM（粒子状物質）に対するもので、大阪府の</t>
  </si>
  <si>
    <t xml:space="preserve">     　指定地域を発着する(通過交通は可能)車両に制限を加えています。(平成21年1月1日より施行)</t>
  </si>
  <si>
    <r>
      <t>□</t>
    </r>
    <r>
      <rPr>
        <i/>
        <sz val="11"/>
        <rFont val="ＭＳ Ｐゴシック"/>
        <family val="3"/>
      </rPr>
      <t>　＜東京都、埼玉県、千葉県、神奈川県、兵庫県､大阪府および富山県ディーゼル車等の</t>
    </r>
  </si>
  <si>
    <t>運行規制に関する条例の定める地域を運行する車両がある場合のみ＞</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</si>
</sst>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__\);0;0;"/>
    <numFmt numFmtId="197" formatCode="###,#00_);0;0;"/>
    <numFmt numFmtId="198" formatCode="###.00;0;0;"/>
    <numFmt numFmtId="199" formatCode="#,##0.000;[Red]\-#,##0.000"/>
    <numFmt numFmtId="200" formatCode="#,##0.0000;[Red]\-#,##0.0000"/>
    <numFmt numFmtId="201" formatCode="#,##0.00000;[Red]\-#,##0.00000"/>
    <numFmt numFmtId="202" formatCode="#,##0;[Red]\-##,#00;0;"/>
    <numFmt numFmtId="203" formatCode="0;0;\,###.00,"/>
    <numFmt numFmtId="204" formatCode="#,###;0;0;"/>
    <numFmt numFmtId="205" formatCode="#,###_);0;0;"/>
    <numFmt numFmtId="206" formatCode="#,###;[Red]\-#,###;0.0"/>
    <numFmt numFmtId="207" formatCode="#,###;[Red]\-#,###;"/>
    <numFmt numFmtId="208" formatCode="#,###.0;[Red]\-#,###.0;0.00"/>
    <numFmt numFmtId="209" formatCode="#,###.00;[Red]\-#,###.00;0.000"/>
    <numFmt numFmtId="210" formatCode="0.00_ "/>
    <numFmt numFmtId="211" formatCode="[$€-2]\ #,##0.00_);[Red]\([$€-2]\ #,##0.00\)"/>
    <numFmt numFmtId="212" formatCode="[&lt;=999]000;[&lt;=9999]000\-00;000\-0000"/>
    <numFmt numFmtId="213" formatCode="0_);[Red]\(0\)"/>
    <numFmt numFmtId="214" formatCode="#,##0.00_ ;[Red]\-#,##0.00\ "/>
    <numFmt numFmtId="215" formatCode="0.00_);[Red]\(0.00\)"/>
    <numFmt numFmtId="216" formatCode="#,##0_ ;[Red]\-#,##0\ "/>
    <numFmt numFmtId="217" formatCode="0.00000000"/>
    <numFmt numFmtId="218" formatCode="0.0000000"/>
    <numFmt numFmtId="219" formatCode="0.000000"/>
    <numFmt numFmtId="220" formatCode="0.00000"/>
    <numFmt numFmtId="221" formatCode="0.0000"/>
    <numFmt numFmtId="222" formatCode="0.000"/>
    <numFmt numFmtId="223" formatCode="0.0_ "/>
    <numFmt numFmtId="224" formatCode="#,###;[Red]\-#,###;0"/>
    <numFmt numFmtId="225" formatCode="#,###.0;[Red]\-#,###.0;0.0"/>
    <numFmt numFmtId="226" formatCode="#,###.00;[Red]\-#,###.00;0.00"/>
    <numFmt numFmtId="227" formatCode="#,##0.0_ ;[Red]\-#,##0.0\ "/>
    <numFmt numFmtId="228" formatCode="0;\-0;;@"/>
    <numFmt numFmtId="229" formatCode="0.0"/>
    <numFmt numFmtId="230" formatCode="0.0;\-0.0;;@"/>
    <numFmt numFmtId="231" formatCode="0.00;\-0.00;;@"/>
    <numFmt numFmtId="232" formatCode="#,###.0;[Red]\-#,###.0;"/>
  </numFmts>
  <fonts count="118">
    <font>
      <sz val="11"/>
      <name val="ＭＳ Ｐゴシック"/>
      <family val="3"/>
    </font>
    <font>
      <sz val="6"/>
      <name val="ＭＳ Ｐゴシック"/>
      <family val="3"/>
    </font>
    <font>
      <sz val="11"/>
      <name val="ＭＳ 明朝"/>
      <family val="1"/>
    </font>
    <font>
      <sz val="14"/>
      <name val="ＭＳ 明朝"/>
      <family val="1"/>
    </font>
    <font>
      <b/>
      <sz val="11"/>
      <name val="ＭＳ 明朝"/>
      <family val="1"/>
    </font>
    <font>
      <sz val="12"/>
      <name val="ＭＳ 明朝"/>
      <family val="1"/>
    </font>
    <font>
      <sz val="10"/>
      <name val="ＭＳ 明朝"/>
      <family val="1"/>
    </font>
    <font>
      <i/>
      <sz val="10"/>
      <name val="ＭＳ ゴシック"/>
      <family val="3"/>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sz val="12"/>
      <name val="ＭＳ ゴシック"/>
      <family val="3"/>
    </font>
    <font>
      <b/>
      <sz val="12"/>
      <name val="ＭＳ 明朝"/>
      <family val="1"/>
    </font>
    <font>
      <b/>
      <sz val="10"/>
      <name val="ＭＳ 明朝"/>
      <family val="1"/>
    </font>
    <font>
      <sz val="16"/>
      <name val="ＭＳ ゴシック"/>
      <family val="3"/>
    </font>
    <font>
      <sz val="10"/>
      <name val="ＭＳ ゴシック"/>
      <family val="3"/>
    </font>
    <font>
      <i/>
      <sz val="10"/>
      <name val="ＭＳ 明朝"/>
      <family val="1"/>
    </font>
    <font>
      <sz val="14"/>
      <name val="ＭＳ Ｐゴシック"/>
      <family val="3"/>
    </font>
    <font>
      <i/>
      <sz val="14"/>
      <name val="ＭＳ Ｐゴシック"/>
      <family val="3"/>
    </font>
    <font>
      <sz val="7"/>
      <name val="ＭＳ Ｐゴシック"/>
      <family val="3"/>
    </font>
    <font>
      <sz val="8"/>
      <name val="ＭＳ Ｐゴシック"/>
      <family val="3"/>
    </font>
    <font>
      <sz val="10.5"/>
      <name val="ＭＳ Ｐゴシック"/>
      <family val="3"/>
    </font>
    <font>
      <b/>
      <i/>
      <u val="single"/>
      <sz val="11"/>
      <name val="ＭＳ Ｐゴシック"/>
      <family val="3"/>
    </font>
    <font>
      <sz val="9"/>
      <name val="ＭＳ Ｐゴシック"/>
      <family val="3"/>
    </font>
    <font>
      <sz val="12"/>
      <name val="ＭＳ Ｐゴシック"/>
      <family val="3"/>
    </font>
    <font>
      <sz val="10"/>
      <name val="ＭＳ Ｐゴシック"/>
      <family val="3"/>
    </font>
    <font>
      <sz val="10.5"/>
      <name val="Century"/>
      <family val="1"/>
    </font>
    <font>
      <sz val="9"/>
      <name val="ＭＳ ゴシック"/>
      <family val="3"/>
    </font>
    <font>
      <sz val="11"/>
      <name val="ＭＳ ゴシック"/>
      <family val="3"/>
    </font>
    <font>
      <strike/>
      <sz val="11"/>
      <name val="ＭＳ Ｐゴシック"/>
      <family val="3"/>
    </font>
    <font>
      <b/>
      <sz val="11"/>
      <name val="ＭＳ Ｐゴシック"/>
      <family val="3"/>
    </font>
    <font>
      <sz val="11"/>
      <name val="HGP教科書体"/>
      <family val="1"/>
    </font>
    <font>
      <b/>
      <sz val="12"/>
      <name val="HGP教科書体"/>
      <family val="1"/>
    </font>
    <font>
      <b/>
      <sz val="14"/>
      <name val="HGP教科書体"/>
      <family val="1"/>
    </font>
    <font>
      <sz val="24"/>
      <name val="ＭＳ ゴシック"/>
      <family val="3"/>
    </font>
    <font>
      <b/>
      <sz val="16"/>
      <name val="ＭＳ ゴシック"/>
      <family val="3"/>
    </font>
    <font>
      <b/>
      <sz val="18"/>
      <name val="ＭＳ ゴシック"/>
      <family val="3"/>
    </font>
    <font>
      <sz val="12"/>
      <name val="HGP教科書体"/>
      <family val="1"/>
    </font>
    <font>
      <sz val="16"/>
      <name val="HGP教科書体"/>
      <family val="1"/>
    </font>
    <font>
      <b/>
      <u val="single"/>
      <sz val="12"/>
      <name val="HGP教科書体"/>
      <family val="1"/>
    </font>
    <font>
      <b/>
      <i/>
      <sz val="12"/>
      <name val="HGP教科書体"/>
      <family val="1"/>
    </font>
    <font>
      <u val="single"/>
      <sz val="12"/>
      <name val="HGP教科書体"/>
      <family val="1"/>
    </font>
    <font>
      <b/>
      <sz val="12"/>
      <name val="HG行書体"/>
      <family val="4"/>
    </font>
    <font>
      <vertAlign val="superscript"/>
      <sz val="9"/>
      <name val="ＭＳ Ｐゴシック"/>
      <family val="3"/>
    </font>
    <font>
      <sz val="11"/>
      <name val="ＭＳ Ｐ明朝"/>
      <family val="1"/>
    </font>
    <font>
      <i/>
      <u val="single"/>
      <sz val="11"/>
      <name val="ＭＳ Ｐ明朝"/>
      <family val="1"/>
    </font>
    <font>
      <vertAlign val="superscript"/>
      <sz val="8"/>
      <name val="ＭＳ Ｐゴシック"/>
      <family val="3"/>
    </font>
    <font>
      <i/>
      <sz val="11"/>
      <name val="AR P丸ゴシック体M"/>
      <family val="3"/>
    </font>
    <font>
      <i/>
      <u val="single"/>
      <sz val="10.5"/>
      <name val="ＭＳ Ｐ明朝"/>
      <family val="1"/>
    </font>
    <font>
      <sz val="10.5"/>
      <name val="ＭＳ Ｐ明朝"/>
      <family val="1"/>
    </font>
    <font>
      <vertAlign val="subscript"/>
      <sz val="8"/>
      <name val="ＭＳ Ｐゴシック"/>
      <family val="3"/>
    </font>
    <font>
      <sz val="9"/>
      <name val="ＭＳ Ｐ明朝"/>
      <family val="1"/>
    </font>
    <font>
      <i/>
      <sz val="11"/>
      <name val="AR丸ゴシック体M"/>
      <family val="3"/>
    </font>
    <font>
      <i/>
      <sz val="11"/>
      <name val="ＭＳ Ｐゴシック"/>
      <family val="3"/>
    </font>
    <font>
      <b/>
      <sz val="9"/>
      <name val="HG行書体"/>
      <family val="4"/>
    </font>
    <font>
      <b/>
      <sz val="10"/>
      <name val="HG行書体"/>
      <family val="4"/>
    </font>
    <font>
      <sz val="10"/>
      <name val="ＭＳ Ｐ明朝"/>
      <family val="1"/>
    </font>
    <font>
      <u val="single"/>
      <sz val="10"/>
      <name val="ＭＳ Ｐ明朝"/>
      <family val="1"/>
    </font>
    <font>
      <sz val="8"/>
      <name val="ＭＳ Ｐ明朝"/>
      <family val="1"/>
    </font>
    <font>
      <u val="single"/>
      <sz val="8"/>
      <name val="ＭＳ Ｐ明朝"/>
      <family val="1"/>
    </font>
    <font>
      <u val="double"/>
      <sz val="10"/>
      <name val="ＭＳ Ｐ明朝"/>
      <family val="1"/>
    </font>
    <font>
      <sz val="18"/>
      <name val="ＭＳ Ｐゴシック"/>
      <family val="3"/>
    </font>
    <font>
      <sz val="18"/>
      <name val="ＭＳ ゴシック"/>
      <family val="3"/>
    </font>
    <font>
      <b/>
      <sz val="12"/>
      <name val="HG正楷書体-PRO"/>
      <family val="4"/>
    </font>
    <font>
      <sz val="10"/>
      <name val="HG正楷書体-PRO"/>
      <family val="4"/>
    </font>
    <font>
      <b/>
      <sz val="11"/>
      <name val="HG正楷書体-PRO"/>
      <family val="4"/>
    </font>
    <font>
      <u val="single"/>
      <sz val="12"/>
      <name val="HG創英角ﾎﾟｯﾌﾟ体"/>
      <family val="3"/>
    </font>
    <font>
      <b/>
      <u val="single"/>
      <sz val="12"/>
      <name val="HG創英角ﾎﾟｯﾌﾟ体"/>
      <family val="3"/>
    </font>
    <font>
      <b/>
      <u val="single"/>
      <sz val="12"/>
      <color indexed="10"/>
      <name val="HG創英角ﾎﾟｯﾌﾟ体"/>
      <family val="3"/>
    </font>
    <font>
      <b/>
      <sz val="12"/>
      <name val="HG創英角ﾎﾟｯﾌﾟ体"/>
      <family val="3"/>
    </font>
    <font>
      <u val="single"/>
      <sz val="12"/>
      <color indexed="10"/>
      <name val="HG創英角ﾎﾟｯﾌﾟ体"/>
      <family val="3"/>
    </font>
    <font>
      <sz val="12"/>
      <name val="HG創英角ﾎﾟｯﾌﾟ体"/>
      <family val="3"/>
    </font>
    <font>
      <b/>
      <sz val="18"/>
      <name val="ＭＳ Ｐゴシック"/>
      <family val="3"/>
    </font>
    <font>
      <b/>
      <sz val="9"/>
      <name val="HG正楷書体-PRO"/>
      <family val="4"/>
    </font>
    <font>
      <vertAlign val="superscript"/>
      <sz val="11"/>
      <name val="ＭＳ Ｐ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name val="Cambria"/>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tint="-0.24997000396251678"/>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double"/>
    </border>
    <border>
      <left style="double"/>
      <right style="thin"/>
      <top style="thin"/>
      <bottom style="double"/>
    </border>
    <border>
      <left>
        <color indexed="63"/>
      </left>
      <right>
        <color indexed="63"/>
      </right>
      <top style="hair"/>
      <bottom style="thin"/>
    </border>
    <border>
      <left style="thin"/>
      <right>
        <color indexed="63"/>
      </right>
      <top style="hair"/>
      <bottom style="hair"/>
    </border>
    <border>
      <left style="thin"/>
      <right style="thin"/>
      <top style="hair"/>
      <bottom style="hair"/>
    </border>
    <border>
      <left style="thin"/>
      <right style="thin"/>
      <top style="hair"/>
      <bottom style="thin"/>
    </border>
    <border>
      <left>
        <color indexed="63"/>
      </left>
      <right style="thin"/>
      <top style="thin"/>
      <bottom style="hair"/>
    </border>
    <border>
      <left>
        <color indexed="63"/>
      </left>
      <right style="thin"/>
      <top style="double"/>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style="double"/>
      <bottom style="thin"/>
    </border>
    <border>
      <left style="thin"/>
      <right>
        <color indexed="63"/>
      </right>
      <top style="hair"/>
      <bottom style="thin"/>
    </border>
    <border>
      <left>
        <color indexed="63"/>
      </left>
      <right>
        <color indexed="63"/>
      </right>
      <top style="hair"/>
      <bottom style="hair"/>
    </border>
    <border>
      <left>
        <color indexed="63"/>
      </left>
      <right>
        <color indexed="63"/>
      </right>
      <top style="double"/>
      <bottom style="hair"/>
    </border>
    <border>
      <left style="hair"/>
      <right style="thin"/>
      <top style="double"/>
      <bottom style="hair"/>
    </border>
    <border>
      <left style="hair"/>
      <right style="thin"/>
      <top style="hair"/>
      <bottom style="hair"/>
    </border>
    <border>
      <left style="hair"/>
      <right>
        <color indexed="63"/>
      </right>
      <top style="hair"/>
      <bottom style="hair"/>
    </border>
    <border>
      <left style="thin"/>
      <right>
        <color indexed="63"/>
      </right>
      <top style="double"/>
      <bottom style="hair"/>
    </border>
    <border>
      <left style="thin"/>
      <right>
        <color indexed="63"/>
      </right>
      <top>
        <color indexed="63"/>
      </top>
      <bottom style="hair"/>
    </border>
    <border>
      <left style="thin"/>
      <right>
        <color indexed="63"/>
      </right>
      <top style="thin"/>
      <bottom style="double"/>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color indexed="63"/>
      </top>
      <bottom>
        <color indexed="63"/>
      </bottom>
    </border>
    <border>
      <left style="hair"/>
      <right style="thin"/>
      <top>
        <color indexed="63"/>
      </top>
      <bottom style="hair"/>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hair"/>
      <bottom style="double"/>
    </border>
    <border>
      <left style="thin"/>
      <right style="thin"/>
      <top style="hair"/>
      <bottom style="double"/>
    </border>
    <border>
      <left>
        <color indexed="63"/>
      </left>
      <right style="thin"/>
      <top>
        <color indexed="63"/>
      </top>
      <bottom style="hair"/>
    </border>
    <border>
      <left style="double"/>
      <right>
        <color indexed="63"/>
      </right>
      <top style="thin"/>
      <bottom style="thin"/>
    </border>
    <border>
      <left>
        <color indexed="63"/>
      </left>
      <right style="thin"/>
      <top style="thin"/>
      <bottom>
        <color indexed="63"/>
      </bottom>
    </border>
    <border>
      <left style="double"/>
      <right>
        <color indexed="63"/>
      </right>
      <top style="hair"/>
      <bottom style="hair"/>
    </border>
    <border>
      <left style="thin"/>
      <right style="thin"/>
      <top style="thin"/>
      <bottom style="hair"/>
    </border>
    <border>
      <left style="double"/>
      <right style="thin"/>
      <top>
        <color indexed="63"/>
      </top>
      <bottom style="thin"/>
    </border>
    <border>
      <left style="thin"/>
      <right>
        <color indexed="63"/>
      </right>
      <top style="double"/>
      <bottom style="thin"/>
    </border>
    <border>
      <left style="double"/>
      <right>
        <color indexed="63"/>
      </right>
      <top>
        <color indexed="63"/>
      </top>
      <bottom style="hair"/>
    </border>
    <border>
      <left>
        <color indexed="63"/>
      </left>
      <right style="double"/>
      <top style="hair"/>
      <bottom style="hair"/>
    </border>
    <border>
      <left style="double"/>
      <right>
        <color indexed="63"/>
      </right>
      <top style="hair"/>
      <bottom style="thin"/>
    </border>
    <border>
      <left style="double"/>
      <right>
        <color indexed="63"/>
      </right>
      <top>
        <color indexed="63"/>
      </top>
      <bottom style="thin"/>
    </border>
    <border>
      <left>
        <color indexed="63"/>
      </left>
      <right>
        <color indexed="63"/>
      </right>
      <top>
        <color indexed="63"/>
      </top>
      <bottom style="hair"/>
    </border>
    <border>
      <left style="thin"/>
      <right style="hair"/>
      <top style="hair"/>
      <bottom style="hair"/>
    </border>
    <border>
      <left style="thin"/>
      <right style="hair"/>
      <top style="hair"/>
      <bottom style="thin"/>
    </border>
    <border>
      <left>
        <color indexed="63"/>
      </left>
      <right>
        <color indexed="63"/>
      </right>
      <top style="thin"/>
      <bottom style="double"/>
    </border>
    <border>
      <left>
        <color indexed="63"/>
      </left>
      <right>
        <color indexed="63"/>
      </right>
      <top style="double"/>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color indexed="63"/>
      </bottom>
    </border>
    <border>
      <left>
        <color indexed="63"/>
      </left>
      <right style="thin"/>
      <top style="double"/>
      <bottom>
        <color indexed="63"/>
      </bottom>
    </border>
    <border>
      <left style="thin"/>
      <right style="thin"/>
      <top>
        <color indexed="63"/>
      </top>
      <bottom style="double"/>
    </border>
    <border>
      <left>
        <color indexed="63"/>
      </left>
      <right>
        <color indexed="63"/>
      </right>
      <top style="hair"/>
      <bottom style="double"/>
    </border>
    <border>
      <left>
        <color indexed="63"/>
      </left>
      <right style="thin"/>
      <top style="hair"/>
      <bottom style="double"/>
    </border>
    <border>
      <left style="thin"/>
      <right style="thin"/>
      <top style="double"/>
      <bottom>
        <color indexed="63"/>
      </bottom>
    </border>
    <border>
      <left>
        <color indexed="63"/>
      </left>
      <right style="hair"/>
      <top style="hair"/>
      <bottom>
        <color indexed="63"/>
      </bottom>
    </border>
    <border>
      <left>
        <color indexed="63"/>
      </left>
      <right style="hair"/>
      <top>
        <color indexed="63"/>
      </top>
      <bottom style="hair"/>
    </border>
    <border>
      <left style="thin"/>
      <right style="thin"/>
      <top style="double"/>
      <bottom style="hair"/>
    </border>
    <border>
      <left style="thin"/>
      <right style="hair"/>
      <top style="double"/>
      <bottom style="thin"/>
    </border>
    <border>
      <left style="thin"/>
      <right style="hair"/>
      <top style="thin"/>
      <bottom style="thin"/>
    </border>
    <border>
      <left style="thin"/>
      <right style="hair"/>
      <top style="thin"/>
      <bottom style="hair"/>
    </border>
    <border>
      <left style="thin"/>
      <right style="thin"/>
      <top>
        <color indexed="63"/>
      </top>
      <bottom style="hair"/>
    </border>
    <border>
      <left style="thin"/>
      <right style="thin"/>
      <top style="hair"/>
      <bottom>
        <color indexed="63"/>
      </bottom>
    </border>
    <border>
      <left style="hair"/>
      <right style="hair"/>
      <top style="double"/>
      <bottom>
        <color indexed="63"/>
      </bottom>
    </border>
    <border>
      <left style="hair"/>
      <right style="hair"/>
      <top>
        <color indexed="63"/>
      </top>
      <bottom style="hair"/>
    </border>
    <border>
      <left style="hair"/>
      <right style="hair"/>
      <top style="hair"/>
      <bottom>
        <color indexed="63"/>
      </bottom>
    </border>
    <border>
      <left style="hair"/>
      <right>
        <color indexed="63"/>
      </right>
      <top style="double"/>
      <bottom style="hair"/>
    </border>
    <border>
      <left>
        <color indexed="63"/>
      </left>
      <right style="double"/>
      <top style="thin"/>
      <bottom style="hair"/>
    </border>
    <border>
      <left>
        <color indexed="63"/>
      </left>
      <right style="double"/>
      <top style="hair"/>
      <bottom style="double"/>
    </border>
    <border>
      <left style="double"/>
      <right style="thin"/>
      <top style="thin"/>
      <bottom style="hair"/>
    </border>
    <border>
      <left style="double"/>
      <right style="thin"/>
      <top style="hair"/>
      <bottom style="double"/>
    </border>
    <border>
      <left>
        <color indexed="63"/>
      </left>
      <right style="double"/>
      <top>
        <color indexed="63"/>
      </top>
      <bottom style="hair"/>
    </border>
    <border>
      <left>
        <color indexed="63"/>
      </left>
      <right style="hair"/>
      <top style="hair"/>
      <bottom style="hair"/>
    </border>
    <border>
      <left>
        <color indexed="63"/>
      </left>
      <right style="hair"/>
      <top style="hair"/>
      <bottom style="thin"/>
    </border>
    <border>
      <left>
        <color indexed="63"/>
      </left>
      <right style="double"/>
      <top style="thin"/>
      <bottom>
        <color indexed="63"/>
      </bottom>
    </border>
    <border>
      <left>
        <color indexed="63"/>
      </left>
      <right style="double"/>
      <top>
        <color indexed="63"/>
      </top>
      <bottom style="double"/>
    </border>
    <border>
      <left style="thin"/>
      <right style="hair"/>
      <top style="hair"/>
      <bottom>
        <color indexed="63"/>
      </bottom>
    </border>
    <border>
      <left style="thin"/>
      <right style="hair"/>
      <top>
        <color indexed="63"/>
      </top>
      <bottom style="hair"/>
    </border>
    <border>
      <left style="thin"/>
      <right style="hair"/>
      <top>
        <color indexed="63"/>
      </top>
      <bottom>
        <color indexed="63"/>
      </bottom>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0"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2" fillId="0" borderId="0" applyNumberFormat="0" applyFill="0" applyBorder="0" applyAlignment="0" applyProtection="0"/>
    <xf numFmtId="0" fontId="103" fillId="25" borderId="1" applyNumberFormat="0" applyAlignment="0" applyProtection="0"/>
    <xf numFmtId="0" fontId="104"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105" fillId="0" borderId="3" applyNumberFormat="0" applyFill="0" applyAlignment="0" applyProtection="0"/>
    <xf numFmtId="0" fontId="106" fillId="28" borderId="0" applyNumberFormat="0" applyBorder="0" applyAlignment="0" applyProtection="0"/>
    <xf numFmtId="0" fontId="107" fillId="29" borderId="4" applyNumberFormat="0" applyAlignment="0" applyProtection="0"/>
    <xf numFmtId="0" fontId="10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29" borderId="9" applyNumberFormat="0" applyAlignment="0" applyProtection="0"/>
    <xf numFmtId="0" fontId="1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5" fillId="30"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116" fillId="31" borderId="0" applyNumberFormat="0" applyBorder="0" applyAlignment="0" applyProtection="0"/>
  </cellStyleXfs>
  <cellXfs count="928">
    <xf numFmtId="0" fontId="0" fillId="0" borderId="0" xfId="0" applyAlignment="1">
      <alignment vertical="center"/>
    </xf>
    <xf numFmtId="0" fontId="27" fillId="0" borderId="0" xfId="0" applyFont="1" applyAlignment="1">
      <alignment horizontal="justify" vertical="center"/>
    </xf>
    <xf numFmtId="0" fontId="29" fillId="0" borderId="0" xfId="0" applyFont="1" applyAlignment="1">
      <alignment vertical="center"/>
    </xf>
    <xf numFmtId="0" fontId="3" fillId="0" borderId="0" xfId="0" applyFont="1" applyAlignment="1">
      <alignment horizontal="left" vertical="center"/>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 fillId="0" borderId="0" xfId="67" applyFont="1">
      <alignment vertical="center"/>
      <protection/>
    </xf>
    <xf numFmtId="0" fontId="16" fillId="0" borderId="0" xfId="67" applyFont="1" applyAlignment="1">
      <alignment/>
      <protection/>
    </xf>
    <xf numFmtId="0" fontId="3" fillId="0" borderId="0" xfId="67" applyFont="1" applyAlignment="1">
      <alignment/>
      <protection/>
    </xf>
    <xf numFmtId="0" fontId="3" fillId="0" borderId="0" xfId="67" applyFont="1" applyAlignment="1">
      <alignment horizontal="center"/>
      <protection/>
    </xf>
    <xf numFmtId="0" fontId="2" fillId="0" borderId="0" xfId="67" applyFont="1" applyAlignment="1">
      <alignment wrapText="1"/>
      <protection/>
    </xf>
    <xf numFmtId="0" fontId="2" fillId="0" borderId="0" xfId="67" applyFont="1" applyAlignment="1">
      <alignment/>
      <protection/>
    </xf>
    <xf numFmtId="0" fontId="12" fillId="0" borderId="0" xfId="67" applyFont="1" applyAlignment="1">
      <alignment/>
      <protection/>
    </xf>
    <xf numFmtId="0" fontId="5" fillId="0" borderId="0" xfId="67" applyFont="1" applyAlignment="1">
      <alignment/>
      <protection/>
    </xf>
    <xf numFmtId="0" fontId="5" fillId="0" borderId="0" xfId="67" applyFont="1" applyAlignment="1">
      <alignment horizontal="center"/>
      <protection/>
    </xf>
    <xf numFmtId="0" fontId="2" fillId="0" borderId="0" xfId="67" applyFont="1" applyAlignment="1">
      <alignment vertical="center" wrapText="1"/>
      <protection/>
    </xf>
    <xf numFmtId="0" fontId="10" fillId="0" borderId="0" xfId="67" applyFont="1" applyAlignment="1">
      <alignment horizontal="center" vertical="center"/>
      <protection/>
    </xf>
    <xf numFmtId="0" fontId="11" fillId="0" borderId="0" xfId="67" applyFont="1" applyAlignment="1">
      <alignment horizontal="center" vertical="center"/>
      <protection/>
    </xf>
    <xf numFmtId="0" fontId="4" fillId="0" borderId="0" xfId="67" applyFont="1" applyAlignment="1">
      <alignment vertical="center" wrapText="1"/>
      <protection/>
    </xf>
    <xf numFmtId="0" fontId="3" fillId="0" borderId="0" xfId="67" applyFont="1" applyAlignment="1">
      <alignment vertical="top"/>
      <protection/>
    </xf>
    <xf numFmtId="0" fontId="6" fillId="0" borderId="0" xfId="67" applyFont="1" applyBorder="1" applyAlignment="1">
      <alignment vertical="center" wrapText="1"/>
      <protection/>
    </xf>
    <xf numFmtId="0" fontId="13" fillId="0" borderId="0" xfId="67" applyFont="1" applyAlignment="1">
      <alignment horizontal="center" vertical="center"/>
      <protection/>
    </xf>
    <xf numFmtId="0" fontId="10" fillId="0" borderId="0" xfId="72" applyFont="1" applyAlignment="1">
      <alignment horizontal="center" vertical="center"/>
      <protection/>
    </xf>
    <xf numFmtId="0" fontId="11" fillId="0" borderId="0" xfId="72" applyFont="1" applyAlignment="1">
      <alignment horizontal="center" vertical="center"/>
      <protection/>
    </xf>
    <xf numFmtId="0" fontId="4" fillId="0" borderId="0" xfId="72" applyFont="1" applyAlignment="1">
      <alignment vertical="center" wrapText="1"/>
      <protection/>
    </xf>
    <xf numFmtId="0" fontId="2" fillId="0" borderId="0" xfId="72" applyFont="1">
      <alignment vertical="center"/>
      <protection/>
    </xf>
    <xf numFmtId="0" fontId="6" fillId="0" borderId="0" xfId="67" applyFont="1" applyAlignment="1">
      <alignment vertical="center" wrapText="1"/>
      <protection/>
    </xf>
    <xf numFmtId="0" fontId="13" fillId="0" borderId="0" xfId="67" applyFont="1" applyAlignment="1">
      <alignment horizontal="center" vertical="top"/>
      <protection/>
    </xf>
    <xf numFmtId="0" fontId="3" fillId="0" borderId="0" xfId="67" applyFont="1" applyAlignment="1">
      <alignment horizontal="center" vertical="top"/>
      <protection/>
    </xf>
    <xf numFmtId="0" fontId="14" fillId="0" borderId="0" xfId="67" applyFont="1" applyAlignment="1">
      <alignment vertical="center" wrapText="1"/>
      <protection/>
    </xf>
    <xf numFmtId="0" fontId="25" fillId="0" borderId="0" xfId="73" applyFont="1" applyAlignment="1">
      <alignment/>
      <protection/>
    </xf>
    <xf numFmtId="0" fontId="5" fillId="0" borderId="0" xfId="73" applyFont="1" applyAlignment="1">
      <alignment/>
      <protection/>
    </xf>
    <xf numFmtId="0" fontId="2" fillId="0" borderId="0" xfId="73" applyFont="1" applyAlignment="1">
      <alignment vertical="center" wrapText="1"/>
      <protection/>
    </xf>
    <xf numFmtId="0" fontId="2" fillId="0" borderId="0" xfId="73" applyFont="1">
      <alignment vertical="center"/>
      <protection/>
    </xf>
    <xf numFmtId="0" fontId="10" fillId="0" borderId="0" xfId="73" applyFont="1" applyAlignment="1">
      <alignment horizontal="center" vertical="center"/>
      <protection/>
    </xf>
    <xf numFmtId="0" fontId="11" fillId="0" borderId="0" xfId="73" applyFont="1" applyAlignment="1">
      <alignment horizontal="center" vertical="center"/>
      <protection/>
    </xf>
    <xf numFmtId="0" fontId="4" fillId="0" borderId="0" xfId="73" applyFont="1" applyAlignment="1">
      <alignment vertical="center" wrapText="1"/>
      <protection/>
    </xf>
    <xf numFmtId="0" fontId="3" fillId="0" borderId="0" xfId="73" applyFont="1" applyAlignment="1">
      <alignment vertical="top"/>
      <protection/>
    </xf>
    <xf numFmtId="0" fontId="6" fillId="0" borderId="0" xfId="73" applyFont="1" applyAlignment="1">
      <alignment vertical="center" wrapText="1"/>
      <protection/>
    </xf>
    <xf numFmtId="0" fontId="3" fillId="0" borderId="0" xfId="73" applyFont="1" applyAlignment="1" applyProtection="1">
      <alignment vertical="top"/>
      <protection locked="0"/>
    </xf>
    <xf numFmtId="0" fontId="13" fillId="0" borderId="0" xfId="73" applyFont="1" applyAlignment="1">
      <alignment horizontal="center" vertical="center"/>
      <protection/>
    </xf>
    <xf numFmtId="0" fontId="19" fillId="0" borderId="0" xfId="64" applyFont="1" applyAlignment="1">
      <alignment vertical="center"/>
      <protection/>
    </xf>
    <xf numFmtId="0" fontId="29" fillId="0" borderId="12" xfId="64" applyFont="1" applyBorder="1" applyAlignment="1">
      <alignment horizontal="justify" vertical="center" wrapText="1"/>
      <protection/>
    </xf>
    <xf numFmtId="0" fontId="10" fillId="0" borderId="0" xfId="0" applyFont="1" applyAlignment="1">
      <alignment horizontal="center" vertical="center"/>
    </xf>
    <xf numFmtId="0" fontId="11" fillId="0" borderId="0" xfId="0" applyFont="1" applyAlignment="1">
      <alignment horizontal="center" vertical="center"/>
    </xf>
    <xf numFmtId="0" fontId="18" fillId="0" borderId="0" xfId="0" applyFont="1" applyAlignment="1">
      <alignment horizontal="left" vertical="center"/>
    </xf>
    <xf numFmtId="0" fontId="4" fillId="0" borderId="0" xfId="0" applyFont="1" applyAlignment="1">
      <alignment vertical="center" wrapText="1"/>
    </xf>
    <xf numFmtId="0" fontId="6" fillId="0" borderId="0" xfId="0" applyFont="1" applyAlignment="1">
      <alignment vertical="center" wrapText="1"/>
    </xf>
    <xf numFmtId="0" fontId="30" fillId="0" borderId="0" xfId="0" applyFont="1" applyFill="1" applyBorder="1" applyAlignment="1" applyProtection="1">
      <alignment horizontal="center" vertical="center"/>
      <protection locked="0"/>
    </xf>
    <xf numFmtId="0" fontId="0" fillId="0" borderId="0" xfId="0" applyFont="1" applyAlignment="1">
      <alignment vertical="center"/>
    </xf>
    <xf numFmtId="0" fontId="45" fillId="0" borderId="0" xfId="64" applyFont="1" applyAlignment="1">
      <alignment vertical="center"/>
      <protection/>
    </xf>
    <xf numFmtId="0" fontId="45" fillId="0" borderId="0" xfId="0" applyFont="1" applyAlignment="1">
      <alignment vertical="center"/>
    </xf>
    <xf numFmtId="0" fontId="50" fillId="0" borderId="0" xfId="0" applyFont="1" applyAlignment="1">
      <alignment vertical="center"/>
    </xf>
    <xf numFmtId="0" fontId="19" fillId="0" borderId="0" xfId="69" applyFont="1" applyFill="1" applyAlignment="1">
      <alignment vertical="center"/>
      <protection/>
    </xf>
    <xf numFmtId="0" fontId="0" fillId="0" borderId="0" xfId="69" applyFont="1" applyFill="1" applyAlignment="1">
      <alignment vertical="center"/>
      <protection/>
    </xf>
    <xf numFmtId="0" fontId="20" fillId="0" borderId="0" xfId="69" applyFont="1" applyFill="1" applyAlignment="1">
      <alignment vertical="center"/>
      <protection/>
    </xf>
    <xf numFmtId="0" fontId="21" fillId="0" borderId="0" xfId="69" applyFont="1" applyFill="1" applyAlignment="1">
      <alignment vertical="center"/>
      <protection/>
    </xf>
    <xf numFmtId="0" fontId="22" fillId="0" borderId="0" xfId="69" applyFont="1" applyFill="1" applyAlignment="1">
      <alignment vertical="center"/>
      <protection/>
    </xf>
    <xf numFmtId="0" fontId="31" fillId="0" borderId="0" xfId="69" applyFont="1" applyFill="1">
      <alignment/>
      <protection/>
    </xf>
    <xf numFmtId="0" fontId="45" fillId="0" borderId="0" xfId="69" applyFont="1" applyFill="1" applyAlignment="1">
      <alignment vertical="center"/>
      <protection/>
    </xf>
    <xf numFmtId="0" fontId="20" fillId="0" borderId="0" xfId="69" applyFont="1" applyFill="1">
      <alignment/>
      <protection/>
    </xf>
    <xf numFmtId="0" fontId="24" fillId="0" borderId="13" xfId="69" applyFont="1" applyFill="1" applyBorder="1" applyAlignment="1">
      <alignment vertical="center" wrapText="1"/>
      <protection/>
    </xf>
    <xf numFmtId="0" fontId="24" fillId="0" borderId="14" xfId="69" applyFont="1" applyFill="1" applyBorder="1" applyAlignment="1">
      <alignment horizontal="center" vertical="center" wrapText="1"/>
      <protection/>
    </xf>
    <xf numFmtId="0" fontId="21" fillId="0" borderId="15" xfId="69" applyFont="1" applyFill="1" applyBorder="1" applyAlignment="1">
      <alignment horizontal="center" vertical="center"/>
      <protection/>
    </xf>
    <xf numFmtId="0" fontId="24" fillId="0" borderId="16" xfId="70" applyFont="1" applyFill="1" applyBorder="1" applyAlignment="1">
      <alignment vertical="center"/>
      <protection/>
    </xf>
    <xf numFmtId="0" fontId="19" fillId="0" borderId="0" xfId="0" applyFont="1" applyFill="1" applyAlignment="1">
      <alignment vertical="center"/>
    </xf>
    <xf numFmtId="0" fontId="0" fillId="0" borderId="0" xfId="0" applyFont="1" applyFill="1" applyAlignment="1">
      <alignment vertical="center"/>
    </xf>
    <xf numFmtId="0" fontId="24" fillId="0" borderId="0" xfId="0" applyFont="1" applyFill="1" applyAlignment="1">
      <alignment vertical="center"/>
    </xf>
    <xf numFmtId="0" fontId="21" fillId="0" borderId="17" xfId="0" applyFont="1" applyFill="1" applyBorder="1" applyAlignment="1">
      <alignment vertical="center"/>
    </xf>
    <xf numFmtId="0" fontId="24" fillId="0" borderId="18" xfId="0" applyFont="1" applyFill="1" applyBorder="1" applyAlignment="1">
      <alignment vertical="center"/>
    </xf>
    <xf numFmtId="0" fontId="21" fillId="0" borderId="18" xfId="0" applyFont="1" applyFill="1" applyBorder="1" applyAlignment="1">
      <alignment vertical="center"/>
    </xf>
    <xf numFmtId="0" fontId="21" fillId="0" borderId="19" xfId="0" applyFont="1" applyFill="1" applyBorder="1" applyAlignment="1">
      <alignment vertical="center"/>
    </xf>
    <xf numFmtId="0" fontId="21" fillId="0" borderId="10" xfId="0" applyFont="1" applyFill="1" applyBorder="1" applyAlignment="1">
      <alignment vertical="center"/>
    </xf>
    <xf numFmtId="0" fontId="24" fillId="0" borderId="17" xfId="0" applyFont="1" applyFill="1" applyBorder="1" applyAlignment="1">
      <alignment vertical="center" wrapText="1"/>
    </xf>
    <xf numFmtId="0" fontId="21" fillId="0" borderId="20" xfId="0" applyFont="1" applyFill="1" applyBorder="1" applyAlignment="1">
      <alignment vertical="center"/>
    </xf>
    <xf numFmtId="0" fontId="21" fillId="0" borderId="0" xfId="0" applyFont="1" applyFill="1" applyAlignment="1">
      <alignment vertical="center"/>
    </xf>
    <xf numFmtId="0" fontId="21" fillId="0" borderId="21" xfId="0" applyFont="1" applyFill="1" applyBorder="1" applyAlignment="1">
      <alignment vertical="center"/>
    </xf>
    <xf numFmtId="0" fontId="0" fillId="0" borderId="0" xfId="0" applyFont="1" applyFill="1" applyAlignment="1">
      <alignment vertical="center"/>
    </xf>
    <xf numFmtId="0" fontId="21" fillId="0" borderId="0" xfId="0" applyFont="1" applyFill="1" applyBorder="1" applyAlignment="1">
      <alignment vertical="center" wrapText="1"/>
    </xf>
    <xf numFmtId="0" fontId="0" fillId="0" borderId="0" xfId="0" applyFont="1" applyFill="1" applyAlignment="1">
      <alignment vertical="center"/>
    </xf>
    <xf numFmtId="0" fontId="26" fillId="0" borderId="0" xfId="0" applyFont="1" applyFill="1" applyAlignment="1">
      <alignment vertical="center"/>
    </xf>
    <xf numFmtId="0" fontId="24" fillId="0" borderId="22"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3" xfId="0" applyFont="1" applyFill="1" applyBorder="1" applyAlignment="1">
      <alignment vertical="center"/>
    </xf>
    <xf numFmtId="0" fontId="24" fillId="0" borderId="24" xfId="0" applyFont="1" applyFill="1" applyBorder="1" applyAlignment="1">
      <alignment vertical="center"/>
    </xf>
    <xf numFmtId="0" fontId="24" fillId="0" borderId="25" xfId="0" applyFont="1" applyFill="1" applyBorder="1" applyAlignment="1">
      <alignment vertical="center" wrapText="1"/>
    </xf>
    <xf numFmtId="0" fontId="20" fillId="0" borderId="26" xfId="0" applyFont="1" applyFill="1" applyBorder="1" applyAlignment="1">
      <alignment vertical="center" wrapText="1"/>
    </xf>
    <xf numFmtId="0" fontId="24" fillId="0" borderId="13" xfId="0" applyFont="1" applyFill="1" applyBorder="1" applyAlignment="1">
      <alignment vertical="center"/>
    </xf>
    <xf numFmtId="0" fontId="20" fillId="0" borderId="27" xfId="0" applyFont="1" applyFill="1" applyBorder="1" applyAlignment="1">
      <alignment vertical="center" wrapText="1"/>
    </xf>
    <xf numFmtId="0" fontId="24" fillId="0" borderId="28" xfId="0" applyFont="1" applyFill="1" applyBorder="1" applyAlignment="1">
      <alignment vertical="center"/>
    </xf>
    <xf numFmtId="0" fontId="24" fillId="0" borderId="12" xfId="0" applyFont="1" applyFill="1" applyBorder="1" applyAlignment="1">
      <alignment vertical="center"/>
    </xf>
    <xf numFmtId="180" fontId="43" fillId="0" borderId="29" xfId="0" applyNumberFormat="1" applyFont="1" applyFill="1" applyBorder="1" applyAlignment="1">
      <alignment vertical="center"/>
    </xf>
    <xf numFmtId="180" fontId="43" fillId="0" borderId="30" xfId="0" applyNumberFormat="1" applyFont="1" applyFill="1" applyBorder="1" applyAlignment="1">
      <alignment vertical="center"/>
    </xf>
    <xf numFmtId="180" fontId="43" fillId="0" borderId="13" xfId="0" applyNumberFormat="1" applyFont="1" applyFill="1" applyBorder="1" applyAlignment="1">
      <alignment vertical="center"/>
    </xf>
    <xf numFmtId="180" fontId="43" fillId="0" borderId="31" xfId="0" applyNumberFormat="1" applyFont="1" applyFill="1" applyBorder="1" applyAlignment="1">
      <alignment vertical="center"/>
    </xf>
    <xf numFmtId="180" fontId="43" fillId="0" borderId="32" xfId="0" applyNumberFormat="1" applyFont="1" applyFill="1" applyBorder="1" applyAlignment="1">
      <alignment vertical="center"/>
    </xf>
    <xf numFmtId="207" fontId="55" fillId="0" borderId="32" xfId="49" applyNumberFormat="1" applyFont="1" applyFill="1" applyBorder="1" applyAlignment="1" applyProtection="1">
      <alignment vertical="center"/>
      <protection/>
    </xf>
    <xf numFmtId="207" fontId="55" fillId="0" borderId="32" xfId="69" applyNumberFormat="1" applyFont="1" applyFill="1" applyBorder="1" applyAlignment="1" applyProtection="1">
      <alignment vertical="center"/>
      <protection/>
    </xf>
    <xf numFmtId="207" fontId="55" fillId="0" borderId="33" xfId="69" applyNumberFormat="1" applyFont="1" applyFill="1" applyBorder="1" applyAlignment="1" applyProtection="1">
      <alignment horizontal="right" vertical="center"/>
      <protection/>
    </xf>
    <xf numFmtId="0" fontId="0" fillId="0" borderId="0" xfId="64" applyFont="1" applyAlignment="1">
      <alignment vertical="center"/>
      <protection/>
    </xf>
    <xf numFmtId="0" fontId="0" fillId="0" borderId="0" xfId="64" applyFont="1" applyAlignment="1">
      <alignment vertical="center"/>
      <protection/>
    </xf>
    <xf numFmtId="0" fontId="0" fillId="0" borderId="34" xfId="64" applyFont="1" applyBorder="1" applyAlignment="1">
      <alignment horizontal="center" vertical="center"/>
      <protection/>
    </xf>
    <xf numFmtId="0" fontId="0" fillId="0" borderId="35" xfId="64" applyFont="1" applyBorder="1" applyAlignment="1">
      <alignment vertical="center"/>
      <protection/>
    </xf>
    <xf numFmtId="0" fontId="0" fillId="0" borderId="36" xfId="64" applyFont="1" applyBorder="1" applyAlignment="1">
      <alignment horizontal="left" vertical="center"/>
      <protection/>
    </xf>
    <xf numFmtId="0" fontId="0" fillId="0" borderId="0" xfId="64" applyFont="1" applyAlignment="1">
      <alignment vertical="center"/>
      <protection/>
    </xf>
    <xf numFmtId="0" fontId="0" fillId="0" borderId="13" xfId="64" applyFont="1" applyBorder="1" applyAlignment="1">
      <alignment vertical="center"/>
      <protection/>
    </xf>
    <xf numFmtId="0" fontId="0" fillId="0" borderId="24" xfId="64" applyFont="1" applyBorder="1" applyAlignment="1">
      <alignment horizontal="left" vertical="center"/>
      <protection/>
    </xf>
    <xf numFmtId="0" fontId="0" fillId="0" borderId="23" xfId="64" applyFont="1" applyBorder="1" applyAlignment="1">
      <alignment vertical="center"/>
      <protection/>
    </xf>
    <xf numFmtId="0" fontId="0" fillId="0" borderId="0" xfId="69" applyFont="1" applyFill="1" applyAlignment="1">
      <alignment vertical="center"/>
      <protection/>
    </xf>
    <xf numFmtId="180" fontId="43" fillId="0" borderId="35" xfId="70" applyNumberFormat="1" applyFont="1" applyFill="1" applyBorder="1" applyAlignment="1" applyProtection="1">
      <alignment vertical="center"/>
      <protection/>
    </xf>
    <xf numFmtId="180" fontId="43" fillId="0" borderId="35" xfId="70" applyNumberFormat="1" applyFont="1" applyFill="1" applyBorder="1" applyAlignment="1" applyProtection="1">
      <alignment vertical="center"/>
      <protection locked="0"/>
    </xf>
    <xf numFmtId="180" fontId="43" fillId="0" borderId="37" xfId="0"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20" fillId="0" borderId="38" xfId="0" applyFont="1" applyFill="1" applyBorder="1" applyAlignment="1">
      <alignment vertical="center" wrapText="1"/>
    </xf>
    <xf numFmtId="0" fontId="0" fillId="0" borderId="18" xfId="0" applyFont="1" applyBorder="1" applyAlignment="1">
      <alignment vertical="center"/>
    </xf>
    <xf numFmtId="0" fontId="0" fillId="0" borderId="39" xfId="0" applyBorder="1" applyAlignment="1">
      <alignment vertical="center"/>
    </xf>
    <xf numFmtId="0" fontId="24" fillId="0" borderId="19" xfId="0" applyFont="1" applyFill="1" applyBorder="1" applyAlignment="1">
      <alignment horizontal="left" vertical="center"/>
    </xf>
    <xf numFmtId="0" fontId="57" fillId="0" borderId="0" xfId="0" applyFont="1" applyFill="1" applyAlignment="1">
      <alignment vertical="center"/>
    </xf>
    <xf numFmtId="0" fontId="57" fillId="0" borderId="0" xfId="69" applyFont="1" applyFill="1" applyAlignment="1">
      <alignment vertical="center"/>
      <protection/>
    </xf>
    <xf numFmtId="0" fontId="59" fillId="0" borderId="0" xfId="0" applyFont="1" applyFill="1" applyAlignment="1">
      <alignment vertical="center"/>
    </xf>
    <xf numFmtId="0" fontId="59" fillId="0" borderId="0" xfId="0" applyFont="1" applyFill="1" applyAlignment="1">
      <alignment horizontal="left" vertical="top"/>
    </xf>
    <xf numFmtId="1" fontId="43" fillId="0" borderId="0" xfId="0" applyNumberFormat="1" applyFont="1" applyFill="1" applyBorder="1" applyAlignment="1" applyProtection="1">
      <alignment horizontal="right" vertical="center"/>
      <protection/>
    </xf>
    <xf numFmtId="0" fontId="21" fillId="0" borderId="0" xfId="0" applyFont="1" applyFill="1" applyBorder="1" applyAlignment="1">
      <alignment horizontal="center" vertical="center" wrapText="1"/>
    </xf>
    <xf numFmtId="1" fontId="21" fillId="0" borderId="0" xfId="0" applyNumberFormat="1" applyFont="1" applyFill="1" applyBorder="1" applyAlignment="1">
      <alignment horizontal="center" vertical="center" wrapText="1"/>
    </xf>
    <xf numFmtId="0" fontId="57" fillId="0" borderId="0" xfId="0" applyFont="1" applyAlignment="1">
      <alignment vertical="center"/>
    </xf>
    <xf numFmtId="0" fontId="54" fillId="0" borderId="0" xfId="0" applyFont="1" applyFill="1" applyAlignment="1">
      <alignment vertical="center"/>
    </xf>
    <xf numFmtId="0" fontId="0" fillId="0" borderId="0" xfId="0" applyFont="1" applyAlignment="1">
      <alignment vertical="center"/>
    </xf>
    <xf numFmtId="0" fontId="29" fillId="0" borderId="29" xfId="0" applyFont="1" applyBorder="1" applyAlignment="1">
      <alignment horizontal="center" vertical="center" wrapText="1"/>
    </xf>
    <xf numFmtId="0" fontId="29" fillId="0" borderId="25" xfId="0" applyFont="1" applyBorder="1" applyAlignment="1">
      <alignment horizontal="left" vertical="center"/>
    </xf>
    <xf numFmtId="0" fontId="0" fillId="0" borderId="25" xfId="0" applyBorder="1" applyAlignment="1">
      <alignment vertical="center"/>
    </xf>
    <xf numFmtId="0" fontId="0" fillId="0" borderId="17" xfId="0" applyBorder="1" applyAlignment="1">
      <alignment vertical="center"/>
    </xf>
    <xf numFmtId="0" fontId="0" fillId="0" borderId="13" xfId="0" applyFont="1" applyBorder="1" applyAlignment="1">
      <alignment vertical="center"/>
    </xf>
    <xf numFmtId="0" fontId="29" fillId="0" borderId="24" xfId="0" applyFont="1" applyBorder="1" applyAlignment="1">
      <alignment horizontal="left" vertical="center"/>
    </xf>
    <xf numFmtId="0" fontId="29" fillId="0" borderId="18" xfId="0" applyFont="1" applyBorder="1" applyAlignment="1">
      <alignment horizontal="left" vertical="center"/>
    </xf>
    <xf numFmtId="0" fontId="0" fillId="0" borderId="40" xfId="0" applyFont="1" applyBorder="1" applyAlignment="1">
      <alignment vertical="center"/>
    </xf>
    <xf numFmtId="0" fontId="29" fillId="0" borderId="41" xfId="0" applyFont="1" applyBorder="1" applyAlignment="1">
      <alignment horizontal="left" vertical="center"/>
    </xf>
    <xf numFmtId="0" fontId="29" fillId="0" borderId="19" xfId="0" applyFont="1" applyBorder="1" applyAlignment="1">
      <alignment horizontal="left" vertical="center"/>
    </xf>
    <xf numFmtId="0" fontId="0" fillId="0" borderId="0" xfId="69" applyFont="1" applyFill="1" applyAlignment="1">
      <alignment vertical="center"/>
      <protection/>
    </xf>
    <xf numFmtId="0" fontId="0" fillId="0" borderId="0" xfId="69" applyFont="1" applyFill="1" applyAlignment="1">
      <alignment horizontal="center" vertical="center"/>
      <protection/>
    </xf>
    <xf numFmtId="0" fontId="0" fillId="0" borderId="0" xfId="69" applyFont="1" applyFill="1">
      <alignment/>
      <protection/>
    </xf>
    <xf numFmtId="0" fontId="0" fillId="0" borderId="0" xfId="69" applyFont="1" applyFill="1" applyAlignment="1">
      <alignment horizontal="center"/>
      <protection/>
    </xf>
    <xf numFmtId="0" fontId="57" fillId="0" borderId="0" xfId="63" applyFont="1" applyFill="1" applyAlignment="1">
      <alignment vertical="center"/>
      <protection/>
    </xf>
    <xf numFmtId="0" fontId="0" fillId="0" borderId="0" xfId="69" applyFont="1" applyFill="1" applyAlignment="1">
      <alignment/>
      <protection/>
    </xf>
    <xf numFmtId="0" fontId="0" fillId="0" borderId="29" xfId="69" applyFont="1" applyFill="1" applyBorder="1">
      <alignment/>
      <protection/>
    </xf>
    <xf numFmtId="0" fontId="21" fillId="0" borderId="24" xfId="69" applyFont="1" applyFill="1" applyBorder="1" applyAlignment="1">
      <alignment vertical="center" wrapText="1"/>
      <protection/>
    </xf>
    <xf numFmtId="0" fontId="21" fillId="0" borderId="18" xfId="69" applyFont="1" applyFill="1" applyBorder="1" applyAlignment="1">
      <alignment horizontal="center" vertical="center"/>
      <protection/>
    </xf>
    <xf numFmtId="0" fontId="21" fillId="0" borderId="18" xfId="69" applyFont="1" applyFill="1" applyBorder="1" applyAlignment="1" applyProtection="1">
      <alignment horizontal="center" vertical="center"/>
      <protection locked="0"/>
    </xf>
    <xf numFmtId="0" fontId="21" fillId="0" borderId="12" xfId="69" applyFont="1" applyFill="1" applyBorder="1" applyAlignment="1">
      <alignment vertical="center" wrapText="1"/>
      <protection/>
    </xf>
    <xf numFmtId="0" fontId="21" fillId="0" borderId="39" xfId="69" applyFont="1" applyFill="1" applyBorder="1" applyAlignment="1">
      <alignment horizontal="center" vertical="center"/>
      <protection/>
    </xf>
    <xf numFmtId="0" fontId="21" fillId="0" borderId="39" xfId="69" applyFont="1" applyFill="1" applyBorder="1" applyAlignment="1" applyProtection="1">
      <alignment horizontal="center" vertical="center"/>
      <protection locked="0"/>
    </xf>
    <xf numFmtId="0" fontId="21" fillId="0" borderId="42" xfId="69" applyFont="1" applyFill="1" applyBorder="1" applyAlignment="1" applyProtection="1">
      <alignment vertical="center"/>
      <protection/>
    </xf>
    <xf numFmtId="0" fontId="21" fillId="0" borderId="20" xfId="69" applyFont="1" applyFill="1" applyBorder="1" applyAlignment="1" applyProtection="1">
      <alignment horizontal="center" vertical="center"/>
      <protection/>
    </xf>
    <xf numFmtId="0" fontId="0" fillId="0" borderId="35" xfId="69" applyFont="1" applyFill="1" applyBorder="1" applyAlignment="1">
      <alignment vertical="center"/>
      <protection/>
    </xf>
    <xf numFmtId="0" fontId="21" fillId="0" borderId="24" xfId="69" applyFont="1" applyFill="1" applyBorder="1" applyAlignment="1">
      <alignment horizontal="right" vertical="center" wrapText="1"/>
      <protection/>
    </xf>
    <xf numFmtId="0" fontId="24" fillId="0" borderId="23" xfId="69" applyFont="1" applyFill="1" applyBorder="1" applyAlignment="1">
      <alignment vertical="center" wrapText="1"/>
      <protection/>
    </xf>
    <xf numFmtId="0" fontId="21" fillId="0" borderId="12" xfId="69" applyFont="1" applyFill="1" applyBorder="1" applyAlignment="1">
      <alignment horizontal="right" vertical="center" wrapText="1"/>
      <protection/>
    </xf>
    <xf numFmtId="0" fontId="21" fillId="0" borderId="42" xfId="69" applyFont="1" applyFill="1" applyBorder="1" applyAlignment="1" applyProtection="1">
      <alignment horizontal="right" vertical="center"/>
      <protection/>
    </xf>
    <xf numFmtId="207" fontId="55" fillId="0" borderId="33" xfId="69" applyNumberFormat="1" applyFont="1" applyFill="1" applyBorder="1" applyAlignment="1" applyProtection="1">
      <alignment vertical="center"/>
      <protection/>
    </xf>
    <xf numFmtId="0" fontId="21" fillId="0" borderId="43" xfId="69" applyFont="1" applyFill="1" applyBorder="1" applyAlignment="1" applyProtection="1">
      <alignment horizontal="right" vertical="center"/>
      <protection/>
    </xf>
    <xf numFmtId="0" fontId="21" fillId="0" borderId="44" xfId="69" applyFont="1" applyFill="1" applyBorder="1" applyAlignment="1" applyProtection="1">
      <alignment horizontal="center" vertical="center"/>
      <protection/>
    </xf>
    <xf numFmtId="0" fontId="0" fillId="0" borderId="35" xfId="69" applyFont="1" applyFill="1" applyBorder="1">
      <alignment/>
      <protection/>
    </xf>
    <xf numFmtId="0" fontId="21" fillId="0" borderId="36" xfId="69" applyFont="1" applyFill="1" applyBorder="1" applyAlignment="1">
      <alignment horizontal="right" vertical="center" wrapText="1"/>
      <protection/>
    </xf>
    <xf numFmtId="0" fontId="21" fillId="0" borderId="16" xfId="69" applyFont="1" applyFill="1" applyBorder="1" applyAlignment="1">
      <alignment horizontal="center" vertical="center"/>
      <protection/>
    </xf>
    <xf numFmtId="0" fontId="21" fillId="0" borderId="16" xfId="69" applyFont="1" applyFill="1" applyBorder="1" applyAlignment="1" applyProtection="1">
      <alignment horizontal="center" vertical="center"/>
      <protection locked="0"/>
    </xf>
    <xf numFmtId="0" fontId="0" fillId="0" borderId="13" xfId="69" applyFont="1" applyFill="1" applyBorder="1">
      <alignment/>
      <protection/>
    </xf>
    <xf numFmtId="0" fontId="21" fillId="0" borderId="24" xfId="69" applyFont="1" applyFill="1" applyBorder="1" applyAlignment="1">
      <alignment horizontal="right" vertical="center"/>
      <protection/>
    </xf>
    <xf numFmtId="0" fontId="0" fillId="0" borderId="23" xfId="69" applyFont="1" applyFill="1" applyBorder="1">
      <alignment/>
      <protection/>
    </xf>
    <xf numFmtId="0" fontId="21" fillId="0" borderId="12" xfId="69" applyFont="1" applyFill="1" applyBorder="1" applyAlignment="1">
      <alignment horizontal="right" vertical="center"/>
      <protection/>
    </xf>
    <xf numFmtId="0" fontId="21" fillId="0" borderId="20" xfId="69" applyFont="1" applyFill="1" applyBorder="1" applyAlignment="1" applyProtection="1">
      <alignment horizontal="right" vertical="center"/>
      <protection/>
    </xf>
    <xf numFmtId="207" fontId="55" fillId="0" borderId="45" xfId="69" applyNumberFormat="1" applyFont="1" applyFill="1" applyBorder="1" applyAlignment="1" applyProtection="1">
      <alignment vertical="center"/>
      <protection/>
    </xf>
    <xf numFmtId="0" fontId="21" fillId="0" borderId="46" xfId="69" applyFont="1" applyFill="1" applyBorder="1" applyAlignment="1" applyProtection="1">
      <alignment horizontal="right" vertical="center"/>
      <protection/>
    </xf>
    <xf numFmtId="0" fontId="21" fillId="0" borderId="47" xfId="69" applyFont="1" applyFill="1" applyBorder="1" applyAlignment="1" applyProtection="1">
      <alignment horizontal="center" vertical="center"/>
      <protection/>
    </xf>
    <xf numFmtId="0" fontId="21" fillId="0" borderId="25" xfId="69" applyFont="1" applyFill="1" applyBorder="1" applyAlignment="1">
      <alignment horizontal="right" vertical="center"/>
      <protection/>
    </xf>
    <xf numFmtId="0" fontId="21" fillId="0" borderId="17" xfId="69" applyFont="1" applyFill="1" applyBorder="1" applyAlignment="1">
      <alignment horizontal="center" vertical="center"/>
      <protection/>
    </xf>
    <xf numFmtId="0" fontId="21" fillId="0" borderId="17" xfId="69" applyFont="1" applyFill="1" applyBorder="1" applyAlignment="1" applyProtection="1">
      <alignment horizontal="center" vertical="center"/>
      <protection locked="0"/>
    </xf>
    <xf numFmtId="0" fontId="0" fillId="0" borderId="46" xfId="69" applyFont="1" applyFill="1" applyBorder="1">
      <alignment/>
      <protection/>
    </xf>
    <xf numFmtId="207" fontId="55" fillId="0" borderId="45" xfId="69" applyNumberFormat="1" applyFont="1" applyFill="1" applyBorder="1" applyAlignment="1" applyProtection="1">
      <alignment horizontal="right" vertical="center"/>
      <protection/>
    </xf>
    <xf numFmtId="0" fontId="21" fillId="0" borderId="44" xfId="69" applyFont="1" applyFill="1" applyBorder="1" applyAlignment="1" applyProtection="1">
      <alignment horizontal="right" vertical="center"/>
      <protection/>
    </xf>
    <xf numFmtId="0" fontId="59" fillId="0" borderId="0" xfId="63" applyFont="1" applyFill="1">
      <alignment/>
      <protection/>
    </xf>
    <xf numFmtId="0" fontId="21" fillId="0" borderId="0" xfId="63" applyFont="1" applyFill="1">
      <alignment/>
      <protection/>
    </xf>
    <xf numFmtId="0" fontId="0" fillId="0" borderId="0" xfId="63" applyFont="1" applyFill="1">
      <alignment/>
      <protection/>
    </xf>
    <xf numFmtId="0" fontId="0" fillId="0" borderId="48" xfId="69" applyFont="1" applyFill="1" applyBorder="1">
      <alignment/>
      <protection/>
    </xf>
    <xf numFmtId="0" fontId="19" fillId="0" borderId="0" xfId="63" applyFont="1" applyFill="1" applyAlignment="1">
      <alignment vertical="center"/>
      <protection/>
    </xf>
    <xf numFmtId="0" fontId="0" fillId="0" borderId="0" xfId="63" applyFont="1" applyFill="1" applyAlignment="1">
      <alignment vertical="center"/>
      <protection/>
    </xf>
    <xf numFmtId="0" fontId="24" fillId="0" borderId="0" xfId="63" applyFont="1" applyFill="1" applyAlignment="1">
      <alignment vertical="center"/>
      <protection/>
    </xf>
    <xf numFmtId="0" fontId="45" fillId="0" borderId="0" xfId="63" applyFont="1" applyFill="1" applyAlignment="1">
      <alignment vertical="center"/>
      <protection/>
    </xf>
    <xf numFmtId="0" fontId="52" fillId="0" borderId="0" xfId="63" applyFont="1" applyFill="1" applyAlignment="1">
      <alignment vertical="center"/>
      <protection/>
    </xf>
    <xf numFmtId="0" fontId="23" fillId="0" borderId="0" xfId="63" applyFont="1" applyFill="1" applyAlignment="1">
      <alignment vertical="center"/>
      <protection/>
    </xf>
    <xf numFmtId="0" fontId="23" fillId="0" borderId="0" xfId="63" applyFont="1" applyFill="1" applyAlignment="1">
      <alignment vertical="distributed" wrapText="1"/>
      <protection/>
    </xf>
    <xf numFmtId="0" fontId="24" fillId="0" borderId="14" xfId="63" applyFont="1" applyFill="1" applyBorder="1" applyAlignment="1">
      <alignment horizontal="center" vertical="center" wrapText="1"/>
      <protection/>
    </xf>
    <xf numFmtId="0" fontId="21" fillId="0" borderId="49" xfId="63" applyFont="1" applyFill="1" applyBorder="1" applyAlignment="1">
      <alignment horizontal="center" vertical="center"/>
      <protection/>
    </xf>
    <xf numFmtId="0" fontId="20" fillId="0" borderId="26" xfId="63" applyFont="1" applyFill="1" applyBorder="1" applyAlignment="1">
      <alignment vertical="center" wrapText="1"/>
      <protection/>
    </xf>
    <xf numFmtId="0" fontId="21" fillId="0" borderId="17" xfId="63" applyFont="1" applyFill="1" applyBorder="1" applyAlignment="1">
      <alignment vertical="center"/>
      <protection/>
    </xf>
    <xf numFmtId="180" fontId="43" fillId="0" borderId="29" xfId="63" applyNumberFormat="1" applyFont="1" applyFill="1" applyBorder="1" applyAlignment="1">
      <alignment vertical="center"/>
      <protection/>
    </xf>
    <xf numFmtId="180" fontId="43" fillId="0" borderId="29" xfId="63" applyNumberFormat="1" applyFont="1" applyFill="1" applyBorder="1" applyAlignment="1" applyProtection="1">
      <alignment vertical="center"/>
      <protection locked="0"/>
    </xf>
    <xf numFmtId="0" fontId="20" fillId="0" borderId="38" xfId="63" applyFont="1" applyFill="1" applyBorder="1" applyAlignment="1">
      <alignment vertical="center" wrapText="1"/>
      <protection/>
    </xf>
    <xf numFmtId="0" fontId="21" fillId="0" borderId="50" xfId="63" applyFont="1" applyFill="1" applyBorder="1" applyAlignment="1">
      <alignment vertical="center"/>
      <protection/>
    </xf>
    <xf numFmtId="180" fontId="43" fillId="0" borderId="13" xfId="63" applyNumberFormat="1" applyFont="1" applyFill="1" applyBorder="1" applyAlignment="1">
      <alignment vertical="center"/>
      <protection/>
    </xf>
    <xf numFmtId="180" fontId="43" fillId="0" borderId="13" xfId="63" applyNumberFormat="1" applyFont="1" applyFill="1" applyBorder="1" applyAlignment="1" applyProtection="1">
      <alignment vertical="center"/>
      <protection locked="0"/>
    </xf>
    <xf numFmtId="0" fontId="24" fillId="0" borderId="28" xfId="63" applyFont="1" applyFill="1" applyBorder="1" applyAlignment="1">
      <alignment vertical="center"/>
      <protection/>
    </xf>
    <xf numFmtId="0" fontId="24" fillId="0" borderId="24" xfId="63" applyFont="1" applyFill="1" applyBorder="1" applyAlignment="1">
      <alignment vertical="center"/>
      <protection/>
    </xf>
    <xf numFmtId="0" fontId="21" fillId="0" borderId="18" xfId="63" applyFont="1" applyFill="1" applyBorder="1" applyAlignment="1">
      <alignment vertical="center"/>
      <protection/>
    </xf>
    <xf numFmtId="0" fontId="20" fillId="0" borderId="27" xfId="63" applyFont="1" applyFill="1" applyBorder="1" applyAlignment="1">
      <alignment vertical="center" wrapText="1"/>
      <protection/>
    </xf>
    <xf numFmtId="0" fontId="24" fillId="0" borderId="13" xfId="63" applyFont="1" applyFill="1" applyBorder="1" applyAlignment="1">
      <alignment vertical="center"/>
      <protection/>
    </xf>
    <xf numFmtId="0" fontId="24" fillId="0" borderId="18" xfId="63" applyFont="1" applyFill="1" applyBorder="1" applyAlignment="1">
      <alignment vertical="center"/>
      <protection/>
    </xf>
    <xf numFmtId="0" fontId="24" fillId="0" borderId="23" xfId="63" applyFont="1" applyFill="1" applyBorder="1" applyAlignment="1">
      <alignment vertical="center"/>
      <protection/>
    </xf>
    <xf numFmtId="0" fontId="24" fillId="0" borderId="12" xfId="63" applyFont="1" applyFill="1" applyBorder="1" applyAlignment="1">
      <alignment vertical="center"/>
      <protection/>
    </xf>
    <xf numFmtId="0" fontId="24" fillId="0" borderId="39" xfId="63" applyFont="1" applyFill="1" applyBorder="1" applyAlignment="1">
      <alignment vertical="center"/>
      <protection/>
    </xf>
    <xf numFmtId="180" fontId="43" fillId="0" borderId="23" xfId="63" applyNumberFormat="1" applyFont="1" applyFill="1" applyBorder="1" applyAlignment="1">
      <alignment vertical="center"/>
      <protection/>
    </xf>
    <xf numFmtId="180" fontId="43" fillId="0" borderId="23" xfId="63" applyNumberFormat="1" applyFont="1" applyFill="1" applyBorder="1" applyAlignment="1" applyProtection="1">
      <alignment vertical="center"/>
      <protection locked="0"/>
    </xf>
    <xf numFmtId="0" fontId="21" fillId="0" borderId="19" xfId="63" applyFont="1" applyFill="1" applyBorder="1" applyAlignment="1">
      <alignment vertical="center"/>
      <protection/>
    </xf>
    <xf numFmtId="180" fontId="43" fillId="0" borderId="31" xfId="63" applyNumberFormat="1" applyFont="1" applyFill="1" applyBorder="1" applyAlignment="1">
      <alignment vertical="center"/>
      <protection/>
    </xf>
    <xf numFmtId="0" fontId="21" fillId="0" borderId="10" xfId="63" applyFont="1" applyFill="1" applyBorder="1" applyAlignment="1">
      <alignment vertical="center"/>
      <protection/>
    </xf>
    <xf numFmtId="180" fontId="43" fillId="0" borderId="31" xfId="63" applyNumberFormat="1" applyFont="1" applyFill="1" applyBorder="1" applyAlignment="1" applyProtection="1">
      <alignment vertical="center"/>
      <protection/>
    </xf>
    <xf numFmtId="180" fontId="43" fillId="0" borderId="31" xfId="63" applyNumberFormat="1" applyFont="1" applyFill="1" applyBorder="1" applyAlignment="1" applyProtection="1">
      <alignment vertical="center"/>
      <protection locked="0"/>
    </xf>
    <xf numFmtId="49" fontId="55" fillId="0" borderId="31" xfId="63" applyNumberFormat="1" applyFont="1" applyFill="1" applyBorder="1" applyAlignment="1" applyProtection="1">
      <alignment horizontal="center" vertical="center" wrapText="1"/>
      <protection locked="0"/>
    </xf>
    <xf numFmtId="0" fontId="24" fillId="0" borderId="25" xfId="63" applyFont="1" applyFill="1" applyBorder="1" applyAlignment="1">
      <alignment vertical="center" wrapText="1"/>
      <protection/>
    </xf>
    <xf numFmtId="0" fontId="24" fillId="0" borderId="17" xfId="63" applyFont="1" applyFill="1" applyBorder="1" applyAlignment="1">
      <alignment vertical="center" wrapText="1"/>
      <protection/>
    </xf>
    <xf numFmtId="0" fontId="24" fillId="0" borderId="39" xfId="63" applyFont="1" applyFill="1" applyBorder="1" applyAlignment="1">
      <alignment horizontal="left" vertical="center"/>
      <protection/>
    </xf>
    <xf numFmtId="180" fontId="43" fillId="0" borderId="32" xfId="63" applyNumberFormat="1" applyFont="1" applyFill="1" applyBorder="1" applyAlignment="1" applyProtection="1">
      <alignment vertical="center"/>
      <protection/>
    </xf>
    <xf numFmtId="0" fontId="21" fillId="0" borderId="20" xfId="63" applyFont="1" applyFill="1" applyBorder="1" applyAlignment="1">
      <alignment vertical="center"/>
      <protection/>
    </xf>
    <xf numFmtId="180" fontId="43" fillId="0" borderId="32" xfId="63" applyNumberFormat="1" applyFont="1" applyFill="1" applyBorder="1" applyAlignment="1">
      <alignment vertical="center"/>
      <protection/>
    </xf>
    <xf numFmtId="180" fontId="43" fillId="0" borderId="32" xfId="63" applyNumberFormat="1" applyFont="1" applyFill="1" applyBorder="1" applyAlignment="1" applyProtection="1">
      <alignment vertical="center"/>
      <protection locked="0"/>
    </xf>
    <xf numFmtId="0" fontId="55" fillId="0" borderId="32" xfId="63" applyFont="1" applyFill="1" applyBorder="1" applyAlignment="1" applyProtection="1">
      <alignment horizontal="center" vertical="center" wrapText="1"/>
      <protection locked="0"/>
    </xf>
    <xf numFmtId="0" fontId="59" fillId="0" borderId="0" xfId="63" applyFont="1" applyFill="1" applyAlignment="1">
      <alignment vertical="center"/>
      <protection/>
    </xf>
    <xf numFmtId="0" fontId="21" fillId="0" borderId="0" xfId="63" applyFont="1" applyFill="1" applyAlignment="1">
      <alignment vertical="center"/>
      <protection/>
    </xf>
    <xf numFmtId="0" fontId="0" fillId="0" borderId="0" xfId="69" applyFont="1" applyFill="1" applyAlignment="1">
      <alignment horizontal="right" vertical="center"/>
      <protection/>
    </xf>
    <xf numFmtId="0" fontId="21" fillId="0" borderId="21" xfId="0" applyFont="1" applyBorder="1" applyAlignment="1">
      <alignment horizontal="left" vertical="center" wrapText="1"/>
    </xf>
    <xf numFmtId="0" fontId="21" fillId="0" borderId="18" xfId="0" applyFont="1" applyBorder="1" applyAlignment="1">
      <alignment vertical="center" wrapText="1"/>
    </xf>
    <xf numFmtId="0" fontId="21" fillId="0" borderId="50" xfId="0" applyFont="1" applyBorder="1" applyAlignment="1">
      <alignment vertical="center" wrapText="1"/>
    </xf>
    <xf numFmtId="1" fontId="43" fillId="0" borderId="51" xfId="0" applyNumberFormat="1" applyFont="1" applyBorder="1" applyAlignment="1" applyProtection="1">
      <alignment horizontal="right" vertical="center"/>
      <protection/>
    </xf>
    <xf numFmtId="0" fontId="21" fillId="0" borderId="42" xfId="0" applyFont="1" applyBorder="1" applyAlignment="1">
      <alignment horizontal="center" vertical="center" wrapText="1"/>
    </xf>
    <xf numFmtId="1" fontId="43" fillId="0" borderId="32" xfId="0" applyNumberFormat="1" applyFont="1" applyBorder="1" applyAlignment="1" applyProtection="1">
      <alignment horizontal="right" vertical="center"/>
      <protection/>
    </xf>
    <xf numFmtId="1" fontId="21" fillId="0" borderId="20" xfId="0" applyNumberFormat="1" applyFont="1" applyBorder="1" applyAlignment="1">
      <alignment horizontal="center" vertical="center" wrapText="1"/>
    </xf>
    <xf numFmtId="1" fontId="43" fillId="0" borderId="42" xfId="0" applyNumberFormat="1" applyFont="1" applyBorder="1" applyAlignment="1" applyProtection="1">
      <alignment horizontal="right" vertical="center"/>
      <protection/>
    </xf>
    <xf numFmtId="0" fontId="21" fillId="0" borderId="20" xfId="0" applyFont="1" applyBorder="1" applyAlignment="1">
      <alignment vertical="center" wrapText="1"/>
    </xf>
    <xf numFmtId="0" fontId="62" fillId="0" borderId="12" xfId="64" applyFont="1" applyBorder="1" applyAlignment="1">
      <alignment horizontal="left" vertical="center"/>
      <protection/>
    </xf>
    <xf numFmtId="0" fontId="62" fillId="0" borderId="12" xfId="64" applyFont="1" applyBorder="1" applyAlignment="1">
      <alignment horizontal="justify" vertical="center" wrapText="1"/>
      <protection/>
    </xf>
    <xf numFmtId="0" fontId="62" fillId="0" borderId="33" xfId="0" applyFont="1" applyBorder="1" applyAlignment="1">
      <alignment horizontal="right" vertical="center"/>
    </xf>
    <xf numFmtId="0" fontId="63" fillId="0" borderId="44" xfId="0" applyFont="1" applyBorder="1" applyAlignment="1">
      <alignment horizontal="justify" vertical="center"/>
    </xf>
    <xf numFmtId="0" fontId="62" fillId="0" borderId="44" xfId="69" applyFont="1" applyFill="1" applyBorder="1" applyAlignment="1">
      <alignment vertical="center"/>
      <protection/>
    </xf>
    <xf numFmtId="0" fontId="62" fillId="0" borderId="33" xfId="69" applyFont="1" applyFill="1" applyBorder="1" applyAlignment="1">
      <alignment vertical="center"/>
      <protection/>
    </xf>
    <xf numFmtId="0" fontId="0" fillId="0" borderId="30" xfId="69" applyFont="1" applyFill="1" applyBorder="1">
      <alignment/>
      <protection/>
    </xf>
    <xf numFmtId="0" fontId="21" fillId="0" borderId="50" xfId="69" applyFont="1" applyFill="1" applyBorder="1" applyAlignment="1">
      <alignment horizontal="center" vertical="center"/>
      <protection/>
    </xf>
    <xf numFmtId="0" fontId="21" fillId="0" borderId="19" xfId="69" applyFont="1" applyFill="1" applyBorder="1" applyAlignment="1" applyProtection="1">
      <alignment horizontal="center" vertical="center"/>
      <protection locked="0"/>
    </xf>
    <xf numFmtId="0" fontId="21" fillId="0" borderId="19" xfId="69" applyFont="1" applyFill="1" applyBorder="1" applyAlignment="1">
      <alignment horizontal="center" vertical="center"/>
      <protection/>
    </xf>
    <xf numFmtId="0" fontId="21" fillId="0" borderId="52" xfId="69" applyFont="1" applyFill="1" applyBorder="1" applyAlignment="1">
      <alignment horizontal="center" vertical="center"/>
      <protection/>
    </xf>
    <xf numFmtId="0" fontId="21" fillId="0" borderId="39" xfId="69" applyFont="1" applyFill="1" applyBorder="1" applyAlignment="1">
      <alignment horizontal="right" vertical="center" wrapText="1"/>
      <protection/>
    </xf>
    <xf numFmtId="0" fontId="21" fillId="0" borderId="0" xfId="69" applyFont="1" applyFill="1" applyBorder="1" applyAlignment="1">
      <alignment horizontal="right" vertical="center" wrapText="1"/>
      <protection/>
    </xf>
    <xf numFmtId="0" fontId="21" fillId="0" borderId="16" xfId="69" applyFont="1" applyFill="1" applyBorder="1" applyAlignment="1">
      <alignment horizontal="right" vertical="center" wrapText="1"/>
      <protection/>
    </xf>
    <xf numFmtId="0" fontId="0" fillId="0" borderId="0" xfId="69" applyFont="1" applyFill="1" applyBorder="1">
      <alignment/>
      <protection/>
    </xf>
    <xf numFmtId="0" fontId="43" fillId="27" borderId="35" xfId="70" applyFont="1" applyFill="1" applyBorder="1" applyAlignment="1" applyProtection="1">
      <alignment vertical="center"/>
      <protection locked="0"/>
    </xf>
    <xf numFmtId="0" fontId="43" fillId="27" borderId="29" xfId="63" applyFont="1" applyFill="1" applyBorder="1" applyAlignment="1" applyProtection="1">
      <alignment vertical="center"/>
      <protection locked="0"/>
    </xf>
    <xf numFmtId="0" fontId="43" fillId="27" borderId="30" xfId="63" applyFont="1" applyFill="1" applyBorder="1" applyAlignment="1" applyProtection="1">
      <alignment vertical="center"/>
      <protection locked="0"/>
    </xf>
    <xf numFmtId="0" fontId="43" fillId="27" borderId="13" xfId="63" applyFont="1" applyFill="1" applyBorder="1" applyAlignment="1" applyProtection="1">
      <alignment vertical="center"/>
      <protection locked="0"/>
    </xf>
    <xf numFmtId="0" fontId="43" fillId="27" borderId="40" xfId="63" applyFont="1" applyFill="1" applyBorder="1" applyAlignment="1" applyProtection="1">
      <alignment vertical="center"/>
      <protection locked="0"/>
    </xf>
    <xf numFmtId="0" fontId="43" fillId="27" borderId="29" xfId="63" applyFont="1" applyFill="1" applyBorder="1" applyAlignment="1">
      <alignment vertical="center"/>
      <protection/>
    </xf>
    <xf numFmtId="0" fontId="43" fillId="27" borderId="13" xfId="63" applyFont="1" applyFill="1" applyBorder="1" applyAlignment="1">
      <alignment vertical="center"/>
      <protection/>
    </xf>
    <xf numFmtId="0" fontId="43" fillId="27" borderId="29" xfId="0" applyFont="1" applyFill="1" applyBorder="1" applyAlignment="1" applyProtection="1">
      <alignment horizontal="right" vertical="center"/>
      <protection locked="0"/>
    </xf>
    <xf numFmtId="0" fontId="43" fillId="27" borderId="30" xfId="0" applyFont="1" applyFill="1" applyBorder="1" applyAlignment="1" applyProtection="1">
      <alignment horizontal="right" vertical="center"/>
      <protection locked="0"/>
    </xf>
    <xf numFmtId="0" fontId="43" fillId="27" borderId="13" xfId="0" applyFont="1" applyFill="1" applyBorder="1" applyAlignment="1" applyProtection="1">
      <alignment horizontal="right" vertical="center"/>
      <protection locked="0"/>
    </xf>
    <xf numFmtId="0" fontId="43" fillId="27" borderId="37" xfId="0" applyFont="1" applyFill="1" applyBorder="1" applyAlignment="1" applyProtection="1">
      <alignment horizontal="right" vertical="center"/>
      <protection locked="0"/>
    </xf>
    <xf numFmtId="0" fontId="43" fillId="27" borderId="29" xfId="0" applyFont="1" applyFill="1" applyBorder="1" applyAlignment="1" applyProtection="1">
      <alignment vertical="center"/>
      <protection locked="0"/>
    </xf>
    <xf numFmtId="0" fontId="43" fillId="27" borderId="13" xfId="0" applyFont="1" applyFill="1" applyBorder="1" applyAlignment="1" applyProtection="1">
      <alignment vertical="center"/>
      <protection locked="0"/>
    </xf>
    <xf numFmtId="0" fontId="43" fillId="27" borderId="53" xfId="0" applyFont="1" applyFill="1" applyBorder="1" applyAlignment="1" applyProtection="1">
      <alignment vertical="center"/>
      <protection locked="0"/>
    </xf>
    <xf numFmtId="49" fontId="64" fillId="27" borderId="54" xfId="70" applyNumberFormat="1" applyFont="1" applyFill="1" applyBorder="1" applyAlignment="1" applyProtection="1">
      <alignment vertical="center" wrapText="1"/>
      <protection locked="0"/>
    </xf>
    <xf numFmtId="0" fontId="66" fillId="27" borderId="12" xfId="64" applyFont="1" applyFill="1" applyBorder="1" applyAlignment="1">
      <alignment horizontal="justify" vertical="center" wrapText="1"/>
      <protection/>
    </xf>
    <xf numFmtId="0" fontId="43" fillId="27" borderId="0" xfId="0" applyFont="1" applyFill="1" applyBorder="1" applyAlignment="1">
      <alignment vertical="center"/>
    </xf>
    <xf numFmtId="0" fontId="64" fillId="27" borderId="55" xfId="0" applyFont="1" applyFill="1" applyBorder="1" applyAlignment="1">
      <alignment horizontal="center" vertical="center" wrapText="1"/>
    </xf>
    <xf numFmtId="0" fontId="64" fillId="27" borderId="44" xfId="0" applyFont="1" applyFill="1" applyBorder="1" applyAlignment="1">
      <alignment horizontal="center" vertical="center" wrapText="1"/>
    </xf>
    <xf numFmtId="206" fontId="55" fillId="27" borderId="13" xfId="49" applyNumberFormat="1" applyFont="1" applyFill="1" applyBorder="1" applyAlignment="1" applyProtection="1">
      <alignment vertical="center"/>
      <protection locked="0"/>
    </xf>
    <xf numFmtId="38" fontId="55" fillId="27" borderId="13" xfId="49" applyFont="1" applyFill="1" applyBorder="1" applyAlignment="1" applyProtection="1">
      <alignment vertical="center"/>
      <protection locked="0"/>
    </xf>
    <xf numFmtId="38" fontId="55" fillId="27" borderId="23" xfId="49" applyFont="1" applyFill="1" applyBorder="1" applyAlignment="1" applyProtection="1">
      <alignment vertical="center"/>
      <protection locked="0"/>
    </xf>
    <xf numFmtId="0" fontId="55" fillId="27" borderId="35" xfId="69" applyFont="1" applyFill="1" applyBorder="1" applyAlignment="1" applyProtection="1">
      <alignment vertical="center" wrapText="1"/>
      <protection locked="0"/>
    </xf>
    <xf numFmtId="0" fontId="55" fillId="27" borderId="30" xfId="69" applyFont="1" applyFill="1" applyBorder="1" applyAlignment="1" applyProtection="1">
      <alignment vertical="center" wrapText="1"/>
      <protection locked="0"/>
    </xf>
    <xf numFmtId="0" fontId="55" fillId="27" borderId="13" xfId="69" applyFont="1" applyFill="1" applyBorder="1" applyAlignment="1" applyProtection="1">
      <alignment vertical="center"/>
      <protection locked="0"/>
    </xf>
    <xf numFmtId="0" fontId="55" fillId="27" borderId="23" xfId="69" applyFont="1" applyFill="1" applyBorder="1" applyAlignment="1" applyProtection="1">
      <alignment vertical="center"/>
      <protection locked="0"/>
    </xf>
    <xf numFmtId="0" fontId="55" fillId="27" borderId="29" xfId="69" applyFont="1" applyFill="1" applyBorder="1" applyAlignment="1" applyProtection="1">
      <alignment horizontal="right" vertical="center"/>
      <protection locked="0"/>
    </xf>
    <xf numFmtId="0" fontId="55" fillId="27" borderId="13" xfId="69" applyFont="1" applyFill="1" applyBorder="1" applyAlignment="1" applyProtection="1">
      <alignment horizontal="right" vertical="center"/>
      <protection locked="0"/>
    </xf>
    <xf numFmtId="0" fontId="65" fillId="27" borderId="43" xfId="69" applyFont="1" applyFill="1" applyBorder="1" applyAlignment="1" applyProtection="1">
      <alignment horizontal="left" vertical="center" wrapText="1"/>
      <protection locked="0"/>
    </xf>
    <xf numFmtId="0" fontId="117" fillId="27" borderId="17" xfId="0" applyFont="1" applyFill="1" applyBorder="1" applyAlignment="1">
      <alignment horizontal="center" vertical="center" wrapText="1"/>
    </xf>
    <xf numFmtId="0" fontId="117" fillId="27" borderId="18" xfId="0" applyFont="1" applyFill="1" applyBorder="1" applyAlignment="1">
      <alignment horizontal="center" vertical="center" wrapText="1"/>
    </xf>
    <xf numFmtId="0" fontId="6" fillId="0" borderId="0" xfId="72" applyFont="1" applyAlignment="1">
      <alignment vertical="center" wrapText="1"/>
      <protection/>
    </xf>
    <xf numFmtId="0" fontId="7" fillId="0" borderId="0" xfId="68" applyFont="1" applyAlignment="1">
      <alignment vertical="center" wrapText="1"/>
      <protection/>
    </xf>
    <xf numFmtId="0" fontId="17" fillId="0" borderId="0" xfId="71" applyFont="1" applyAlignment="1">
      <alignment vertical="center" wrapText="1"/>
      <protection/>
    </xf>
    <xf numFmtId="0" fontId="7" fillId="0" borderId="0" xfId="74" applyFont="1" applyAlignment="1">
      <alignment vertical="center" wrapText="1"/>
      <protection/>
    </xf>
    <xf numFmtId="0" fontId="13" fillId="32" borderId="0" xfId="67" applyFont="1" applyFill="1" applyAlignment="1">
      <alignment horizontal="center" vertical="center"/>
      <protection/>
    </xf>
    <xf numFmtId="0" fontId="13" fillId="32" borderId="0" xfId="67" applyFont="1" applyFill="1" applyAlignment="1">
      <alignment horizontal="center" vertical="top"/>
      <protection/>
    </xf>
    <xf numFmtId="0" fontId="13" fillId="32" borderId="0" xfId="72" applyFont="1" applyFill="1" applyAlignment="1">
      <alignment horizontal="center" vertical="center"/>
      <protection/>
    </xf>
    <xf numFmtId="0" fontId="13" fillId="32" borderId="0" xfId="0" applyFont="1" applyFill="1" applyAlignment="1">
      <alignment horizontal="center" vertical="center"/>
    </xf>
    <xf numFmtId="0" fontId="13" fillId="32" borderId="0" xfId="73" applyFont="1" applyFill="1" applyAlignment="1">
      <alignment horizontal="center" vertical="center"/>
      <protection/>
    </xf>
    <xf numFmtId="0" fontId="3" fillId="32" borderId="0" xfId="73" applyFont="1" applyFill="1" applyAlignment="1">
      <alignment vertical="top"/>
      <protection/>
    </xf>
    <xf numFmtId="0" fontId="6" fillId="0" borderId="0" xfId="74" applyFont="1" applyAlignment="1">
      <alignment vertical="center" wrapText="1"/>
      <protection/>
    </xf>
    <xf numFmtId="0" fontId="0" fillId="0" borderId="0" xfId="64" applyFont="1" applyAlignment="1">
      <alignment vertical="center"/>
      <protection/>
    </xf>
    <xf numFmtId="0" fontId="0" fillId="0" borderId="0" xfId="61">
      <alignment/>
      <protection/>
    </xf>
    <xf numFmtId="0" fontId="0" fillId="0" borderId="0" xfId="61" applyAlignment="1">
      <alignment vertical="top"/>
      <protection/>
    </xf>
    <xf numFmtId="0" fontId="37" fillId="0" borderId="0" xfId="61" applyFont="1" applyAlignment="1">
      <alignment horizontal="center" vertical="center"/>
      <protection/>
    </xf>
    <xf numFmtId="0" fontId="32" fillId="0" borderId="0" xfId="61" applyFont="1">
      <alignment/>
      <protection/>
    </xf>
    <xf numFmtId="0" fontId="39" fillId="0" borderId="0" xfId="61" applyFont="1" applyAlignment="1">
      <alignment horizontal="center" vertical="center"/>
      <protection/>
    </xf>
    <xf numFmtId="0" fontId="38" fillId="0" borderId="0" xfId="61" applyFont="1" applyAlignment="1">
      <alignment vertical="center"/>
      <protection/>
    </xf>
    <xf numFmtId="0" fontId="32" fillId="0" borderId="0" xfId="61" applyFont="1" applyAlignment="1">
      <alignment vertical="center"/>
      <protection/>
    </xf>
    <xf numFmtId="0" fontId="40" fillId="0" borderId="0" xfId="61" applyFont="1" applyAlignment="1">
      <alignment vertical="center"/>
      <protection/>
    </xf>
    <xf numFmtId="0" fontId="33" fillId="0" borderId="0" xfId="61" applyFont="1" applyAlignment="1">
      <alignment vertical="center"/>
      <protection/>
    </xf>
    <xf numFmtId="0" fontId="33" fillId="0" borderId="32" xfId="61" applyFont="1" applyBorder="1" applyAlignment="1">
      <alignment vertical="center"/>
      <protection/>
    </xf>
    <xf numFmtId="0" fontId="38" fillId="0" borderId="42" xfId="61" applyFont="1" applyBorder="1" applyAlignment="1">
      <alignment vertical="center"/>
      <protection/>
    </xf>
    <xf numFmtId="0" fontId="38" fillId="0" borderId="20" xfId="61" applyFont="1" applyBorder="1" applyAlignment="1">
      <alignment vertical="center"/>
      <protection/>
    </xf>
    <xf numFmtId="0" fontId="38" fillId="0" borderId="0" xfId="61" applyFont="1" applyAlignment="1" quotePrefix="1">
      <alignment horizontal="right" vertical="center"/>
      <protection/>
    </xf>
    <xf numFmtId="0" fontId="0" fillId="0" borderId="0" xfId="61" applyFont="1">
      <alignment/>
      <protection/>
    </xf>
    <xf numFmtId="0" fontId="34" fillId="0" borderId="0" xfId="65" applyFont="1" applyAlignment="1">
      <alignment horizontal="right" vertical="center"/>
      <protection/>
    </xf>
    <xf numFmtId="0" fontId="67" fillId="0" borderId="0" xfId="65" applyFont="1" applyAlignment="1">
      <alignment vertical="center"/>
      <protection/>
    </xf>
    <xf numFmtId="0" fontId="0" fillId="0" borderId="0" xfId="66" applyFont="1">
      <alignment/>
      <protection/>
    </xf>
    <xf numFmtId="0" fontId="0" fillId="0" borderId="0" xfId="66">
      <alignment/>
      <protection/>
    </xf>
    <xf numFmtId="0" fontId="73" fillId="27" borderId="54" xfId="64" applyFont="1" applyFill="1" applyBorder="1" applyAlignment="1" applyProtection="1">
      <alignment horizontal="center" vertical="center"/>
      <protection locked="0"/>
    </xf>
    <xf numFmtId="0" fontId="73" fillId="27" borderId="14" xfId="64" applyFont="1" applyFill="1" applyBorder="1" applyAlignment="1" applyProtection="1">
      <alignment horizontal="center" vertical="center"/>
      <protection locked="0"/>
    </xf>
    <xf numFmtId="0" fontId="73" fillId="27" borderId="15" xfId="64" applyFont="1" applyFill="1" applyBorder="1" applyAlignment="1" applyProtection="1">
      <alignment horizontal="center" vertical="center"/>
      <protection locked="0"/>
    </xf>
    <xf numFmtId="49" fontId="74" fillId="27" borderId="29" xfId="63" applyNumberFormat="1" applyFont="1" applyFill="1" applyBorder="1" applyAlignment="1" applyProtection="1">
      <alignment vertical="center" wrapText="1"/>
      <protection locked="0"/>
    </xf>
    <xf numFmtId="49" fontId="74" fillId="27" borderId="30" xfId="63" applyNumberFormat="1" applyFont="1" applyFill="1" applyBorder="1" applyAlignment="1" applyProtection="1">
      <alignment vertical="center" wrapText="1"/>
      <protection locked="0"/>
    </xf>
    <xf numFmtId="49" fontId="74" fillId="27" borderId="13" xfId="63" applyNumberFormat="1" applyFont="1" applyFill="1" applyBorder="1" applyAlignment="1" applyProtection="1">
      <alignment vertical="center" wrapText="1"/>
      <protection locked="0"/>
    </xf>
    <xf numFmtId="49" fontId="74" fillId="27" borderId="40" xfId="63" applyNumberFormat="1" applyFont="1" applyFill="1" applyBorder="1" applyAlignment="1" applyProtection="1">
      <alignment vertical="center" wrapText="1"/>
      <protection locked="0"/>
    </xf>
    <xf numFmtId="0" fontId="43" fillId="27" borderId="56" xfId="0" applyFont="1" applyFill="1" applyBorder="1" applyAlignment="1">
      <alignment horizontal="center" vertical="center"/>
    </xf>
    <xf numFmtId="0" fontId="43" fillId="27" borderId="32" xfId="0" applyFont="1" applyFill="1" applyBorder="1" applyAlignment="1">
      <alignment horizontal="center" vertical="center"/>
    </xf>
    <xf numFmtId="0" fontId="19" fillId="0" borderId="0" xfId="62" applyFont="1" applyAlignment="1">
      <alignment vertical="center"/>
      <protection/>
    </xf>
    <xf numFmtId="0" fontId="0" fillId="0" borderId="0" xfId="62" applyFont="1" applyAlignment="1">
      <alignment vertical="center"/>
      <protection/>
    </xf>
    <xf numFmtId="0" fontId="24" fillId="0" borderId="0" xfId="62" applyFont="1" applyAlignment="1">
      <alignment vertical="center"/>
      <protection/>
    </xf>
    <xf numFmtId="0" fontId="0" fillId="0" borderId="0" xfId="62" applyFont="1" applyAlignment="1">
      <alignment horizontal="right" vertical="center"/>
      <protection/>
    </xf>
    <xf numFmtId="0" fontId="0" fillId="0" borderId="0" xfId="62" applyFont="1" applyAlignment="1">
      <alignment vertical="center"/>
      <protection/>
    </xf>
    <xf numFmtId="0" fontId="57" fillId="0" borderId="0" xfId="62" applyFont="1" applyAlignment="1">
      <alignment vertical="center"/>
      <protection/>
    </xf>
    <xf numFmtId="0" fontId="45" fillId="0" borderId="0" xfId="62" applyFont="1" applyAlignment="1">
      <alignment vertical="center"/>
      <protection/>
    </xf>
    <xf numFmtId="0" fontId="53" fillId="0" borderId="0" xfId="62" applyFont="1" applyAlignment="1">
      <alignment vertical="center"/>
      <protection/>
    </xf>
    <xf numFmtId="0" fontId="0" fillId="0" borderId="0" xfId="62" applyFont="1" applyAlignment="1">
      <alignment vertical="top"/>
      <protection/>
    </xf>
    <xf numFmtId="0" fontId="46" fillId="0" borderId="0" xfId="62" applyFont="1" applyAlignment="1">
      <alignment horizontal="left" vertical="center"/>
      <protection/>
    </xf>
    <xf numFmtId="0" fontId="57" fillId="0" borderId="0" xfId="62" applyFont="1" applyAlignment="1">
      <alignment horizontal="left" vertical="center"/>
      <protection/>
    </xf>
    <xf numFmtId="0" fontId="52" fillId="0" borderId="0" xfId="62" applyFont="1" applyAlignment="1">
      <alignment vertical="center"/>
      <protection/>
    </xf>
    <xf numFmtId="0" fontId="0" fillId="0" borderId="0" xfId="62" applyFont="1" applyAlignment="1">
      <alignment vertical="center" wrapText="1"/>
      <protection/>
    </xf>
    <xf numFmtId="0" fontId="0" fillId="0" borderId="30" xfId="62" applyFont="1" applyBorder="1" applyAlignment="1">
      <alignment vertical="center" wrapText="1"/>
      <protection/>
    </xf>
    <xf numFmtId="0" fontId="43" fillId="27" borderId="57" xfId="62" applyFont="1" applyFill="1" applyBorder="1" applyAlignment="1" applyProtection="1">
      <alignment vertical="center"/>
      <protection locked="0"/>
    </xf>
    <xf numFmtId="0" fontId="21" fillId="0" borderId="50" xfId="62" applyFont="1" applyBorder="1" applyAlignment="1">
      <alignment horizontal="left" vertical="center" wrapText="1"/>
      <protection/>
    </xf>
    <xf numFmtId="0" fontId="43" fillId="27" borderId="30" xfId="62" applyFont="1" applyFill="1" applyBorder="1" applyAlignment="1" applyProtection="1">
      <alignment vertical="center"/>
      <protection locked="0"/>
    </xf>
    <xf numFmtId="0" fontId="0" fillId="0" borderId="13" xfId="62" applyFont="1" applyBorder="1" applyAlignment="1">
      <alignment vertical="center" wrapText="1"/>
      <protection/>
    </xf>
    <xf numFmtId="0" fontId="26" fillId="0" borderId="24" xfId="62" applyFont="1" applyBorder="1" applyAlignment="1">
      <alignment horizontal="left" vertical="center" wrapText="1"/>
      <protection/>
    </xf>
    <xf numFmtId="0" fontId="26" fillId="0" borderId="58" xfId="62" applyFont="1" applyBorder="1" applyAlignment="1">
      <alignment horizontal="left" vertical="center" wrapText="1"/>
      <protection/>
    </xf>
    <xf numFmtId="0" fontId="43" fillId="27" borderId="53" xfId="62" applyFont="1" applyFill="1" applyBorder="1" applyAlignment="1" applyProtection="1">
      <alignment vertical="center"/>
      <protection locked="0"/>
    </xf>
    <xf numFmtId="0" fontId="21" fillId="0" borderId="18" xfId="62" applyFont="1" applyBorder="1" applyAlignment="1">
      <alignment horizontal="left" vertical="center" wrapText="1"/>
      <protection/>
    </xf>
    <xf numFmtId="0" fontId="43" fillId="27" borderId="13" xfId="62" applyFont="1" applyFill="1" applyBorder="1" applyAlignment="1" applyProtection="1">
      <alignment vertical="center"/>
      <protection locked="0"/>
    </xf>
    <xf numFmtId="0" fontId="24" fillId="0" borderId="24" xfId="62" applyFont="1" applyBorder="1" applyAlignment="1">
      <alignment horizontal="center" vertical="center" wrapText="1"/>
      <protection/>
    </xf>
    <xf numFmtId="0" fontId="24" fillId="0" borderId="28" xfId="62" applyFont="1" applyBorder="1" applyAlignment="1">
      <alignment vertical="center" wrapText="1"/>
      <protection/>
    </xf>
    <xf numFmtId="0" fontId="21" fillId="0" borderId="18" xfId="62" applyFont="1" applyBorder="1" applyAlignment="1">
      <alignment vertical="center" wrapText="1"/>
      <protection/>
    </xf>
    <xf numFmtId="0" fontId="26" fillId="0" borderId="58" xfId="62" applyFont="1" applyBorder="1" applyAlignment="1">
      <alignment vertical="center" wrapText="1"/>
      <protection/>
    </xf>
    <xf numFmtId="0" fontId="24" fillId="33" borderId="28" xfId="62" applyFont="1" applyFill="1" applyBorder="1" applyAlignment="1">
      <alignment vertical="center" wrapText="1"/>
      <protection/>
    </xf>
    <xf numFmtId="0" fontId="26" fillId="33" borderId="58" xfId="62" applyFont="1" applyFill="1" applyBorder="1" applyAlignment="1">
      <alignment vertical="center" wrapText="1"/>
      <protection/>
    </xf>
    <xf numFmtId="0" fontId="21" fillId="0" borderId="24" xfId="62" applyFont="1" applyBorder="1" applyAlignment="1">
      <alignment vertical="center" wrapText="1"/>
      <protection/>
    </xf>
    <xf numFmtId="0" fontId="24" fillId="0" borderId="28" xfId="62" applyFont="1" applyFill="1" applyBorder="1" applyAlignment="1">
      <alignment vertical="center" wrapText="1"/>
      <protection/>
    </xf>
    <xf numFmtId="0" fontId="26" fillId="0" borderId="58" xfId="62" applyFont="1" applyFill="1" applyBorder="1" applyAlignment="1">
      <alignment vertical="center" wrapText="1"/>
      <protection/>
    </xf>
    <xf numFmtId="0" fontId="24" fillId="33" borderId="28" xfId="62" applyFont="1" applyFill="1" applyBorder="1" applyAlignment="1">
      <alignment horizontal="center" vertical="center" wrapText="1"/>
      <protection/>
    </xf>
    <xf numFmtId="0" fontId="24" fillId="0" borderId="12" xfId="62" applyFont="1" applyFill="1" applyBorder="1" applyAlignment="1">
      <alignment horizontal="center" vertical="center" wrapText="1"/>
      <protection/>
    </xf>
    <xf numFmtId="0" fontId="26" fillId="0" borderId="12" xfId="62" applyFont="1" applyFill="1" applyBorder="1" applyAlignment="1">
      <alignment vertical="center" wrapText="1"/>
      <protection/>
    </xf>
    <xf numFmtId="0" fontId="43" fillId="27" borderId="59" xfId="62" applyFont="1" applyFill="1" applyBorder="1" applyAlignment="1" applyProtection="1">
      <alignment vertical="center"/>
      <protection locked="0"/>
    </xf>
    <xf numFmtId="0" fontId="21" fillId="0" borderId="12" xfId="62" applyFont="1" applyBorder="1" applyAlignment="1">
      <alignment vertical="center" wrapText="1"/>
      <protection/>
    </xf>
    <xf numFmtId="0" fontId="43" fillId="27" borderId="23" xfId="62" applyFont="1" applyFill="1" applyBorder="1" applyAlignment="1" applyProtection="1">
      <alignment vertical="center"/>
      <protection locked="0"/>
    </xf>
    <xf numFmtId="0" fontId="21" fillId="0" borderId="39" xfId="62" applyFont="1" applyBorder="1" applyAlignment="1">
      <alignment vertical="center" wrapText="1"/>
      <protection/>
    </xf>
    <xf numFmtId="0" fontId="0" fillId="0" borderId="43" xfId="62" applyFont="1" applyBorder="1" applyAlignment="1">
      <alignment vertical="center"/>
      <protection/>
    </xf>
    <xf numFmtId="0" fontId="24" fillId="0" borderId="43" xfId="62" applyFont="1" applyBorder="1" applyAlignment="1">
      <alignment horizontal="center" vertical="center"/>
      <protection/>
    </xf>
    <xf numFmtId="1" fontId="43" fillId="0" borderId="60" xfId="62" applyNumberFormat="1" applyFont="1" applyBorder="1" applyAlignment="1" applyProtection="1">
      <alignment horizontal="right" vertical="center"/>
      <protection/>
    </xf>
    <xf numFmtId="0" fontId="21" fillId="0" borderId="43" xfId="62" applyFont="1" applyBorder="1" applyAlignment="1" applyProtection="1">
      <alignment vertical="center" wrapText="1"/>
      <protection locked="0"/>
    </xf>
    <xf numFmtId="1" fontId="43" fillId="0" borderId="33" xfId="62" applyNumberFormat="1" applyFont="1" applyBorder="1" applyAlignment="1" applyProtection="1">
      <alignment horizontal="right" vertical="center"/>
      <protection/>
    </xf>
    <xf numFmtId="0" fontId="21" fillId="0" borderId="44" xfId="62" applyFont="1" applyBorder="1" applyAlignment="1">
      <alignment vertical="center" wrapText="1"/>
      <protection/>
    </xf>
    <xf numFmtId="0" fontId="0" fillId="0" borderId="0" xfId="62" applyFont="1" applyBorder="1" applyAlignment="1">
      <alignment vertical="center"/>
      <protection/>
    </xf>
    <xf numFmtId="0" fontId="24" fillId="0" borderId="0" xfId="62" applyFont="1" applyBorder="1" applyAlignment="1">
      <alignment horizontal="center" vertical="center"/>
      <protection/>
    </xf>
    <xf numFmtId="1" fontId="43" fillId="0" borderId="0" xfId="62" applyNumberFormat="1" applyFont="1" applyBorder="1" applyAlignment="1" applyProtection="1">
      <alignment horizontal="right" vertical="center"/>
      <protection/>
    </xf>
    <xf numFmtId="0" fontId="21" fillId="0" borderId="0" xfId="62" applyFont="1" applyBorder="1" applyAlignment="1" applyProtection="1">
      <alignment vertical="center" wrapText="1"/>
      <protection locked="0"/>
    </xf>
    <xf numFmtId="0" fontId="21" fillId="0" borderId="0" xfId="62" applyFont="1" applyBorder="1" applyAlignment="1">
      <alignment vertical="center" wrapText="1"/>
      <protection/>
    </xf>
    <xf numFmtId="0" fontId="57" fillId="0" borderId="0" xfId="62" applyFont="1" applyFill="1" applyAlignment="1">
      <alignment/>
      <protection/>
    </xf>
    <xf numFmtId="0" fontId="52" fillId="0" borderId="0" xfId="62" applyFont="1" applyAlignment="1">
      <alignment/>
      <protection/>
    </xf>
    <xf numFmtId="0" fontId="57" fillId="0" borderId="0" xfId="62" applyFont="1" applyFill="1" applyAlignment="1">
      <alignment vertical="center"/>
      <protection/>
    </xf>
    <xf numFmtId="0" fontId="24" fillId="0" borderId="0" xfId="62" applyFont="1" applyAlignment="1">
      <alignment vertical="top"/>
      <protection/>
    </xf>
    <xf numFmtId="0" fontId="52" fillId="0" borderId="0" xfId="62" applyFont="1" applyAlignment="1">
      <alignment vertical="top"/>
      <protection/>
    </xf>
    <xf numFmtId="0" fontId="24" fillId="0" borderId="0" xfId="62" applyFont="1" applyFill="1" applyAlignment="1">
      <alignment vertical="center"/>
      <protection/>
    </xf>
    <xf numFmtId="0" fontId="24" fillId="0" borderId="0" xfId="62" applyFont="1" applyFill="1" applyAlignment="1">
      <alignment/>
      <protection/>
    </xf>
    <xf numFmtId="0" fontId="19" fillId="0" borderId="0" xfId="61" applyFont="1" applyFill="1" applyAlignment="1">
      <alignment vertical="center"/>
      <protection/>
    </xf>
    <xf numFmtId="0" fontId="0" fillId="0" borderId="0" xfId="61" applyFont="1" applyFill="1" applyAlignment="1">
      <alignment vertical="center"/>
      <protection/>
    </xf>
    <xf numFmtId="0" fontId="24" fillId="0" borderId="0" xfId="61" applyFont="1" applyFill="1" applyAlignment="1">
      <alignment vertical="center"/>
      <protection/>
    </xf>
    <xf numFmtId="0" fontId="0" fillId="0" borderId="0" xfId="61" applyFont="1" applyFill="1" applyAlignment="1">
      <alignment horizontal="right" vertical="center"/>
      <protection/>
    </xf>
    <xf numFmtId="0" fontId="0" fillId="0" borderId="0" xfId="61" applyFont="1" applyAlignment="1">
      <alignment vertical="center"/>
      <protection/>
    </xf>
    <xf numFmtId="0" fontId="0" fillId="0" borderId="0" xfId="61" applyFont="1" applyFill="1" applyAlignment="1">
      <alignment vertical="center"/>
      <protection/>
    </xf>
    <xf numFmtId="0" fontId="57" fillId="0" borderId="0" xfId="61" applyFont="1" applyFill="1" applyAlignment="1">
      <alignment vertical="center"/>
      <protection/>
    </xf>
    <xf numFmtId="0" fontId="45" fillId="0" borderId="0" xfId="61" applyFont="1" applyFill="1" applyAlignment="1">
      <alignment vertical="center"/>
      <protection/>
    </xf>
    <xf numFmtId="0" fontId="46" fillId="0" borderId="0" xfId="61" applyFont="1" applyFill="1" applyAlignment="1">
      <alignment vertical="center"/>
      <protection/>
    </xf>
    <xf numFmtId="0" fontId="57" fillId="0" borderId="0" xfId="61" applyFont="1" applyFill="1" applyAlignment="1">
      <alignment/>
      <protection/>
    </xf>
    <xf numFmtId="0" fontId="0" fillId="0" borderId="0" xfId="61" applyFont="1" applyFill="1" applyAlignment="1">
      <alignment vertical="center" wrapText="1"/>
      <protection/>
    </xf>
    <xf numFmtId="0" fontId="0" fillId="0" borderId="0" xfId="61" applyFont="1" applyAlignment="1">
      <alignment vertical="center" wrapText="1"/>
      <protection/>
    </xf>
    <xf numFmtId="0" fontId="0" fillId="0" borderId="30" xfId="61" applyFont="1" applyBorder="1" applyAlignment="1">
      <alignment vertical="center" wrapText="1"/>
      <protection/>
    </xf>
    <xf numFmtId="0" fontId="43" fillId="27" borderId="57" xfId="61" applyFont="1" applyFill="1" applyBorder="1" applyAlignment="1" applyProtection="1">
      <alignment vertical="center"/>
      <protection locked="0"/>
    </xf>
    <xf numFmtId="0" fontId="21" fillId="0" borderId="61" xfId="61" applyFont="1" applyBorder="1" applyAlignment="1">
      <alignment horizontal="left" vertical="center" wrapText="1"/>
      <protection/>
    </xf>
    <xf numFmtId="0" fontId="43" fillId="27" borderId="29" xfId="61" applyFont="1" applyFill="1" applyBorder="1" applyAlignment="1" applyProtection="1">
      <alignment vertical="center"/>
      <protection locked="0"/>
    </xf>
    <xf numFmtId="0" fontId="21" fillId="0" borderId="50" xfId="61" applyFont="1" applyBorder="1" applyAlignment="1">
      <alignment horizontal="left" vertical="center" wrapText="1"/>
      <protection/>
    </xf>
    <xf numFmtId="180" fontId="43" fillId="0" borderId="37" xfId="61" applyNumberFormat="1" applyFont="1" applyFill="1" applyBorder="1" applyAlignment="1">
      <alignment vertical="center" wrapText="1"/>
      <protection/>
    </xf>
    <xf numFmtId="0" fontId="21" fillId="0" borderId="50" xfId="61" applyFont="1" applyFill="1" applyBorder="1" applyAlignment="1">
      <alignment vertical="center" wrapText="1"/>
      <protection/>
    </xf>
    <xf numFmtId="0" fontId="0" fillId="0" borderId="13" xfId="61" applyFont="1" applyBorder="1" applyAlignment="1">
      <alignment vertical="center" wrapText="1"/>
      <protection/>
    </xf>
    <xf numFmtId="0" fontId="26" fillId="0" borderId="24" xfId="61" applyFont="1" applyBorder="1" applyAlignment="1">
      <alignment horizontal="left" vertical="center" wrapText="1"/>
      <protection/>
    </xf>
    <xf numFmtId="0" fontId="26" fillId="0" borderId="58" xfId="61" applyFont="1" applyBorder="1" applyAlignment="1">
      <alignment horizontal="left" vertical="center" wrapText="1"/>
      <protection/>
    </xf>
    <xf numFmtId="0" fontId="43" fillId="27" borderId="53" xfId="61" applyFont="1" applyFill="1" applyBorder="1" applyAlignment="1" applyProtection="1">
      <alignment vertical="center"/>
      <protection locked="0"/>
    </xf>
    <xf numFmtId="0" fontId="21" fillId="0" borderId="24" xfId="61" applyFont="1" applyBorder="1" applyAlignment="1">
      <alignment horizontal="left" vertical="center" wrapText="1"/>
      <protection/>
    </xf>
    <xf numFmtId="0" fontId="43" fillId="27" borderId="13" xfId="61" applyFont="1" applyFill="1" applyBorder="1" applyAlignment="1" applyProtection="1">
      <alignment vertical="center"/>
      <protection locked="0"/>
    </xf>
    <xf numFmtId="0" fontId="21" fillId="0" borderId="18" xfId="61" applyFont="1" applyBorder="1" applyAlignment="1">
      <alignment horizontal="left" vertical="center" wrapText="1"/>
      <protection/>
    </xf>
    <xf numFmtId="180" fontId="43" fillId="0" borderId="13" xfId="61" applyNumberFormat="1" applyFont="1" applyFill="1" applyBorder="1" applyAlignment="1">
      <alignment vertical="center" wrapText="1"/>
      <protection/>
    </xf>
    <xf numFmtId="0" fontId="24" fillId="0" borderId="24" xfId="61" applyFont="1" applyBorder="1" applyAlignment="1">
      <alignment horizontal="center" vertical="center" wrapText="1"/>
      <protection/>
    </xf>
    <xf numFmtId="180" fontId="43" fillId="0" borderId="30" xfId="61" applyNumberFormat="1" applyFont="1" applyFill="1" applyBorder="1" applyAlignment="1">
      <alignment vertical="center" wrapText="1"/>
      <protection/>
    </xf>
    <xf numFmtId="0" fontId="24" fillId="0" borderId="28" xfId="61" applyFont="1" applyBorder="1" applyAlignment="1">
      <alignment vertical="center" wrapText="1"/>
      <protection/>
    </xf>
    <xf numFmtId="0" fontId="21" fillId="0" borderId="18" xfId="61" applyFont="1" applyFill="1" applyBorder="1" applyAlignment="1">
      <alignment vertical="center" wrapText="1"/>
      <protection/>
    </xf>
    <xf numFmtId="0" fontId="21" fillId="0" borderId="24" xfId="61" applyFont="1" applyBorder="1" applyAlignment="1">
      <alignment vertical="center" wrapText="1"/>
      <protection/>
    </xf>
    <xf numFmtId="0" fontId="21" fillId="0" borderId="18" xfId="61" applyFont="1" applyBorder="1" applyAlignment="1">
      <alignment vertical="center" wrapText="1"/>
      <protection/>
    </xf>
    <xf numFmtId="0" fontId="26" fillId="0" borderId="58" xfId="61" applyFont="1" applyBorder="1" applyAlignment="1">
      <alignment vertical="center" wrapText="1"/>
      <protection/>
    </xf>
    <xf numFmtId="180" fontId="43" fillId="0" borderId="13" xfId="61" applyNumberFormat="1" applyFont="1" applyFill="1" applyBorder="1" applyAlignment="1">
      <alignment vertical="center"/>
      <protection/>
    </xf>
    <xf numFmtId="0" fontId="24" fillId="33" borderId="28" xfId="61" applyFont="1" applyFill="1" applyBorder="1" applyAlignment="1">
      <alignment vertical="center" wrapText="1"/>
      <protection/>
    </xf>
    <xf numFmtId="0" fontId="26" fillId="33" borderId="58" xfId="61" applyFont="1" applyFill="1" applyBorder="1" applyAlignment="1">
      <alignment vertical="center" wrapText="1"/>
      <protection/>
    </xf>
    <xf numFmtId="0" fontId="0" fillId="0" borderId="0" xfId="61" applyFont="1" applyAlignment="1">
      <alignment vertical="center"/>
      <protection/>
    </xf>
    <xf numFmtId="0" fontId="24" fillId="0" borderId="28" xfId="61" applyFont="1" applyFill="1" applyBorder="1" applyAlignment="1">
      <alignment vertical="center" wrapText="1"/>
      <protection/>
    </xf>
    <xf numFmtId="0" fontId="26" fillId="0" borderId="58" xfId="61" applyFont="1" applyFill="1" applyBorder="1" applyAlignment="1">
      <alignment vertical="center" wrapText="1"/>
      <protection/>
    </xf>
    <xf numFmtId="0" fontId="24" fillId="33" borderId="28" xfId="61" applyFont="1" applyFill="1" applyBorder="1" applyAlignment="1">
      <alignment horizontal="center" vertical="center" wrapText="1"/>
      <protection/>
    </xf>
    <xf numFmtId="0" fontId="24" fillId="0" borderId="12" xfId="61" applyFont="1" applyFill="1" applyBorder="1" applyAlignment="1">
      <alignment horizontal="center" vertical="center" wrapText="1"/>
      <protection/>
    </xf>
    <xf numFmtId="0" fontId="26" fillId="0" borderId="12" xfId="61" applyFont="1" applyFill="1" applyBorder="1" applyAlignment="1">
      <alignment vertical="center" wrapText="1"/>
      <protection/>
    </xf>
    <xf numFmtId="0" fontId="43" fillId="27" borderId="59" xfId="61" applyFont="1" applyFill="1" applyBorder="1" applyAlignment="1" applyProtection="1">
      <alignment vertical="center"/>
      <protection locked="0"/>
    </xf>
    <xf numFmtId="0" fontId="21" fillId="0" borderId="12" xfId="61" applyFont="1" applyBorder="1" applyAlignment="1">
      <alignment vertical="center" wrapText="1"/>
      <protection/>
    </xf>
    <xf numFmtId="0" fontId="43" fillId="27" borderId="23" xfId="61" applyFont="1" applyFill="1" applyBorder="1" applyAlignment="1" applyProtection="1">
      <alignment vertical="center"/>
      <protection locked="0"/>
    </xf>
    <xf numFmtId="180" fontId="43" fillId="0" borderId="23" xfId="61" applyNumberFormat="1" applyFont="1" applyFill="1" applyBorder="1" applyAlignment="1">
      <alignment vertical="center"/>
      <protection/>
    </xf>
    <xf numFmtId="0" fontId="21" fillId="0" borderId="39" xfId="61" applyFont="1" applyFill="1" applyBorder="1" applyAlignment="1">
      <alignment vertical="center" wrapText="1"/>
      <protection/>
    </xf>
    <xf numFmtId="0" fontId="0" fillId="0" borderId="43" xfId="61" applyFont="1" applyBorder="1" applyAlignment="1">
      <alignment vertical="center"/>
      <protection/>
    </xf>
    <xf numFmtId="0" fontId="24" fillId="0" borderId="43" xfId="61" applyFont="1" applyBorder="1" applyAlignment="1">
      <alignment horizontal="center" vertical="center"/>
      <protection/>
    </xf>
    <xf numFmtId="1" fontId="43" fillId="0" borderId="60" xfId="61" applyNumberFormat="1" applyFont="1" applyBorder="1" applyAlignment="1" applyProtection="1">
      <alignment horizontal="right" vertical="center"/>
      <protection/>
    </xf>
    <xf numFmtId="0" fontId="21" fillId="0" borderId="43" xfId="61" applyFont="1" applyBorder="1" applyAlignment="1" applyProtection="1">
      <alignment vertical="center" wrapText="1"/>
      <protection locked="0"/>
    </xf>
    <xf numFmtId="1" fontId="43" fillId="0" borderId="33" xfId="61" applyNumberFormat="1" applyFont="1" applyBorder="1" applyAlignment="1" applyProtection="1">
      <alignment horizontal="right" vertical="center"/>
      <protection/>
    </xf>
    <xf numFmtId="180" fontId="43" fillId="0" borderId="32" xfId="61" applyNumberFormat="1" applyFont="1" applyFill="1" applyBorder="1" applyAlignment="1">
      <alignment vertical="center"/>
      <protection/>
    </xf>
    <xf numFmtId="0" fontId="21" fillId="0" borderId="20" xfId="61" applyFont="1" applyFill="1" applyBorder="1" applyAlignment="1">
      <alignment vertical="center" wrapText="1"/>
      <protection/>
    </xf>
    <xf numFmtId="0" fontId="0" fillId="0" borderId="0" xfId="61" applyFont="1" applyBorder="1" applyAlignment="1">
      <alignment vertical="center"/>
      <protection/>
    </xf>
    <xf numFmtId="0" fontId="24" fillId="0" borderId="0" xfId="61" applyFont="1" applyBorder="1" applyAlignment="1">
      <alignment horizontal="center" vertical="center"/>
      <protection/>
    </xf>
    <xf numFmtId="1" fontId="43" fillId="0" borderId="0" xfId="61" applyNumberFormat="1" applyFont="1" applyBorder="1" applyAlignment="1" applyProtection="1">
      <alignment horizontal="right" vertical="center"/>
      <protection/>
    </xf>
    <xf numFmtId="0" fontId="21" fillId="0" borderId="0" xfId="61" applyFont="1" applyBorder="1" applyAlignment="1" applyProtection="1">
      <alignment vertical="center" wrapText="1"/>
      <protection locked="0"/>
    </xf>
    <xf numFmtId="0" fontId="21" fillId="0" borderId="0" xfId="61" applyFont="1" applyBorder="1" applyAlignment="1">
      <alignment vertical="center" wrapText="1"/>
      <protection/>
    </xf>
    <xf numFmtId="0" fontId="52" fillId="0" borderId="0" xfId="61" applyFont="1" applyAlignment="1">
      <alignment/>
      <protection/>
    </xf>
    <xf numFmtId="0" fontId="24" fillId="0" borderId="0" xfId="61" applyFont="1" applyAlignment="1">
      <alignment vertical="center"/>
      <protection/>
    </xf>
    <xf numFmtId="0" fontId="57" fillId="0" borderId="0" xfId="61" applyFont="1" applyFill="1" applyAlignment="1">
      <alignment vertical="top"/>
      <protection/>
    </xf>
    <xf numFmtId="0" fontId="52" fillId="0" borderId="0" xfId="61" applyFont="1" applyAlignment="1">
      <alignment vertical="top"/>
      <protection/>
    </xf>
    <xf numFmtId="0" fontId="24" fillId="0" borderId="0" xfId="61" applyFont="1" applyAlignment="1">
      <alignment vertical="top"/>
      <protection/>
    </xf>
    <xf numFmtId="0" fontId="19" fillId="0" borderId="0" xfId="61" applyFont="1" applyAlignment="1">
      <alignment vertical="center"/>
      <protection/>
    </xf>
    <xf numFmtId="0" fontId="45" fillId="0" borderId="0" xfId="61" applyFont="1" applyAlignment="1">
      <alignment vertical="center"/>
      <protection/>
    </xf>
    <xf numFmtId="0" fontId="49" fillId="0" borderId="0" xfId="61" applyFont="1" applyAlignment="1">
      <alignment vertical="center"/>
      <protection/>
    </xf>
    <xf numFmtId="0" fontId="46" fillId="0" borderId="0" xfId="61" applyFont="1" applyAlignment="1">
      <alignment vertical="center"/>
      <protection/>
    </xf>
    <xf numFmtId="0" fontId="50" fillId="0" borderId="0" xfId="61" applyFont="1" applyAlignment="1">
      <alignment vertical="center"/>
      <protection/>
    </xf>
    <xf numFmtId="0" fontId="26" fillId="0" borderId="0" xfId="61" applyFont="1" applyAlignment="1">
      <alignment vertical="center"/>
      <protection/>
    </xf>
    <xf numFmtId="0" fontId="52" fillId="0" borderId="0" xfId="61" applyFont="1" applyAlignment="1">
      <alignment vertical="center"/>
      <protection/>
    </xf>
    <xf numFmtId="0" fontId="24" fillId="0" borderId="24" xfId="61" applyFont="1" applyBorder="1" applyAlignment="1">
      <alignment horizontal="left" vertical="center" wrapText="1"/>
      <protection/>
    </xf>
    <xf numFmtId="0" fontId="24" fillId="0" borderId="58" xfId="61" applyFont="1" applyBorder="1" applyAlignment="1">
      <alignment horizontal="left" vertical="center" wrapText="1"/>
      <protection/>
    </xf>
    <xf numFmtId="0" fontId="24" fillId="0" borderId="0" xfId="61" applyFont="1" applyBorder="1" applyAlignment="1">
      <alignment horizontal="center" vertical="center" wrapText="1"/>
      <protection/>
    </xf>
    <xf numFmtId="0" fontId="24" fillId="0" borderId="0" xfId="61" applyFont="1" applyBorder="1" applyAlignment="1">
      <alignment horizontal="left" vertical="center" wrapText="1"/>
      <protection/>
    </xf>
    <xf numFmtId="0" fontId="24" fillId="0" borderId="58" xfId="61" applyFont="1" applyFill="1" applyBorder="1" applyAlignment="1">
      <alignment vertical="center" wrapText="1"/>
      <protection/>
    </xf>
    <xf numFmtId="0" fontId="24" fillId="33" borderId="58" xfId="61" applyFont="1" applyFill="1" applyBorder="1" applyAlignment="1">
      <alignment vertical="center" wrapText="1"/>
      <protection/>
    </xf>
    <xf numFmtId="0" fontId="24" fillId="0" borderId="62" xfId="61" applyFont="1" applyFill="1" applyBorder="1" applyAlignment="1">
      <alignment horizontal="center" vertical="center" wrapText="1"/>
      <protection/>
    </xf>
    <xf numFmtId="0" fontId="0" fillId="0" borderId="63" xfId="61" applyFont="1" applyFill="1" applyBorder="1" applyAlignment="1">
      <alignment vertical="center"/>
      <protection/>
    </xf>
    <xf numFmtId="0" fontId="0" fillId="0" borderId="24" xfId="61" applyFont="1" applyFill="1" applyBorder="1" applyAlignment="1">
      <alignment vertical="center"/>
      <protection/>
    </xf>
    <xf numFmtId="0" fontId="24" fillId="0" borderId="0" xfId="61" applyFont="1" applyFill="1" applyBorder="1" applyAlignment="1">
      <alignment vertical="center" wrapText="1"/>
      <protection/>
    </xf>
    <xf numFmtId="0" fontId="0" fillId="0" borderId="32" xfId="61" applyFont="1" applyBorder="1" applyAlignment="1">
      <alignment vertical="center"/>
      <protection/>
    </xf>
    <xf numFmtId="0" fontId="0" fillId="0" borderId="42" xfId="61" applyFont="1" applyBorder="1" applyAlignment="1">
      <alignment vertical="center"/>
      <protection/>
    </xf>
    <xf numFmtId="0" fontId="24" fillId="0" borderId="42" xfId="61" applyFont="1" applyBorder="1" applyAlignment="1">
      <alignment horizontal="center" vertical="center"/>
      <protection/>
    </xf>
    <xf numFmtId="0" fontId="52" fillId="0" borderId="0" xfId="61" applyFont="1" applyFill="1" applyAlignment="1">
      <alignment vertical="center"/>
      <protection/>
    </xf>
    <xf numFmtId="0" fontId="10" fillId="0" borderId="0" xfId="61" applyFont="1" applyAlignment="1">
      <alignment vertical="center"/>
      <protection/>
    </xf>
    <xf numFmtId="0" fontId="52" fillId="0" borderId="0" xfId="61" applyFont="1" applyFill="1" applyAlignment="1">
      <alignment vertical="top"/>
      <protection/>
    </xf>
    <xf numFmtId="0" fontId="10" fillId="0" borderId="0" xfId="61" applyFont="1" applyAlignment="1">
      <alignment vertical="top"/>
      <protection/>
    </xf>
    <xf numFmtId="0" fontId="76" fillId="0" borderId="0" xfId="61" applyFont="1" applyAlignment="1">
      <alignment vertical="center"/>
      <protection/>
    </xf>
    <xf numFmtId="0" fontId="76" fillId="0" borderId="0" xfId="61" applyFont="1" applyAlignment="1">
      <alignment vertical="top"/>
      <protection/>
    </xf>
    <xf numFmtId="0" fontId="0" fillId="0" borderId="0" xfId="61" applyFont="1" applyAlignment="1">
      <alignment vertical="top"/>
      <protection/>
    </xf>
    <xf numFmtId="0" fontId="48" fillId="0" borderId="0" xfId="0" applyFont="1" applyFill="1" applyAlignment="1">
      <alignment vertical="center"/>
    </xf>
    <xf numFmtId="0" fontId="0" fillId="0" borderId="0" xfId="0" applyFont="1" applyFill="1" applyAlignment="1">
      <alignment vertical="center"/>
    </xf>
    <xf numFmtId="0" fontId="38" fillId="0" borderId="0" xfId="61" applyFont="1" applyAlignment="1">
      <alignment horizontal="left" vertical="center"/>
      <protection/>
    </xf>
    <xf numFmtId="0" fontId="0" fillId="0" borderId="0" xfId="61" applyAlignment="1">
      <alignment horizontal="right" vertical="center"/>
      <protection/>
    </xf>
    <xf numFmtId="0" fontId="35" fillId="0" borderId="0" xfId="61" applyFont="1" applyAlignment="1">
      <alignment horizontal="center" vertical="center"/>
      <protection/>
    </xf>
    <xf numFmtId="0" fontId="36" fillId="0" borderId="0" xfId="61" applyFont="1" applyAlignment="1">
      <alignment horizontal="center" vertical="center"/>
      <protection/>
    </xf>
    <xf numFmtId="0" fontId="37" fillId="0" borderId="0" xfId="61" applyFont="1" applyAlignment="1">
      <alignment horizontal="center" vertical="center"/>
      <protection/>
    </xf>
    <xf numFmtId="0" fontId="34" fillId="0" borderId="0" xfId="61" applyFont="1" applyAlignment="1">
      <alignment horizontal="center" vertical="center"/>
      <protection/>
    </xf>
    <xf numFmtId="0" fontId="38" fillId="0" borderId="0" xfId="61" applyFont="1" applyAlignment="1">
      <alignment horizontal="center" vertical="center"/>
      <protection/>
    </xf>
    <xf numFmtId="0" fontId="15" fillId="0" borderId="0" xfId="67" applyFont="1" applyAlignment="1">
      <alignment horizontal="center" vertical="top"/>
      <protection/>
    </xf>
    <xf numFmtId="0" fontId="0" fillId="27" borderId="0" xfId="69" applyFont="1" applyFill="1" applyAlignment="1">
      <alignment horizontal="center"/>
      <protection/>
    </xf>
    <xf numFmtId="0" fontId="0" fillId="0" borderId="45" xfId="69" applyFont="1" applyFill="1" applyBorder="1" applyAlignment="1" applyProtection="1">
      <alignment horizontal="center" vertical="center"/>
      <protection/>
    </xf>
    <xf numFmtId="0" fontId="0" fillId="0" borderId="47" xfId="69" applyFont="1" applyFill="1" applyBorder="1" applyAlignment="1" applyProtection="1">
      <alignment horizontal="center" vertical="center"/>
      <protection/>
    </xf>
    <xf numFmtId="207" fontId="56" fillId="0" borderId="31" xfId="49" applyNumberFormat="1" applyFont="1" applyFill="1" applyBorder="1" applyAlignment="1" applyProtection="1">
      <alignment vertical="center"/>
      <protection/>
    </xf>
    <xf numFmtId="207" fontId="56" fillId="0" borderId="64" xfId="49" applyNumberFormat="1" applyFont="1" applyFill="1" applyBorder="1" applyAlignment="1" applyProtection="1">
      <alignment vertical="center"/>
      <protection/>
    </xf>
    <xf numFmtId="0" fontId="0" fillId="0" borderId="56" xfId="69" applyFont="1" applyFill="1" applyBorder="1" applyAlignment="1" applyProtection="1">
      <alignment horizontal="center" vertical="center"/>
      <protection/>
    </xf>
    <xf numFmtId="0" fontId="0" fillId="0" borderId="65" xfId="69" applyFont="1" applyFill="1" applyBorder="1" applyAlignment="1" applyProtection="1">
      <alignment horizontal="center" vertical="center"/>
      <protection/>
    </xf>
    <xf numFmtId="0" fontId="0" fillId="0" borderId="22" xfId="69" applyFont="1" applyFill="1" applyBorder="1" applyAlignment="1" applyProtection="1">
      <alignment horizontal="center" vertical="center"/>
      <protection/>
    </xf>
    <xf numFmtId="0" fontId="0" fillId="0" borderId="33" xfId="69" applyFont="1" applyFill="1" applyBorder="1" applyAlignment="1" applyProtection="1">
      <alignment horizontal="center" vertical="center"/>
      <protection/>
    </xf>
    <xf numFmtId="0" fontId="0" fillId="0" borderId="44" xfId="69" applyFont="1" applyFill="1" applyBorder="1" applyAlignment="1" applyProtection="1">
      <alignment horizontal="center" vertical="center"/>
      <protection/>
    </xf>
    <xf numFmtId="207" fontId="56" fillId="0" borderId="56" xfId="49" applyNumberFormat="1" applyFont="1" applyFill="1" applyBorder="1" applyAlignment="1" applyProtection="1">
      <alignment vertical="center"/>
      <protection/>
    </xf>
    <xf numFmtId="207" fontId="56" fillId="0" borderId="65" xfId="49" applyNumberFormat="1" applyFont="1" applyFill="1" applyBorder="1" applyAlignment="1" applyProtection="1">
      <alignment vertical="center"/>
      <protection/>
    </xf>
    <xf numFmtId="0" fontId="0" fillId="0" borderId="31" xfId="69" applyFont="1" applyFill="1" applyBorder="1" applyAlignment="1" applyProtection="1">
      <alignment horizontal="center" vertical="center"/>
      <protection/>
    </xf>
    <xf numFmtId="0" fontId="0" fillId="0" borderId="64" xfId="69" applyFont="1" applyFill="1" applyBorder="1" applyAlignment="1" applyProtection="1">
      <alignment horizontal="center" vertical="center"/>
      <protection/>
    </xf>
    <xf numFmtId="0" fontId="0" fillId="0" borderId="10" xfId="69" applyFont="1" applyFill="1" applyBorder="1" applyAlignment="1" applyProtection="1">
      <alignment horizontal="center" vertical="center"/>
      <protection/>
    </xf>
    <xf numFmtId="208" fontId="56" fillId="27" borderId="23" xfId="49" applyNumberFormat="1" applyFont="1" applyFill="1" applyBorder="1" applyAlignment="1" applyProtection="1">
      <alignment vertical="center" shrinkToFit="1"/>
      <protection locked="0"/>
    </xf>
    <xf numFmtId="208" fontId="56" fillId="27" borderId="12" xfId="49" applyNumberFormat="1" applyFont="1" applyFill="1" applyBorder="1" applyAlignment="1" applyProtection="1">
      <alignment vertical="center" shrinkToFit="1"/>
      <protection locked="0"/>
    </xf>
    <xf numFmtId="179" fontId="56" fillId="27" borderId="23" xfId="49" applyNumberFormat="1" applyFont="1" applyFill="1" applyBorder="1" applyAlignment="1" applyProtection="1">
      <alignment vertical="center" shrinkToFit="1"/>
      <protection locked="0"/>
    </xf>
    <xf numFmtId="179" fontId="56" fillId="27" borderId="12" xfId="49" applyNumberFormat="1" applyFont="1" applyFill="1" applyBorder="1" applyAlignment="1" applyProtection="1">
      <alignment vertical="center" shrinkToFit="1"/>
      <protection locked="0"/>
    </xf>
    <xf numFmtId="198" fontId="56" fillId="0" borderId="23" xfId="49" applyNumberFormat="1" applyFont="1" applyFill="1" applyBorder="1" applyAlignment="1" applyProtection="1">
      <alignment vertical="center"/>
      <protection/>
    </xf>
    <xf numFmtId="198" fontId="56" fillId="0" borderId="12" xfId="49" applyNumberFormat="1" applyFont="1" applyFill="1" applyBorder="1" applyAlignment="1" applyProtection="1">
      <alignment vertical="center"/>
      <protection/>
    </xf>
    <xf numFmtId="0" fontId="21" fillId="0" borderId="12" xfId="69" applyFont="1" applyFill="1" applyBorder="1" applyAlignment="1">
      <alignment horizontal="center" vertical="center"/>
      <protection/>
    </xf>
    <xf numFmtId="0" fontId="21" fillId="0" borderId="39" xfId="69" applyFont="1" applyFill="1" applyBorder="1" applyAlignment="1">
      <alignment horizontal="center" vertical="center"/>
      <protection/>
    </xf>
    <xf numFmtId="0" fontId="21" fillId="0" borderId="23" xfId="63" applyFont="1" applyFill="1" applyBorder="1" applyAlignment="1">
      <alignment horizontal="center" vertical="center" wrapText="1"/>
      <protection/>
    </xf>
    <xf numFmtId="0" fontId="21" fillId="0" borderId="39" xfId="63" applyFont="1" applyFill="1" applyBorder="1" applyAlignment="1">
      <alignment horizontal="center" vertical="center" wrapText="1"/>
      <protection/>
    </xf>
    <xf numFmtId="207" fontId="56" fillId="0" borderId="23" xfId="49" applyNumberFormat="1" applyFont="1" applyFill="1" applyBorder="1" applyAlignment="1" applyProtection="1">
      <alignment vertical="center"/>
      <protection locked="0"/>
    </xf>
    <xf numFmtId="207" fontId="56" fillId="0" borderId="12" xfId="49" applyNumberFormat="1" applyFont="1" applyFill="1" applyBorder="1" applyAlignment="1" applyProtection="1">
      <alignment vertical="center"/>
      <protection locked="0"/>
    </xf>
    <xf numFmtId="208" fontId="56" fillId="27" borderId="13" xfId="49" applyNumberFormat="1" applyFont="1" applyFill="1" applyBorder="1" applyAlignment="1" applyProtection="1">
      <alignment vertical="center" shrinkToFit="1"/>
      <protection locked="0"/>
    </xf>
    <xf numFmtId="208" fontId="56" fillId="27" borderId="24" xfId="49" applyNumberFormat="1" applyFont="1" applyFill="1" applyBorder="1" applyAlignment="1" applyProtection="1">
      <alignment vertical="center" shrinkToFit="1"/>
      <protection locked="0"/>
    </xf>
    <xf numFmtId="179" fontId="56" fillId="27" borderId="13" xfId="49" applyNumberFormat="1" applyFont="1" applyFill="1" applyBorder="1" applyAlignment="1" applyProtection="1">
      <alignment vertical="center" shrinkToFit="1"/>
      <protection locked="0"/>
    </xf>
    <xf numFmtId="179" fontId="56" fillId="27" borderId="24" xfId="49" applyNumberFormat="1" applyFont="1" applyFill="1" applyBorder="1" applyAlignment="1" applyProtection="1">
      <alignment vertical="center" shrinkToFit="1"/>
      <protection locked="0"/>
    </xf>
    <xf numFmtId="198" fontId="56" fillId="0" borderId="13" xfId="49" applyNumberFormat="1" applyFont="1" applyFill="1" applyBorder="1" applyAlignment="1" applyProtection="1">
      <alignment vertical="center"/>
      <protection/>
    </xf>
    <xf numFmtId="198" fontId="56" fillId="0" borderId="24" xfId="49" applyNumberFormat="1" applyFont="1" applyFill="1" applyBorder="1" applyAlignment="1" applyProtection="1">
      <alignment vertical="center"/>
      <protection/>
    </xf>
    <xf numFmtId="0" fontId="21" fillId="0" borderId="24" xfId="69" applyFont="1" applyFill="1" applyBorder="1" applyAlignment="1">
      <alignment horizontal="center" vertical="center"/>
      <protection/>
    </xf>
    <xf numFmtId="0" fontId="21" fillId="0" borderId="18" xfId="69" applyFont="1" applyFill="1" applyBorder="1" applyAlignment="1">
      <alignment horizontal="center" vertical="center"/>
      <protection/>
    </xf>
    <xf numFmtId="0" fontId="21" fillId="0" borderId="13" xfId="63" applyFont="1" applyFill="1" applyBorder="1" applyAlignment="1">
      <alignment horizontal="center" vertical="center" wrapText="1"/>
      <protection/>
    </xf>
    <xf numFmtId="0" fontId="21" fillId="0" borderId="18" xfId="63" applyFont="1" applyFill="1" applyBorder="1" applyAlignment="1">
      <alignment horizontal="center" vertical="center" wrapText="1"/>
      <protection/>
    </xf>
    <xf numFmtId="207" fontId="56" fillId="0" borderId="13" xfId="49" applyNumberFormat="1" applyFont="1" applyFill="1" applyBorder="1" applyAlignment="1" applyProtection="1">
      <alignment vertical="center"/>
      <protection locked="0"/>
    </xf>
    <xf numFmtId="207" fontId="56" fillId="0" borderId="24" xfId="49" applyNumberFormat="1" applyFont="1" applyFill="1" applyBorder="1" applyAlignment="1" applyProtection="1">
      <alignment vertical="center"/>
      <protection locked="0"/>
    </xf>
    <xf numFmtId="179" fontId="56" fillId="27" borderId="40" xfId="49" applyNumberFormat="1" applyFont="1" applyFill="1" applyBorder="1" applyAlignment="1" applyProtection="1">
      <alignment vertical="center" shrinkToFit="1"/>
      <protection locked="0"/>
    </xf>
    <xf numFmtId="179" fontId="56" fillId="27" borderId="41" xfId="49" applyNumberFormat="1" applyFont="1" applyFill="1" applyBorder="1" applyAlignment="1" applyProtection="1">
      <alignment vertical="center" shrinkToFit="1"/>
      <protection locked="0"/>
    </xf>
    <xf numFmtId="198" fontId="56" fillId="0" borderId="40" xfId="49" applyNumberFormat="1" applyFont="1" applyFill="1" applyBorder="1" applyAlignment="1" applyProtection="1">
      <alignment vertical="center"/>
      <protection/>
    </xf>
    <xf numFmtId="198" fontId="56" fillId="0" borderId="41" xfId="49" applyNumberFormat="1" applyFont="1" applyFill="1" applyBorder="1" applyAlignment="1" applyProtection="1">
      <alignment vertical="center"/>
      <protection/>
    </xf>
    <xf numFmtId="0" fontId="21" fillId="0" borderId="41" xfId="69" applyFont="1" applyFill="1" applyBorder="1" applyAlignment="1">
      <alignment horizontal="center" vertical="center" wrapText="1"/>
      <protection/>
    </xf>
    <xf numFmtId="0" fontId="21" fillId="0" borderId="19" xfId="69" applyFont="1" applyFill="1" applyBorder="1" applyAlignment="1">
      <alignment horizontal="center" vertical="center" wrapText="1"/>
      <protection/>
    </xf>
    <xf numFmtId="0" fontId="21" fillId="0" borderId="40" xfId="63" applyFont="1" applyFill="1" applyBorder="1" applyAlignment="1">
      <alignment horizontal="center" vertical="center" wrapText="1"/>
      <protection/>
    </xf>
    <xf numFmtId="0" fontId="21" fillId="0" borderId="19" xfId="63" applyFont="1" applyFill="1" applyBorder="1" applyAlignment="1">
      <alignment horizontal="center" vertical="center" wrapText="1"/>
      <protection/>
    </xf>
    <xf numFmtId="207" fontId="56" fillId="0" borderId="40" xfId="49" applyNumberFormat="1" applyFont="1" applyFill="1" applyBorder="1" applyAlignment="1" applyProtection="1">
      <alignment vertical="center"/>
      <protection locked="0"/>
    </xf>
    <xf numFmtId="207" fontId="56" fillId="0" borderId="41" xfId="49" applyNumberFormat="1" applyFont="1" applyFill="1" applyBorder="1" applyAlignment="1" applyProtection="1">
      <alignment vertical="center"/>
      <protection locked="0"/>
    </xf>
    <xf numFmtId="208" fontId="56" fillId="27" borderId="29" xfId="49" applyNumberFormat="1" applyFont="1" applyFill="1" applyBorder="1" applyAlignment="1" applyProtection="1">
      <alignment vertical="center" shrinkToFit="1"/>
      <protection locked="0"/>
    </xf>
    <xf numFmtId="208" fontId="56" fillId="27" borderId="25" xfId="49" applyNumberFormat="1" applyFont="1" applyFill="1" applyBorder="1" applyAlignment="1" applyProtection="1">
      <alignment vertical="center" shrinkToFit="1"/>
      <protection locked="0"/>
    </xf>
    <xf numFmtId="179" fontId="56" fillId="27" borderId="29" xfId="49" applyNumberFormat="1" applyFont="1" applyFill="1" applyBorder="1" applyAlignment="1" applyProtection="1">
      <alignment vertical="center" shrinkToFit="1"/>
      <protection locked="0"/>
    </xf>
    <xf numFmtId="179" fontId="56" fillId="27" borderId="25" xfId="49" applyNumberFormat="1" applyFont="1" applyFill="1" applyBorder="1" applyAlignment="1" applyProtection="1">
      <alignment vertical="center" shrinkToFit="1"/>
      <protection locked="0"/>
    </xf>
    <xf numFmtId="198" fontId="56" fillId="0" borderId="29" xfId="49" applyNumberFormat="1" applyFont="1" applyFill="1" applyBorder="1" applyAlignment="1" applyProtection="1">
      <alignment vertical="center"/>
      <protection/>
    </xf>
    <xf numFmtId="198" fontId="56" fillId="0" borderId="25" xfId="49" applyNumberFormat="1" applyFont="1" applyFill="1" applyBorder="1" applyAlignment="1" applyProtection="1">
      <alignment vertical="center"/>
      <protection/>
    </xf>
    <xf numFmtId="0" fontId="21" fillId="0" borderId="25" xfId="69" applyFont="1" applyFill="1" applyBorder="1" applyAlignment="1">
      <alignment horizontal="center" vertical="center"/>
      <protection/>
    </xf>
    <xf numFmtId="0" fontId="21" fillId="0" borderId="17" xfId="69" applyFont="1" applyFill="1" applyBorder="1" applyAlignment="1">
      <alignment horizontal="center" vertical="center"/>
      <protection/>
    </xf>
    <xf numFmtId="0" fontId="21" fillId="0" borderId="29" xfId="63" applyFont="1" applyFill="1" applyBorder="1" applyAlignment="1">
      <alignment horizontal="center" vertical="center" wrapText="1"/>
      <protection/>
    </xf>
    <xf numFmtId="0" fontId="21" fillId="0" borderId="17" xfId="63" applyFont="1" applyFill="1" applyBorder="1" applyAlignment="1">
      <alignment horizontal="center" vertical="center" wrapText="1"/>
      <protection/>
    </xf>
    <xf numFmtId="0" fontId="0" fillId="0" borderId="32" xfId="69" applyFont="1" applyFill="1" applyBorder="1" applyAlignment="1" applyProtection="1">
      <alignment horizontal="center" vertical="center"/>
      <protection/>
    </xf>
    <xf numFmtId="0" fontId="0" fillId="0" borderId="42" xfId="69" applyFont="1" applyFill="1" applyBorder="1" applyAlignment="1" applyProtection="1">
      <alignment horizontal="center" vertical="center"/>
      <protection/>
    </xf>
    <xf numFmtId="0" fontId="0" fillId="0" borderId="20" xfId="69" applyFont="1" applyFill="1" applyBorder="1" applyAlignment="1" applyProtection="1">
      <alignment horizontal="center" vertical="center"/>
      <protection/>
    </xf>
    <xf numFmtId="207" fontId="56" fillId="0" borderId="32" xfId="49" applyNumberFormat="1" applyFont="1" applyFill="1" applyBorder="1" applyAlignment="1" applyProtection="1">
      <alignment vertical="center"/>
      <protection/>
    </xf>
    <xf numFmtId="207" fontId="56" fillId="0" borderId="42" xfId="49" applyNumberFormat="1" applyFont="1" applyFill="1" applyBorder="1" applyAlignment="1" applyProtection="1">
      <alignment vertical="center"/>
      <protection/>
    </xf>
    <xf numFmtId="208" fontId="56" fillId="27" borderId="35" xfId="49" applyNumberFormat="1" applyFont="1" applyFill="1" applyBorder="1" applyAlignment="1" applyProtection="1">
      <alignment vertical="center" shrinkToFit="1"/>
      <protection locked="0"/>
    </xf>
    <xf numFmtId="208" fontId="56" fillId="27" borderId="36" xfId="49" applyNumberFormat="1" applyFont="1" applyFill="1" applyBorder="1" applyAlignment="1" applyProtection="1">
      <alignment vertical="center" shrinkToFit="1"/>
      <protection locked="0"/>
    </xf>
    <xf numFmtId="179" fontId="56" fillId="27" borderId="66" xfId="49" applyNumberFormat="1" applyFont="1" applyFill="1" applyBorder="1" applyAlignment="1" applyProtection="1">
      <alignment vertical="center" shrinkToFit="1"/>
      <protection locked="0"/>
    </xf>
    <xf numFmtId="179" fontId="56" fillId="27" borderId="67" xfId="49" applyNumberFormat="1" applyFont="1" applyFill="1" applyBorder="1" applyAlignment="1" applyProtection="1">
      <alignment vertical="center" shrinkToFit="1"/>
      <protection locked="0"/>
    </xf>
    <xf numFmtId="198" fontId="56" fillId="0" borderId="67" xfId="49" applyNumberFormat="1" applyFont="1" applyFill="1" applyBorder="1" applyAlignment="1" applyProtection="1">
      <alignment vertical="center"/>
      <protection/>
    </xf>
    <xf numFmtId="0" fontId="21" fillId="0" borderId="67" xfId="69" applyFont="1" applyFill="1" applyBorder="1" applyAlignment="1">
      <alignment horizontal="center" vertical="center" wrapText="1"/>
      <protection/>
    </xf>
    <xf numFmtId="0" fontId="21" fillId="0" borderId="52" xfId="69" applyFont="1" applyFill="1" applyBorder="1" applyAlignment="1">
      <alignment horizontal="center" vertical="center" wrapText="1"/>
      <protection/>
    </xf>
    <xf numFmtId="0" fontId="21" fillId="0" borderId="66" xfId="63" applyFont="1" applyFill="1" applyBorder="1" applyAlignment="1">
      <alignment horizontal="center" vertical="center" wrapText="1"/>
      <protection/>
    </xf>
    <xf numFmtId="0" fontId="21" fillId="0" borderId="52" xfId="63" applyFont="1" applyFill="1" applyBorder="1" applyAlignment="1">
      <alignment horizontal="center" vertical="center" wrapText="1"/>
      <protection/>
    </xf>
    <xf numFmtId="207" fontId="56" fillId="0" borderId="66" xfId="49" applyNumberFormat="1" applyFont="1" applyFill="1" applyBorder="1" applyAlignment="1" applyProtection="1">
      <alignment vertical="center"/>
      <protection locked="0"/>
    </xf>
    <xf numFmtId="207" fontId="56" fillId="0" borderId="67" xfId="49" applyNumberFormat="1" applyFont="1" applyFill="1" applyBorder="1" applyAlignment="1" applyProtection="1">
      <alignment vertical="center"/>
      <protection locked="0"/>
    </xf>
    <xf numFmtId="232" fontId="56" fillId="0" borderId="33" xfId="49" applyNumberFormat="1" applyFont="1" applyFill="1" applyBorder="1" applyAlignment="1" applyProtection="1">
      <alignment vertical="center" shrinkToFit="1"/>
      <protection/>
    </xf>
    <xf numFmtId="232" fontId="56" fillId="0" borderId="43" xfId="49" applyNumberFormat="1" applyFont="1" applyFill="1" applyBorder="1" applyAlignment="1" applyProtection="1">
      <alignment vertical="center" shrinkToFit="1"/>
      <protection/>
    </xf>
    <xf numFmtId="232" fontId="56" fillId="0" borderId="32" xfId="49" applyNumberFormat="1" applyFont="1" applyFill="1" applyBorder="1" applyAlignment="1" applyProtection="1">
      <alignment vertical="center" shrinkToFit="1"/>
      <protection/>
    </xf>
    <xf numFmtId="232" fontId="56" fillId="0" borderId="42" xfId="49" applyNumberFormat="1" applyFont="1" applyFill="1" applyBorder="1" applyAlignment="1" applyProtection="1">
      <alignment vertical="center" shrinkToFit="1"/>
      <protection/>
    </xf>
    <xf numFmtId="198" fontId="56" fillId="0" borderId="32" xfId="49" applyNumberFormat="1" applyFont="1" applyFill="1" applyBorder="1" applyAlignment="1" applyProtection="1">
      <alignment vertical="center"/>
      <protection/>
    </xf>
    <xf numFmtId="198" fontId="56" fillId="0" borderId="42" xfId="49" applyNumberFormat="1" applyFont="1" applyFill="1" applyBorder="1" applyAlignment="1" applyProtection="1">
      <alignment vertical="center"/>
      <protection/>
    </xf>
    <xf numFmtId="0" fontId="21" fillId="0" borderId="42" xfId="69" applyFont="1" applyFill="1" applyBorder="1" applyAlignment="1" applyProtection="1">
      <alignment horizontal="center" vertical="center"/>
      <protection/>
    </xf>
    <xf numFmtId="0" fontId="21" fillId="0" borderId="20" xfId="69" applyFont="1" applyFill="1" applyBorder="1" applyAlignment="1" applyProtection="1">
      <alignment horizontal="center" vertical="center"/>
      <protection/>
    </xf>
    <xf numFmtId="0" fontId="21" fillId="0" borderId="33" xfId="63" applyFont="1" applyFill="1" applyBorder="1" applyAlignment="1">
      <alignment horizontal="center" vertical="center" wrapText="1"/>
      <protection/>
    </xf>
    <xf numFmtId="0" fontId="21" fillId="0" borderId="44" xfId="63" applyFont="1" applyFill="1" applyBorder="1" applyAlignment="1">
      <alignment horizontal="center" vertical="center" wrapText="1"/>
      <protection/>
    </xf>
    <xf numFmtId="198" fontId="56" fillId="0" borderId="23" xfId="49" applyNumberFormat="1" applyFont="1" applyFill="1" applyBorder="1" applyAlignment="1" applyProtection="1">
      <alignment vertical="center"/>
      <protection locked="0"/>
    </xf>
    <xf numFmtId="198" fontId="56" fillId="0" borderId="12" xfId="49" applyNumberFormat="1" applyFont="1" applyFill="1" applyBorder="1" applyAlignment="1" applyProtection="1">
      <alignment vertical="center"/>
      <protection locked="0"/>
    </xf>
    <xf numFmtId="231" fontId="56" fillId="0" borderId="32" xfId="49" applyNumberFormat="1" applyFont="1" applyFill="1" applyBorder="1" applyAlignment="1" applyProtection="1">
      <alignment vertical="center"/>
      <protection/>
    </xf>
    <xf numFmtId="231" fontId="56" fillId="0" borderId="42" xfId="49" applyNumberFormat="1" applyFont="1" applyFill="1" applyBorder="1" applyAlignment="1" applyProtection="1">
      <alignment vertical="center"/>
      <protection/>
    </xf>
    <xf numFmtId="0" fontId="21" fillId="0" borderId="32" xfId="63" applyFont="1" applyFill="1" applyBorder="1" applyAlignment="1">
      <alignment horizontal="center" vertical="center" wrapText="1"/>
      <protection/>
    </xf>
    <xf numFmtId="0" fontId="21" fillId="0" borderId="20" xfId="63" applyFont="1" applyFill="1" applyBorder="1" applyAlignment="1">
      <alignment horizontal="center" vertical="center" wrapText="1"/>
      <protection/>
    </xf>
    <xf numFmtId="198" fontId="56" fillId="0" borderId="13" xfId="49" applyNumberFormat="1" applyFont="1" applyFill="1" applyBorder="1" applyAlignment="1" applyProtection="1">
      <alignment vertical="center"/>
      <protection locked="0"/>
    </xf>
    <xf numFmtId="198" fontId="56" fillId="0" borderId="24" xfId="49" applyNumberFormat="1" applyFont="1" applyFill="1" applyBorder="1" applyAlignment="1" applyProtection="1">
      <alignment vertical="center"/>
      <protection locked="0"/>
    </xf>
    <xf numFmtId="232" fontId="56" fillId="0" borderId="32" xfId="49" applyNumberFormat="1" applyFont="1" applyFill="1" applyBorder="1" applyAlignment="1">
      <alignment vertical="center" shrinkToFit="1"/>
    </xf>
    <xf numFmtId="232" fontId="56" fillId="0" borderId="42" xfId="49" applyNumberFormat="1" applyFont="1" applyFill="1" applyBorder="1" applyAlignment="1">
      <alignment vertical="center" shrinkToFit="1"/>
    </xf>
    <xf numFmtId="49" fontId="43" fillId="27" borderId="0" xfId="69" applyNumberFormat="1" applyFont="1" applyFill="1" applyAlignment="1">
      <alignment horizontal="center"/>
      <protection/>
    </xf>
    <xf numFmtId="0" fontId="24" fillId="0" borderId="31" xfId="69" applyFont="1" applyFill="1" applyBorder="1" applyAlignment="1">
      <alignment horizontal="center" vertical="center" wrapText="1"/>
      <protection/>
    </xf>
    <xf numFmtId="0" fontId="24" fillId="0" borderId="64" xfId="69" applyFont="1" applyFill="1" applyBorder="1" applyAlignment="1">
      <alignment horizontal="center" vertical="center" wrapText="1"/>
      <protection/>
    </xf>
    <xf numFmtId="0" fontId="24" fillId="0" borderId="10" xfId="69" applyFont="1" applyFill="1" applyBorder="1" applyAlignment="1">
      <alignment horizontal="center" vertical="center" wrapText="1"/>
      <protection/>
    </xf>
    <xf numFmtId="0" fontId="24" fillId="0" borderId="31" xfId="69" applyFont="1" applyFill="1" applyBorder="1" applyAlignment="1">
      <alignment horizontal="center" vertical="center"/>
      <protection/>
    </xf>
    <xf numFmtId="0" fontId="24" fillId="0" borderId="64" xfId="69" applyFont="1" applyFill="1" applyBorder="1" applyAlignment="1">
      <alignment horizontal="center" vertical="center"/>
      <protection/>
    </xf>
    <xf numFmtId="0" fontId="24" fillId="0" borderId="10" xfId="69" applyFont="1" applyFill="1" applyBorder="1" applyAlignment="1">
      <alignment horizontal="center" vertical="center"/>
      <protection/>
    </xf>
    <xf numFmtId="0" fontId="20" fillId="0" borderId="31" xfId="69" applyFont="1" applyFill="1" applyBorder="1" applyAlignment="1">
      <alignment horizontal="center" vertical="center" wrapText="1"/>
      <protection/>
    </xf>
    <xf numFmtId="0" fontId="20" fillId="0" borderId="10" xfId="69" applyFont="1" applyFill="1" applyBorder="1" applyAlignment="1">
      <alignment horizontal="center" vertical="center" wrapText="1"/>
      <protection/>
    </xf>
    <xf numFmtId="0" fontId="0" fillId="0" borderId="0" xfId="63" applyFont="1" applyFill="1" applyAlignment="1" applyProtection="1">
      <alignment horizontal="right"/>
      <protection locked="0"/>
    </xf>
    <xf numFmtId="0" fontId="0" fillId="0" borderId="0" xfId="69" applyFont="1" applyFill="1" applyAlignment="1">
      <alignment horizontal="center"/>
      <protection/>
    </xf>
    <xf numFmtId="0" fontId="24" fillId="0" borderId="68" xfId="69" applyFont="1" applyFill="1" applyBorder="1" applyAlignment="1">
      <alignment horizontal="center" vertical="center" textRotation="255"/>
      <protection/>
    </xf>
    <xf numFmtId="0" fontId="24" fillId="0" borderId="69" xfId="69" applyFont="1" applyFill="1" applyBorder="1" applyAlignment="1">
      <alignment horizontal="center" vertical="center" textRotation="255"/>
      <protection/>
    </xf>
    <xf numFmtId="0" fontId="24" fillId="0" borderId="70" xfId="69" applyFont="1" applyFill="1" applyBorder="1" applyAlignment="1">
      <alignment horizontal="center" vertical="center" textRotation="255"/>
      <protection/>
    </xf>
    <xf numFmtId="0" fontId="24" fillId="0" borderId="12" xfId="69" applyFont="1" applyFill="1" applyBorder="1" applyAlignment="1">
      <alignment vertical="center"/>
      <protection/>
    </xf>
    <xf numFmtId="0" fontId="24" fillId="0" borderId="39" xfId="69" applyFont="1" applyFill="1" applyBorder="1" applyAlignment="1">
      <alignment vertical="center"/>
      <protection/>
    </xf>
    <xf numFmtId="0" fontId="24" fillId="0" borderId="32" xfId="69" applyFont="1" applyFill="1" applyBorder="1" applyAlignment="1">
      <alignment horizontal="center" vertical="center"/>
      <protection/>
    </xf>
    <xf numFmtId="0" fontId="24" fillId="0" borderId="42" xfId="69" applyFont="1" applyFill="1" applyBorder="1" applyAlignment="1">
      <alignment horizontal="center" vertical="center"/>
      <protection/>
    </xf>
    <xf numFmtId="0" fontId="24" fillId="0" borderId="20" xfId="69" applyFont="1" applyFill="1" applyBorder="1" applyAlignment="1">
      <alignment horizontal="center" vertical="center"/>
      <protection/>
    </xf>
    <xf numFmtId="0" fontId="0" fillId="0" borderId="71" xfId="69" applyFont="1" applyFill="1" applyBorder="1" applyAlignment="1">
      <alignment horizontal="center" vertical="center" textRotation="255"/>
      <protection/>
    </xf>
    <xf numFmtId="0" fontId="0" fillId="0" borderId="72" xfId="69" applyFont="1" applyFill="1" applyBorder="1" applyAlignment="1">
      <alignment horizontal="center" vertical="center" textRotation="255"/>
      <protection/>
    </xf>
    <xf numFmtId="0" fontId="0" fillId="0" borderId="37" xfId="69" applyFont="1" applyFill="1" applyBorder="1" applyAlignment="1">
      <alignment horizontal="center" vertical="center" textRotation="255"/>
      <protection/>
    </xf>
    <xf numFmtId="0" fontId="0" fillId="0" borderId="21" xfId="69" applyFont="1" applyFill="1" applyBorder="1" applyAlignment="1">
      <alignment horizontal="center" vertical="center" textRotation="255"/>
      <protection/>
    </xf>
    <xf numFmtId="0" fontId="0" fillId="0" borderId="45" xfId="69" applyFont="1" applyFill="1" applyBorder="1" applyAlignment="1">
      <alignment horizontal="center" vertical="center" textRotation="255"/>
      <protection/>
    </xf>
    <xf numFmtId="0" fontId="0" fillId="0" borderId="47" xfId="69" applyFont="1" applyFill="1" applyBorder="1" applyAlignment="1">
      <alignment horizontal="center" vertical="center" textRotation="255"/>
      <protection/>
    </xf>
    <xf numFmtId="0" fontId="24" fillId="0" borderId="25" xfId="69" applyFont="1" applyFill="1" applyBorder="1" applyAlignment="1">
      <alignment vertical="center"/>
      <protection/>
    </xf>
    <xf numFmtId="0" fontId="24" fillId="0" borderId="17" xfId="69" applyFont="1" applyFill="1" applyBorder="1" applyAlignment="1">
      <alignment vertical="center"/>
      <protection/>
    </xf>
    <xf numFmtId="0" fontId="24" fillId="0" borderId="24" xfId="69" applyFont="1" applyFill="1" applyBorder="1" applyAlignment="1">
      <alignment vertical="center" wrapText="1"/>
      <protection/>
    </xf>
    <xf numFmtId="0" fontId="24" fillId="0" borderId="18" xfId="69" applyFont="1" applyFill="1" applyBorder="1" applyAlignment="1">
      <alignment vertical="center" wrapText="1"/>
      <protection/>
    </xf>
    <xf numFmtId="0" fontId="24" fillId="0" borderId="24" xfId="69" applyFont="1" applyFill="1" applyBorder="1" applyAlignment="1">
      <alignment vertical="center"/>
      <protection/>
    </xf>
    <xf numFmtId="0" fontId="24" fillId="0" borderId="18" xfId="69" applyFont="1" applyFill="1" applyBorder="1" applyAlignment="1">
      <alignment vertical="center"/>
      <protection/>
    </xf>
    <xf numFmtId="0" fontId="24" fillId="0" borderId="33" xfId="69" applyFont="1" applyFill="1" applyBorder="1" applyAlignment="1">
      <alignment horizontal="center" vertical="center"/>
      <protection/>
    </xf>
    <xf numFmtId="0" fontId="24" fillId="0" borderId="43" xfId="69" applyFont="1" applyFill="1" applyBorder="1" applyAlignment="1">
      <alignment horizontal="center" vertical="center"/>
      <protection/>
    </xf>
    <xf numFmtId="0" fontId="24" fillId="0" borderId="44" xfId="69" applyFont="1" applyFill="1" applyBorder="1" applyAlignment="1">
      <alignment horizontal="center" vertical="center"/>
      <protection/>
    </xf>
    <xf numFmtId="0" fontId="24" fillId="0" borderId="36" xfId="69" applyFont="1" applyFill="1" applyBorder="1" applyAlignment="1">
      <alignment vertical="center" wrapText="1"/>
      <protection/>
    </xf>
    <xf numFmtId="0" fontId="24" fillId="0" borderId="16" xfId="69" applyFont="1" applyFill="1" applyBorder="1" applyAlignment="1">
      <alignment vertical="center" wrapText="1"/>
      <protection/>
    </xf>
    <xf numFmtId="0" fontId="24" fillId="0" borderId="32" xfId="69" applyFont="1" applyFill="1" applyBorder="1" applyAlignment="1" applyProtection="1">
      <alignment horizontal="center" vertical="center"/>
      <protection/>
    </xf>
    <xf numFmtId="0" fontId="24" fillId="0" borderId="42" xfId="69" applyFont="1" applyFill="1" applyBorder="1" applyAlignment="1" applyProtection="1">
      <alignment horizontal="center" vertical="center"/>
      <protection/>
    </xf>
    <xf numFmtId="0" fontId="24" fillId="0" borderId="20" xfId="69" applyFont="1" applyFill="1" applyBorder="1" applyAlignment="1" applyProtection="1">
      <alignment horizontal="center" vertical="center"/>
      <protection/>
    </xf>
    <xf numFmtId="0" fontId="26" fillId="0" borderId="36" xfId="69" applyFont="1" applyFill="1" applyBorder="1" applyAlignment="1">
      <alignment vertical="center"/>
      <protection/>
    </xf>
    <xf numFmtId="0" fontId="26" fillId="0" borderId="16" xfId="69" applyFont="1" applyFill="1" applyBorder="1" applyAlignment="1">
      <alignment vertical="center"/>
      <protection/>
    </xf>
    <xf numFmtId="0" fontId="21" fillId="0" borderId="31" xfId="69" applyFont="1" applyFill="1" applyBorder="1" applyAlignment="1">
      <alignment horizontal="center" vertical="center" wrapText="1"/>
      <protection/>
    </xf>
    <xf numFmtId="0" fontId="21" fillId="0" borderId="10" xfId="69" applyFont="1" applyFill="1" applyBorder="1" applyAlignment="1">
      <alignment horizontal="center" vertical="center" wrapText="1"/>
      <protection/>
    </xf>
    <xf numFmtId="0" fontId="0" fillId="0" borderId="33" xfId="69" applyFont="1" applyFill="1" applyBorder="1" applyAlignment="1">
      <alignment horizontal="center" vertical="center"/>
      <protection/>
    </xf>
    <xf numFmtId="0" fontId="0" fillId="0" borderId="43" xfId="69" applyFont="1" applyFill="1" applyBorder="1" applyAlignment="1">
      <alignment horizontal="center" vertical="center"/>
      <protection/>
    </xf>
    <xf numFmtId="0" fontId="0" fillId="0" borderId="44" xfId="69" applyFont="1" applyFill="1" applyBorder="1" applyAlignment="1">
      <alignment horizontal="center" vertical="center"/>
      <protection/>
    </xf>
    <xf numFmtId="0" fontId="24" fillId="0" borderId="46" xfId="69" applyFont="1" applyFill="1" applyBorder="1" applyAlignment="1">
      <alignment horizontal="center" vertical="center"/>
      <protection/>
    </xf>
    <xf numFmtId="0" fontId="24" fillId="0" borderId="47" xfId="69" applyFont="1" applyFill="1" applyBorder="1" applyAlignment="1">
      <alignment horizontal="center" vertical="center"/>
      <protection/>
    </xf>
    <xf numFmtId="0" fontId="24" fillId="0" borderId="45" xfId="69" applyFont="1" applyFill="1" applyBorder="1" applyAlignment="1">
      <alignment horizontal="center" vertical="center"/>
      <protection/>
    </xf>
    <xf numFmtId="0" fontId="24" fillId="0" borderId="12" xfId="69" applyFont="1" applyFill="1" applyBorder="1" applyAlignment="1">
      <alignment vertical="center" wrapText="1"/>
      <protection/>
    </xf>
    <xf numFmtId="0" fontId="24" fillId="0" borderId="39" xfId="69" applyFont="1" applyFill="1" applyBorder="1" applyAlignment="1">
      <alignment vertical="center" wrapText="1"/>
      <protection/>
    </xf>
    <xf numFmtId="0" fontId="0" fillId="0" borderId="69" xfId="69" applyFont="1" applyFill="1" applyBorder="1" applyAlignment="1">
      <alignment horizontal="center" vertical="center" textRotation="255"/>
      <protection/>
    </xf>
    <xf numFmtId="0" fontId="0" fillId="0" borderId="73" xfId="69" applyFont="1" applyFill="1" applyBorder="1" applyAlignment="1">
      <alignment horizontal="center" vertical="center" textRotation="255"/>
      <protection/>
    </xf>
    <xf numFmtId="207" fontId="56" fillId="0" borderId="29" xfId="49" applyNumberFormat="1" applyFont="1" applyFill="1" applyBorder="1" applyAlignment="1" applyProtection="1">
      <alignment vertical="center"/>
      <protection locked="0"/>
    </xf>
    <xf numFmtId="207" fontId="56" fillId="0" borderId="25" xfId="49" applyNumberFormat="1" applyFont="1" applyFill="1" applyBorder="1" applyAlignment="1" applyProtection="1">
      <alignment vertical="center"/>
      <protection locked="0"/>
    </xf>
    <xf numFmtId="0" fontId="26" fillId="0" borderId="25" xfId="69" applyFont="1" applyFill="1" applyBorder="1" applyAlignment="1">
      <alignment vertical="center"/>
      <protection/>
    </xf>
    <xf numFmtId="0" fontId="26" fillId="0" borderId="17" xfId="69" applyFont="1" applyFill="1" applyBorder="1" applyAlignment="1">
      <alignment vertical="center"/>
      <protection/>
    </xf>
    <xf numFmtId="208" fontId="56" fillId="27" borderId="30" xfId="49" applyNumberFormat="1" applyFont="1" applyFill="1" applyBorder="1" applyAlignment="1" applyProtection="1">
      <alignment vertical="center" shrinkToFit="1"/>
      <protection locked="0"/>
    </xf>
    <xf numFmtId="208" fontId="56" fillId="27" borderId="61" xfId="49" applyNumberFormat="1" applyFont="1" applyFill="1" applyBorder="1" applyAlignment="1" applyProtection="1">
      <alignment vertical="center" shrinkToFit="1"/>
      <protection locked="0"/>
    </xf>
    <xf numFmtId="0" fontId="21" fillId="0" borderId="24" xfId="69" applyFont="1" applyFill="1" applyBorder="1" applyAlignment="1">
      <alignment horizontal="center" vertical="center" wrapText="1"/>
      <protection/>
    </xf>
    <xf numFmtId="0" fontId="21" fillId="0" borderId="18" xfId="69" applyFont="1" applyFill="1" applyBorder="1" applyAlignment="1">
      <alignment horizontal="center" vertical="center" wrapText="1"/>
      <protection/>
    </xf>
    <xf numFmtId="0" fontId="24" fillId="0" borderId="32" xfId="63" applyFont="1" applyFill="1" applyBorder="1" applyAlignment="1">
      <alignment horizontal="center" vertical="center" wrapText="1"/>
      <protection/>
    </xf>
    <xf numFmtId="0" fontId="24" fillId="0" borderId="42" xfId="63" applyFont="1" applyFill="1" applyBorder="1" applyAlignment="1">
      <alignment horizontal="center" vertical="center" wrapText="1"/>
      <protection/>
    </xf>
    <xf numFmtId="0" fontId="24" fillId="0" borderId="20" xfId="63" applyFont="1" applyFill="1" applyBorder="1" applyAlignment="1">
      <alignment horizontal="center" vertical="center" wrapText="1"/>
      <protection/>
    </xf>
    <xf numFmtId="0" fontId="24" fillId="0" borderId="32" xfId="69" applyFont="1" applyFill="1" applyBorder="1" applyAlignment="1">
      <alignment horizontal="center" vertical="center" wrapText="1"/>
      <protection/>
    </xf>
    <xf numFmtId="0" fontId="24" fillId="0" borderId="42" xfId="69" applyFont="1" applyFill="1" applyBorder="1" applyAlignment="1">
      <alignment horizontal="center" vertical="center" wrapText="1"/>
      <protection/>
    </xf>
    <xf numFmtId="0" fontId="24" fillId="0" borderId="20" xfId="69" applyFont="1" applyFill="1" applyBorder="1" applyAlignment="1">
      <alignment horizontal="center" vertical="center" wrapText="1"/>
      <protection/>
    </xf>
    <xf numFmtId="0" fontId="24" fillId="0" borderId="45"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74" xfId="69" applyFont="1" applyFill="1" applyBorder="1" applyAlignment="1">
      <alignment vertical="center"/>
      <protection/>
    </xf>
    <xf numFmtId="0" fontId="24" fillId="0" borderId="75" xfId="69" applyFont="1" applyFill="1" applyBorder="1" applyAlignment="1">
      <alignment vertical="center"/>
      <protection/>
    </xf>
    <xf numFmtId="223" fontId="43" fillId="27" borderId="32" xfId="49" applyNumberFormat="1" applyFont="1" applyFill="1" applyBorder="1" applyAlignment="1" applyProtection="1">
      <alignment vertical="center"/>
      <protection locked="0"/>
    </xf>
    <xf numFmtId="223" fontId="43" fillId="27" borderId="42" xfId="49" applyNumberFormat="1" applyFont="1" applyFill="1" applyBorder="1" applyAlignment="1" applyProtection="1">
      <alignment vertical="center"/>
      <protection locked="0"/>
    </xf>
    <xf numFmtId="209" fontId="43" fillId="0" borderId="13" xfId="49" applyNumberFormat="1" applyFont="1" applyFill="1" applyBorder="1" applyAlignment="1" applyProtection="1">
      <alignment vertical="center"/>
      <protection locked="0"/>
    </xf>
    <xf numFmtId="209" fontId="43" fillId="0" borderId="24" xfId="49" applyNumberFormat="1" applyFont="1" applyFill="1" applyBorder="1" applyAlignment="1" applyProtection="1">
      <alignment vertical="center"/>
      <protection locked="0"/>
    </xf>
    <xf numFmtId="209" fontId="43" fillId="0" borderId="23" xfId="49" applyNumberFormat="1" applyFont="1" applyFill="1" applyBorder="1" applyAlignment="1" applyProtection="1">
      <alignment vertical="center"/>
      <protection locked="0"/>
    </xf>
    <xf numFmtId="209" fontId="43" fillId="0" borderId="12" xfId="49" applyNumberFormat="1" applyFont="1" applyFill="1" applyBorder="1" applyAlignment="1" applyProtection="1">
      <alignment vertical="center"/>
      <protection locked="0"/>
    </xf>
    <xf numFmtId="231" fontId="43" fillId="0" borderId="32" xfId="49" applyNumberFormat="1" applyFont="1" applyFill="1" applyBorder="1" applyAlignment="1" applyProtection="1">
      <alignment vertical="center"/>
      <protection locked="0"/>
    </xf>
    <xf numFmtId="231" fontId="43" fillId="0" borderId="42" xfId="49" applyNumberFormat="1" applyFont="1" applyFill="1" applyBorder="1" applyAlignment="1" applyProtection="1">
      <alignment vertical="center"/>
      <protection locked="0"/>
    </xf>
    <xf numFmtId="209" fontId="43" fillId="0" borderId="32" xfId="49" applyNumberFormat="1" applyFont="1" applyFill="1" applyBorder="1" applyAlignment="1" applyProtection="1">
      <alignment vertical="center"/>
      <protection locked="0"/>
    </xf>
    <xf numFmtId="209" fontId="43" fillId="0" borderId="42" xfId="49" applyNumberFormat="1" applyFont="1" applyFill="1" applyBorder="1" applyAlignment="1" applyProtection="1">
      <alignment vertical="center"/>
      <protection locked="0"/>
    </xf>
    <xf numFmtId="0" fontId="21" fillId="0" borderId="42" xfId="69" applyFont="1" applyFill="1" applyBorder="1" applyAlignment="1">
      <alignment horizontal="center" vertical="center"/>
      <protection/>
    </xf>
    <xf numFmtId="0" fontId="21" fillId="0" borderId="20" xfId="69" applyFont="1" applyFill="1" applyBorder="1" applyAlignment="1">
      <alignment horizontal="center" vertical="center"/>
      <protection/>
    </xf>
    <xf numFmtId="209" fontId="21" fillId="0" borderId="36" xfId="69" applyNumberFormat="1" applyFont="1" applyFill="1" applyBorder="1" applyAlignment="1">
      <alignment horizontal="center" vertical="center" wrapText="1"/>
      <protection/>
    </xf>
    <xf numFmtId="209" fontId="21" fillId="0" borderId="16" xfId="69" applyNumberFormat="1" applyFont="1" applyFill="1" applyBorder="1" applyAlignment="1">
      <alignment horizontal="center" vertical="center" wrapText="1"/>
      <protection/>
    </xf>
    <xf numFmtId="223" fontId="43" fillId="27" borderId="13" xfId="49" applyNumberFormat="1" applyFont="1" applyFill="1" applyBorder="1" applyAlignment="1" applyProtection="1">
      <alignment vertical="center"/>
      <protection locked="0"/>
    </xf>
    <xf numFmtId="223" fontId="43" fillId="27" borderId="24" xfId="49" applyNumberFormat="1" applyFont="1" applyFill="1" applyBorder="1" applyAlignment="1" applyProtection="1">
      <alignment vertical="center"/>
      <protection locked="0"/>
    </xf>
    <xf numFmtId="0" fontId="0" fillId="0" borderId="71" xfId="69" applyFont="1" applyFill="1" applyBorder="1" applyAlignment="1">
      <alignment horizontal="center" vertical="center" textRotation="255"/>
      <protection/>
    </xf>
    <xf numFmtId="0" fontId="24" fillId="0" borderId="73" xfId="69" applyFont="1" applyFill="1" applyBorder="1" applyAlignment="1">
      <alignment horizontal="center" vertical="center" textRotation="255"/>
      <protection/>
    </xf>
    <xf numFmtId="0" fontId="0" fillId="0" borderId="76" xfId="69" applyFont="1" applyFill="1" applyBorder="1" applyAlignment="1">
      <alignment horizontal="center" vertical="center" textRotation="255"/>
      <protection/>
    </xf>
    <xf numFmtId="0" fontId="24" fillId="0" borderId="76" xfId="69" applyFont="1" applyFill="1" applyBorder="1" applyAlignment="1">
      <alignment horizontal="center" vertical="center" textRotation="255"/>
      <protection/>
    </xf>
    <xf numFmtId="0" fontId="21" fillId="0" borderId="74" xfId="69" applyFont="1" applyFill="1" applyBorder="1" applyAlignment="1">
      <alignment horizontal="center" vertical="center"/>
      <protection/>
    </xf>
    <xf numFmtId="0" fontId="21" fillId="0" borderId="75" xfId="69" applyFont="1" applyFill="1" applyBorder="1" applyAlignment="1">
      <alignment horizontal="center" vertical="center"/>
      <protection/>
    </xf>
    <xf numFmtId="209" fontId="21" fillId="0" borderId="24" xfId="69" applyNumberFormat="1" applyFont="1" applyFill="1" applyBorder="1" applyAlignment="1">
      <alignment horizontal="center" vertical="center" wrapText="1"/>
      <protection/>
    </xf>
    <xf numFmtId="209" fontId="21" fillId="0" borderId="18" xfId="69" applyNumberFormat="1" applyFont="1" applyFill="1" applyBorder="1" applyAlignment="1">
      <alignment horizontal="center" vertical="center" wrapText="1"/>
      <protection/>
    </xf>
    <xf numFmtId="0" fontId="21" fillId="0" borderId="43" xfId="69" applyFont="1" applyFill="1" applyBorder="1" applyAlignment="1">
      <alignment horizontal="center" vertical="center"/>
      <protection/>
    </xf>
    <xf numFmtId="0" fontId="21" fillId="0" borderId="44" xfId="69" applyFont="1" applyFill="1" applyBorder="1" applyAlignment="1">
      <alignment horizontal="center" vertical="center"/>
      <protection/>
    </xf>
    <xf numFmtId="209" fontId="21" fillId="0" borderId="42" xfId="69" applyNumberFormat="1" applyFont="1" applyFill="1" applyBorder="1" applyAlignment="1">
      <alignment horizontal="center" vertical="center"/>
      <protection/>
    </xf>
    <xf numFmtId="209" fontId="21" fillId="0" borderId="20" xfId="69" applyNumberFormat="1" applyFont="1" applyFill="1" applyBorder="1" applyAlignment="1">
      <alignment horizontal="center" vertical="center"/>
      <protection/>
    </xf>
    <xf numFmtId="0" fontId="21" fillId="0" borderId="36" xfId="69" applyFont="1" applyFill="1" applyBorder="1" applyAlignment="1">
      <alignment horizontal="center" vertical="center"/>
      <protection/>
    </xf>
    <xf numFmtId="0" fontId="21" fillId="0" borderId="16" xfId="69" applyFont="1" applyFill="1" applyBorder="1" applyAlignment="1">
      <alignment horizontal="center" vertical="center"/>
      <protection/>
    </xf>
    <xf numFmtId="209" fontId="21" fillId="0" borderId="24" xfId="69" applyNumberFormat="1" applyFont="1" applyFill="1" applyBorder="1" applyAlignment="1">
      <alignment horizontal="center" vertical="center"/>
      <protection/>
    </xf>
    <xf numFmtId="209" fontId="21" fillId="0" borderId="18" xfId="69" applyNumberFormat="1" applyFont="1" applyFill="1" applyBorder="1" applyAlignment="1">
      <alignment horizontal="center" vertical="center"/>
      <protection/>
    </xf>
    <xf numFmtId="0" fontId="24" fillId="0" borderId="66" xfId="69" applyFont="1" applyFill="1" applyBorder="1" applyAlignment="1">
      <alignment horizontal="center" vertical="center"/>
      <protection/>
    </xf>
    <xf numFmtId="0" fontId="24" fillId="0" borderId="67" xfId="69" applyFont="1" applyFill="1" applyBorder="1" applyAlignment="1">
      <alignment horizontal="center" vertical="center"/>
      <protection/>
    </xf>
    <xf numFmtId="0" fontId="24" fillId="0" borderId="52" xfId="69" applyFont="1" applyFill="1" applyBorder="1" applyAlignment="1">
      <alignment horizontal="center" vertical="center"/>
      <protection/>
    </xf>
    <xf numFmtId="209" fontId="21" fillId="0" borderId="25" xfId="69" applyNumberFormat="1" applyFont="1" applyFill="1" applyBorder="1" applyAlignment="1">
      <alignment horizontal="center" vertical="center"/>
      <protection/>
    </xf>
    <xf numFmtId="209" fontId="21" fillId="0" borderId="17" xfId="69" applyNumberFormat="1" applyFont="1" applyFill="1" applyBorder="1" applyAlignment="1">
      <alignment horizontal="center" vertical="center"/>
      <protection/>
    </xf>
    <xf numFmtId="209" fontId="21" fillId="0" borderId="74" xfId="69" applyNumberFormat="1" applyFont="1" applyFill="1" applyBorder="1" applyAlignment="1">
      <alignment horizontal="center" vertical="center"/>
      <protection/>
    </xf>
    <xf numFmtId="209" fontId="21" fillId="0" borderId="75" xfId="69" applyNumberFormat="1" applyFont="1" applyFill="1" applyBorder="1" applyAlignment="1">
      <alignment horizontal="center" vertical="center"/>
      <protection/>
    </xf>
    <xf numFmtId="209" fontId="21" fillId="0" borderId="12" xfId="69" applyNumberFormat="1" applyFont="1" applyFill="1" applyBorder="1" applyAlignment="1">
      <alignment horizontal="center" vertical="center"/>
      <protection/>
    </xf>
    <xf numFmtId="209" fontId="21" fillId="0" borderId="39" xfId="69" applyNumberFormat="1" applyFont="1" applyFill="1" applyBorder="1" applyAlignment="1">
      <alignment horizontal="center" vertical="center"/>
      <protection/>
    </xf>
    <xf numFmtId="209" fontId="21" fillId="0" borderId="43" xfId="69" applyNumberFormat="1" applyFont="1" applyFill="1" applyBorder="1" applyAlignment="1">
      <alignment horizontal="center" vertical="center"/>
      <protection/>
    </xf>
    <xf numFmtId="209" fontId="21" fillId="0" borderId="44" xfId="69" applyNumberFormat="1" applyFont="1" applyFill="1" applyBorder="1" applyAlignment="1">
      <alignment horizontal="center" vertical="center"/>
      <protection/>
    </xf>
    <xf numFmtId="0" fontId="0" fillId="0" borderId="0" xfId="69" applyFont="1" applyFill="1" applyAlignment="1">
      <alignment horizontal="right"/>
      <protection/>
    </xf>
    <xf numFmtId="231" fontId="43" fillId="0" borderId="30" xfId="49" applyNumberFormat="1" applyFont="1" applyFill="1" applyBorder="1" applyAlignment="1" applyProtection="1">
      <alignment vertical="center"/>
      <protection locked="0"/>
    </xf>
    <xf numFmtId="231" fontId="43" fillId="0" borderId="61" xfId="49" applyNumberFormat="1" applyFont="1" applyFill="1" applyBorder="1" applyAlignment="1" applyProtection="1">
      <alignment vertical="center"/>
      <protection locked="0"/>
    </xf>
    <xf numFmtId="223" fontId="43" fillId="27" borderId="23" xfId="49" applyNumberFormat="1" applyFont="1" applyFill="1" applyBorder="1" applyAlignment="1" applyProtection="1">
      <alignment vertical="center"/>
      <protection locked="0"/>
    </xf>
    <xf numFmtId="223" fontId="43" fillId="27" borderId="12" xfId="49" applyNumberFormat="1" applyFont="1" applyFill="1" applyBorder="1" applyAlignment="1" applyProtection="1">
      <alignment vertical="center"/>
      <protection locked="0"/>
    </xf>
    <xf numFmtId="209" fontId="43" fillId="0" borderId="35" xfId="49" applyNumberFormat="1" applyFont="1" applyFill="1" applyBorder="1" applyAlignment="1" applyProtection="1">
      <alignment vertical="center"/>
      <protection locked="0"/>
    </xf>
    <xf numFmtId="209" fontId="43" fillId="0" borderId="36" xfId="49" applyNumberFormat="1" applyFont="1" applyFill="1" applyBorder="1" applyAlignment="1" applyProtection="1">
      <alignment vertical="center"/>
      <protection locked="0"/>
    </xf>
    <xf numFmtId="209" fontId="43" fillId="0" borderId="48" xfId="49" applyNumberFormat="1" applyFont="1" applyFill="1" applyBorder="1" applyAlignment="1" applyProtection="1">
      <alignment vertical="center"/>
      <protection locked="0"/>
    </xf>
    <xf numFmtId="209" fontId="43" fillId="0" borderId="74" xfId="49" applyNumberFormat="1" applyFont="1" applyFill="1" applyBorder="1" applyAlignment="1" applyProtection="1">
      <alignment vertical="center"/>
      <protection locked="0"/>
    </xf>
    <xf numFmtId="223" fontId="43" fillId="27" borderId="35" xfId="49" applyNumberFormat="1" applyFont="1" applyFill="1" applyBorder="1" applyAlignment="1" applyProtection="1">
      <alignment vertical="center"/>
      <protection locked="0"/>
    </xf>
    <xf numFmtId="223" fontId="43" fillId="27" borderId="36" xfId="49" applyNumberFormat="1" applyFont="1" applyFill="1" applyBorder="1" applyAlignment="1" applyProtection="1">
      <alignment vertical="center"/>
      <protection locked="0"/>
    </xf>
    <xf numFmtId="223" fontId="43" fillId="27" borderId="48" xfId="49" applyNumberFormat="1" applyFont="1" applyFill="1" applyBorder="1" applyAlignment="1" applyProtection="1">
      <alignment vertical="center"/>
      <protection locked="0"/>
    </xf>
    <xf numFmtId="223" fontId="43" fillId="27" borderId="74" xfId="49" applyNumberFormat="1" applyFont="1" applyFill="1" applyBorder="1" applyAlignment="1" applyProtection="1">
      <alignment vertical="center"/>
      <protection locked="0"/>
    </xf>
    <xf numFmtId="209" fontId="43" fillId="27" borderId="33" xfId="49" applyNumberFormat="1" applyFont="1" applyFill="1" applyBorder="1" applyAlignment="1" applyProtection="1">
      <alignment vertical="center"/>
      <protection locked="0"/>
    </xf>
    <xf numFmtId="209" fontId="43" fillId="27" borderId="43" xfId="49" applyNumberFormat="1" applyFont="1" applyFill="1" applyBorder="1" applyAlignment="1" applyProtection="1">
      <alignment vertical="center"/>
      <protection locked="0"/>
    </xf>
    <xf numFmtId="209" fontId="43" fillId="0" borderId="29" xfId="49" applyNumberFormat="1" applyFont="1" applyFill="1" applyBorder="1" applyAlignment="1" applyProtection="1">
      <alignment vertical="center"/>
      <protection locked="0"/>
    </xf>
    <xf numFmtId="209" fontId="43" fillId="0" borderId="25" xfId="49" applyNumberFormat="1" applyFont="1" applyFill="1" applyBorder="1" applyAlignment="1" applyProtection="1">
      <alignment vertical="center"/>
      <protection locked="0"/>
    </xf>
    <xf numFmtId="223" fontId="43" fillId="27" borderId="33" xfId="69" applyNumberFormat="1" applyFont="1" applyFill="1" applyBorder="1" applyAlignment="1" applyProtection="1">
      <alignment vertical="center"/>
      <protection locked="0"/>
    </xf>
    <xf numFmtId="223" fontId="43" fillId="27" borderId="43" xfId="69" applyNumberFormat="1" applyFont="1" applyFill="1" applyBorder="1" applyAlignment="1" applyProtection="1">
      <alignment vertical="center"/>
      <protection locked="0"/>
    </xf>
    <xf numFmtId="223" fontId="43" fillId="27" borderId="29" xfId="49" applyNumberFormat="1" applyFont="1" applyFill="1" applyBorder="1" applyAlignment="1" applyProtection="1">
      <alignment vertical="center"/>
      <protection locked="0"/>
    </xf>
    <xf numFmtId="223" fontId="43" fillId="27" borderId="25" xfId="49" applyNumberFormat="1" applyFont="1" applyFill="1" applyBorder="1" applyAlignment="1" applyProtection="1">
      <alignment vertical="center"/>
      <protection locked="0"/>
    </xf>
    <xf numFmtId="209" fontId="43" fillId="0" borderId="33" xfId="49" applyNumberFormat="1" applyFont="1" applyFill="1" applyBorder="1" applyAlignment="1" applyProtection="1">
      <alignment vertical="center"/>
      <protection locked="0"/>
    </xf>
    <xf numFmtId="209" fontId="43" fillId="0" borderId="43" xfId="49" applyNumberFormat="1" applyFont="1" applyFill="1" applyBorder="1" applyAlignment="1" applyProtection="1">
      <alignment vertical="center"/>
      <protection locked="0"/>
    </xf>
    <xf numFmtId="0" fontId="29" fillId="0" borderId="24" xfId="64" applyFont="1" applyBorder="1" applyAlignment="1">
      <alignment horizontal="justify" vertical="center" wrapText="1"/>
      <protection/>
    </xf>
    <xf numFmtId="0" fontId="0" fillId="0" borderId="32" xfId="64" applyFont="1" applyBorder="1" applyAlignment="1">
      <alignment horizontal="center" vertical="center"/>
      <protection/>
    </xf>
    <xf numFmtId="0" fontId="0" fillId="0" borderId="42"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0" xfId="64" applyFont="1" applyAlignment="1">
      <alignment horizontal="left" vertical="center"/>
      <protection/>
    </xf>
    <xf numFmtId="0" fontId="0" fillId="0" borderId="0" xfId="64" applyFont="1" applyAlignment="1">
      <alignment horizontal="left" vertical="center"/>
      <protection/>
    </xf>
    <xf numFmtId="0" fontId="57" fillId="0" borderId="0" xfId="64" applyFont="1" applyAlignment="1">
      <alignment horizontal="left" vertical="center"/>
      <protection/>
    </xf>
    <xf numFmtId="0" fontId="29" fillId="0" borderId="36" xfId="64" applyFont="1" applyBorder="1" applyAlignment="1">
      <alignment horizontal="justify" vertical="center" wrapText="1"/>
      <protection/>
    </xf>
    <xf numFmtId="49" fontId="64" fillId="27" borderId="14" xfId="70" applyNumberFormat="1" applyFont="1" applyFill="1" applyBorder="1" applyAlignment="1" applyProtection="1">
      <alignment vertical="center" wrapText="1"/>
      <protection locked="0"/>
    </xf>
    <xf numFmtId="49" fontId="64" fillId="27" borderId="15" xfId="70" applyNumberFormat="1" applyFont="1" applyFill="1" applyBorder="1" applyAlignment="1" applyProtection="1">
      <alignment vertical="center" wrapText="1"/>
      <protection locked="0"/>
    </xf>
    <xf numFmtId="0" fontId="24" fillId="0" borderId="16" xfId="70" applyFont="1" applyFill="1" applyBorder="1" applyAlignment="1">
      <alignment horizontal="center" vertical="center"/>
      <protection/>
    </xf>
    <xf numFmtId="0" fontId="24" fillId="0" borderId="18" xfId="70" applyFont="1" applyFill="1" applyBorder="1" applyAlignment="1">
      <alignment horizontal="center" vertical="center"/>
      <protection/>
    </xf>
    <xf numFmtId="0" fontId="24" fillId="0" borderId="39" xfId="70" applyFont="1" applyFill="1" applyBorder="1" applyAlignment="1">
      <alignment horizontal="center" vertical="center"/>
      <protection/>
    </xf>
    <xf numFmtId="0" fontId="24" fillId="0" borderId="34" xfId="69" applyFont="1" applyFill="1" applyBorder="1" applyAlignment="1">
      <alignment horizontal="center" vertical="center"/>
      <protection/>
    </xf>
    <xf numFmtId="0" fontId="43" fillId="27" borderId="35" xfId="70" applyFont="1" applyFill="1" applyBorder="1" applyAlignment="1" applyProtection="1">
      <alignment horizontal="right" vertical="center"/>
      <protection locked="0"/>
    </xf>
    <xf numFmtId="0" fontId="43" fillId="27" borderId="13" xfId="70" applyFont="1" applyFill="1" applyBorder="1" applyAlignment="1" applyProtection="1">
      <alignment horizontal="right" vertical="center"/>
      <protection locked="0"/>
    </xf>
    <xf numFmtId="0" fontId="43" fillId="27" borderId="23" xfId="70" applyFont="1" applyFill="1" applyBorder="1" applyAlignment="1" applyProtection="1">
      <alignment horizontal="right" vertical="center"/>
      <protection locked="0"/>
    </xf>
    <xf numFmtId="180" fontId="43" fillId="0" borderId="40" xfId="70" applyNumberFormat="1" applyFont="1" applyFill="1" applyBorder="1" applyAlignment="1" applyProtection="1">
      <alignment horizontal="right" vertical="center"/>
      <protection/>
    </xf>
    <xf numFmtId="180" fontId="43" fillId="0" borderId="33" xfId="70" applyNumberFormat="1" applyFont="1" applyFill="1" applyBorder="1" applyAlignment="1" applyProtection="1">
      <alignment horizontal="right" vertical="center"/>
      <protection/>
    </xf>
    <xf numFmtId="0" fontId="43" fillId="27" borderId="40" xfId="70" applyFont="1" applyFill="1" applyBorder="1" applyAlignment="1" applyProtection="1">
      <alignment horizontal="right" vertical="center"/>
      <protection locked="0"/>
    </xf>
    <xf numFmtId="0" fontId="43" fillId="27" borderId="33" xfId="70" applyFont="1" applyFill="1" applyBorder="1" applyAlignment="1" applyProtection="1">
      <alignment horizontal="right" vertical="center"/>
      <protection locked="0"/>
    </xf>
    <xf numFmtId="180" fontId="43" fillId="0" borderId="40" xfId="70" applyNumberFormat="1" applyFont="1" applyFill="1" applyBorder="1" applyAlignment="1" applyProtection="1">
      <alignment horizontal="right" vertical="center"/>
      <protection locked="0"/>
    </xf>
    <xf numFmtId="180" fontId="43" fillId="0" borderId="33" xfId="70" applyNumberFormat="1" applyFont="1" applyFill="1" applyBorder="1" applyAlignment="1" applyProtection="1">
      <alignment horizontal="right" vertical="center"/>
      <protection locked="0"/>
    </xf>
    <xf numFmtId="0" fontId="24" fillId="0" borderId="18" xfId="70" applyFont="1" applyFill="1" applyBorder="1" applyAlignment="1">
      <alignment horizontal="left" vertical="center"/>
      <protection/>
    </xf>
    <xf numFmtId="0" fontId="24" fillId="0" borderId="39" xfId="70" applyFont="1" applyFill="1" applyBorder="1" applyAlignment="1">
      <alignment horizontal="left" vertical="center"/>
      <protection/>
    </xf>
    <xf numFmtId="0" fontId="26" fillId="0" borderId="40" xfId="69" applyFont="1" applyFill="1" applyBorder="1" applyAlignment="1">
      <alignment horizontal="left" vertical="center"/>
      <protection/>
    </xf>
    <xf numFmtId="0" fontId="26" fillId="0" borderId="41" xfId="69" applyFont="1" applyFill="1" applyBorder="1" applyAlignment="1">
      <alignment horizontal="left" vertical="center"/>
      <protection/>
    </xf>
    <xf numFmtId="0" fontId="26" fillId="0" borderId="19" xfId="69" applyFont="1" applyFill="1" applyBorder="1" applyAlignment="1">
      <alignment horizontal="left" vertical="center"/>
      <protection/>
    </xf>
    <xf numFmtId="0" fontId="21" fillId="0" borderId="15" xfId="69" applyFont="1" applyFill="1" applyBorder="1" applyAlignment="1">
      <alignment horizontal="center" vertical="center" wrapText="1"/>
      <protection/>
    </xf>
    <xf numFmtId="0" fontId="21" fillId="0" borderId="15" xfId="69" applyFont="1" applyFill="1" applyBorder="1" applyAlignment="1">
      <alignment horizontal="center" vertical="center"/>
      <protection/>
    </xf>
    <xf numFmtId="0" fontId="26" fillId="0" borderId="35" xfId="69" applyFont="1" applyFill="1" applyBorder="1" applyAlignment="1">
      <alignment horizontal="left" vertical="center" wrapText="1"/>
      <protection/>
    </xf>
    <xf numFmtId="0" fontId="26" fillId="0" borderId="36" xfId="69" applyFont="1" applyFill="1" applyBorder="1" applyAlignment="1">
      <alignment horizontal="left" vertical="center" wrapText="1"/>
      <protection/>
    </xf>
    <xf numFmtId="0" fontId="26" fillId="0" borderId="16" xfId="69" applyFont="1" applyFill="1" applyBorder="1" applyAlignment="1">
      <alignment horizontal="left" vertical="center" wrapText="1"/>
      <protection/>
    </xf>
    <xf numFmtId="0" fontId="24" fillId="0" borderId="14" xfId="69" applyFont="1" applyFill="1" applyBorder="1" applyAlignment="1">
      <alignment horizontal="center" vertical="center" wrapText="1"/>
      <protection/>
    </xf>
    <xf numFmtId="0" fontId="24" fillId="0" borderId="54" xfId="69" applyFont="1" applyFill="1" applyBorder="1" applyAlignment="1">
      <alignment horizontal="center" vertical="center"/>
      <protection/>
    </xf>
    <xf numFmtId="0" fontId="24" fillId="0" borderId="54" xfId="69" applyFont="1" applyFill="1" applyBorder="1" applyAlignment="1">
      <alignment horizontal="center" vertical="center" wrapText="1"/>
      <protection/>
    </xf>
    <xf numFmtId="0" fontId="24" fillId="0" borderId="14" xfId="69" applyFont="1" applyFill="1" applyBorder="1" applyAlignment="1">
      <alignment horizontal="center" vertical="center"/>
      <protection/>
    </xf>
    <xf numFmtId="0" fontId="24" fillId="0" borderId="30" xfId="63" applyFont="1" applyFill="1" applyBorder="1" applyAlignment="1">
      <alignment horizontal="left" vertical="center"/>
      <protection/>
    </xf>
    <xf numFmtId="0" fontId="24" fillId="0" borderId="24" xfId="63" applyFont="1" applyFill="1" applyBorder="1" applyAlignment="1">
      <alignment horizontal="left" vertical="center"/>
      <protection/>
    </xf>
    <xf numFmtId="0" fontId="21" fillId="0" borderId="49" xfId="63" applyFont="1" applyFill="1" applyBorder="1" applyAlignment="1">
      <alignment horizontal="center" vertical="center"/>
      <protection/>
    </xf>
    <xf numFmtId="0" fontId="24" fillId="0" borderId="40" xfId="63" applyFont="1" applyFill="1" applyBorder="1" applyAlignment="1">
      <alignment vertical="center"/>
      <protection/>
    </xf>
    <xf numFmtId="0" fontId="24" fillId="0" borderId="77" xfId="63" applyFont="1" applyFill="1" applyBorder="1" applyAlignment="1">
      <alignment vertical="center"/>
      <protection/>
    </xf>
    <xf numFmtId="0" fontId="24" fillId="0" borderId="30" xfId="63" applyFont="1" applyFill="1" applyBorder="1" applyAlignment="1">
      <alignment vertical="center"/>
      <protection/>
    </xf>
    <xf numFmtId="0" fontId="24" fillId="0" borderId="78" xfId="63" applyFont="1" applyFill="1" applyBorder="1" applyAlignment="1">
      <alignment vertical="center"/>
      <protection/>
    </xf>
    <xf numFmtId="0" fontId="21" fillId="0" borderId="49" xfId="63" applyFont="1" applyFill="1" applyBorder="1" applyAlignment="1">
      <alignment horizontal="center" vertical="center" wrapText="1"/>
      <protection/>
    </xf>
    <xf numFmtId="0" fontId="43" fillId="27" borderId="29" xfId="63" applyFont="1" applyFill="1" applyBorder="1" applyAlignment="1" applyProtection="1">
      <alignment horizontal="right" vertical="center"/>
      <protection locked="0"/>
    </xf>
    <xf numFmtId="0" fontId="43" fillId="27" borderId="13" xfId="63" applyFont="1" applyFill="1" applyBorder="1" applyAlignment="1" applyProtection="1">
      <alignment horizontal="right" vertical="center"/>
      <protection locked="0"/>
    </xf>
    <xf numFmtId="0" fontId="43" fillId="27" borderId="23" xfId="63" applyFont="1" applyFill="1" applyBorder="1" applyAlignment="1" applyProtection="1">
      <alignment horizontal="right" vertical="center"/>
      <protection locked="0"/>
    </xf>
    <xf numFmtId="0" fontId="24" fillId="0" borderId="32" xfId="63" applyFont="1" applyFill="1" applyBorder="1" applyAlignment="1">
      <alignment horizontal="center" vertical="center"/>
      <protection/>
    </xf>
    <xf numFmtId="0" fontId="24" fillId="0" borderId="42" xfId="63" applyFont="1" applyFill="1" applyBorder="1" applyAlignment="1">
      <alignment horizontal="center" vertical="center"/>
      <protection/>
    </xf>
    <xf numFmtId="0" fontId="24" fillId="0" borderId="20" xfId="63" applyFont="1" applyFill="1" applyBorder="1" applyAlignment="1">
      <alignment horizontal="center" vertical="center"/>
      <protection/>
    </xf>
    <xf numFmtId="0" fontId="24" fillId="0" borderId="31" xfId="63" applyFont="1" applyFill="1" applyBorder="1" applyAlignment="1">
      <alignment horizontal="center" vertical="center"/>
      <protection/>
    </xf>
    <xf numFmtId="0" fontId="24" fillId="0" borderId="64" xfId="63" applyFont="1" applyFill="1" applyBorder="1" applyAlignment="1">
      <alignment horizontal="center" vertical="center"/>
      <protection/>
    </xf>
    <xf numFmtId="0" fontId="24" fillId="0" borderId="10" xfId="63" applyFont="1" applyFill="1" applyBorder="1" applyAlignment="1">
      <alignment horizontal="center" vertical="center"/>
      <protection/>
    </xf>
    <xf numFmtId="0" fontId="24" fillId="0" borderId="54" xfId="63" applyFont="1" applyFill="1" applyBorder="1" applyAlignment="1">
      <alignment horizontal="center" vertical="center"/>
      <protection/>
    </xf>
    <xf numFmtId="0" fontId="24" fillId="0" borderId="14" xfId="63" applyFont="1" applyFill="1" applyBorder="1" applyAlignment="1">
      <alignment horizontal="center" vertical="center" wrapText="1"/>
      <protection/>
    </xf>
    <xf numFmtId="0" fontId="24" fillId="0" borderId="71" xfId="63" applyFont="1" applyFill="1" applyBorder="1" applyAlignment="1">
      <alignment horizontal="center" vertical="center" textRotation="255"/>
      <protection/>
    </xf>
    <xf numFmtId="0" fontId="24" fillId="0" borderId="37" xfId="63" applyFont="1" applyFill="1" applyBorder="1" applyAlignment="1">
      <alignment horizontal="center" vertical="center" textRotation="255"/>
      <protection/>
    </xf>
    <xf numFmtId="0" fontId="24" fillId="0" borderId="30" xfId="63" applyFont="1" applyFill="1" applyBorder="1" applyAlignment="1">
      <alignment horizontal="center" vertical="center" textRotation="255"/>
      <protection/>
    </xf>
    <xf numFmtId="0" fontId="24" fillId="0" borderId="17" xfId="63" applyFont="1" applyFill="1" applyBorder="1" applyAlignment="1">
      <alignment horizontal="center" vertical="center"/>
      <protection/>
    </xf>
    <xf numFmtId="0" fontId="24" fillId="0" borderId="18" xfId="63" applyFont="1" applyFill="1" applyBorder="1" applyAlignment="1">
      <alignment horizontal="center" vertical="center"/>
      <protection/>
    </xf>
    <xf numFmtId="0" fontId="24" fillId="0" borderId="39" xfId="63" applyFont="1" applyFill="1" applyBorder="1" applyAlignment="1">
      <alignment horizontal="center" vertical="center"/>
      <protection/>
    </xf>
    <xf numFmtId="0" fontId="43" fillId="27" borderId="71" xfId="63" applyFont="1" applyFill="1" applyBorder="1" applyAlignment="1" applyProtection="1">
      <alignment horizontal="center" vertical="center"/>
      <protection locked="0"/>
    </xf>
    <xf numFmtId="0" fontId="43" fillId="27" borderId="37" xfId="63" applyFont="1" applyFill="1" applyBorder="1" applyAlignment="1" applyProtection="1">
      <alignment horizontal="center" vertical="center"/>
      <protection locked="0"/>
    </xf>
    <xf numFmtId="0" fontId="43" fillId="27" borderId="45" xfId="63" applyFont="1" applyFill="1" applyBorder="1" applyAlignment="1" applyProtection="1">
      <alignment horizontal="center" vertical="center"/>
      <protection locked="0"/>
    </xf>
    <xf numFmtId="0" fontId="24" fillId="0" borderId="72" xfId="63" applyFont="1" applyFill="1" applyBorder="1" applyAlignment="1">
      <alignment horizontal="center" vertical="center"/>
      <protection/>
    </xf>
    <xf numFmtId="0" fontId="24" fillId="0" borderId="21" xfId="63" applyFont="1" applyFill="1" applyBorder="1" applyAlignment="1">
      <alignment horizontal="center" vertical="center"/>
      <protection/>
    </xf>
    <xf numFmtId="0" fontId="24" fillId="0" borderId="47" xfId="63" applyFont="1" applyFill="1" applyBorder="1" applyAlignment="1">
      <alignment horizontal="center" vertical="center"/>
      <protection/>
    </xf>
    <xf numFmtId="0" fontId="0" fillId="0" borderId="66" xfId="63" applyFont="1" applyFill="1" applyBorder="1" applyAlignment="1">
      <alignment horizontal="center" vertical="center"/>
      <protection/>
    </xf>
    <xf numFmtId="0" fontId="0" fillId="0" borderId="67" xfId="63" applyFont="1" applyFill="1" applyBorder="1" applyAlignment="1">
      <alignment horizontal="center" vertical="center"/>
      <protection/>
    </xf>
    <xf numFmtId="0" fontId="0" fillId="0" borderId="52" xfId="63" applyFont="1" applyFill="1" applyBorder="1" applyAlignment="1">
      <alignment horizontal="center" vertical="center"/>
      <protection/>
    </xf>
    <xf numFmtId="0" fontId="0" fillId="0" borderId="37" xfId="63"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0" fillId="0" borderId="21" xfId="63" applyFont="1" applyFill="1" applyBorder="1" applyAlignment="1">
      <alignment horizontal="center" vertical="center"/>
      <protection/>
    </xf>
    <xf numFmtId="0" fontId="0" fillId="0" borderId="45" xfId="63" applyFont="1" applyFill="1" applyBorder="1" applyAlignment="1">
      <alignment horizontal="center" vertical="center"/>
      <protection/>
    </xf>
    <xf numFmtId="0" fontId="0" fillId="0" borderId="46" xfId="63" applyFont="1" applyFill="1" applyBorder="1" applyAlignment="1">
      <alignment horizontal="center" vertical="center"/>
      <protection/>
    </xf>
    <xf numFmtId="0" fontId="0" fillId="0" borderId="47" xfId="63" applyFont="1" applyFill="1" applyBorder="1" applyAlignment="1">
      <alignment horizontal="center" vertical="center"/>
      <protection/>
    </xf>
    <xf numFmtId="0" fontId="24" fillId="0" borderId="79" xfId="63" applyFont="1" applyFill="1" applyBorder="1" applyAlignment="1">
      <alignment horizontal="center" vertical="center" textRotation="255"/>
      <protection/>
    </xf>
    <xf numFmtId="0" fontId="24" fillId="0" borderId="14" xfId="63" applyFont="1" applyFill="1" applyBorder="1" applyAlignment="1">
      <alignment horizontal="center" vertical="center" textRotation="255"/>
      <protection/>
    </xf>
    <xf numFmtId="0" fontId="24" fillId="0" borderId="15" xfId="63" applyFont="1" applyFill="1" applyBorder="1" applyAlignment="1">
      <alignment horizontal="center" vertical="center" textRotation="255"/>
      <protection/>
    </xf>
    <xf numFmtId="0" fontId="24" fillId="0" borderId="80" xfId="63" applyFont="1" applyFill="1" applyBorder="1" applyAlignment="1">
      <alignment horizontal="center" vertical="center" textRotation="255"/>
      <protection/>
    </xf>
    <xf numFmtId="0" fontId="24" fillId="0" borderId="81" xfId="63" applyFont="1" applyFill="1" applyBorder="1" applyAlignment="1">
      <alignment horizontal="center" vertical="center" textRotation="255"/>
      <protection/>
    </xf>
    <xf numFmtId="0" fontId="24" fillId="0" borderId="82" xfId="63" applyFont="1" applyFill="1" applyBorder="1" applyAlignment="1">
      <alignment horizontal="center" vertical="center" textRotation="255"/>
      <protection/>
    </xf>
    <xf numFmtId="0" fontId="24" fillId="0" borderId="83" xfId="63" applyFont="1" applyFill="1" applyBorder="1" applyAlignment="1">
      <alignment horizontal="center" vertical="center" textRotation="255"/>
      <protection/>
    </xf>
    <xf numFmtId="0" fontId="24" fillId="0" borderId="84" xfId="63" applyFont="1" applyFill="1" applyBorder="1" applyAlignment="1">
      <alignment horizontal="center" vertical="center" textRotation="255"/>
      <protection/>
    </xf>
    <xf numFmtId="0" fontId="24" fillId="0" borderId="85" xfId="63" applyFont="1" applyFill="1" applyBorder="1" applyAlignment="1">
      <alignment vertical="center" wrapText="1"/>
      <protection/>
    </xf>
    <xf numFmtId="0" fontId="0" fillId="0" borderId="86" xfId="63" applyBorder="1">
      <alignment/>
      <protection/>
    </xf>
    <xf numFmtId="0" fontId="24" fillId="0" borderId="87" xfId="63" applyFont="1" applyFill="1" applyBorder="1" applyAlignment="1">
      <alignment vertical="center"/>
      <protection/>
    </xf>
    <xf numFmtId="0" fontId="24" fillId="0" borderId="86" xfId="63" applyFont="1" applyFill="1" applyBorder="1" applyAlignment="1">
      <alignment vertical="center"/>
      <protection/>
    </xf>
    <xf numFmtId="0" fontId="24" fillId="0" borderId="76" xfId="0" applyFont="1" applyFill="1" applyBorder="1" applyAlignment="1">
      <alignment horizontal="center" vertical="center" textRotation="255"/>
    </xf>
    <xf numFmtId="0" fontId="24" fillId="0" borderId="69" xfId="0" applyFont="1" applyFill="1" applyBorder="1" applyAlignment="1">
      <alignment horizontal="center" vertical="center" textRotation="255"/>
    </xf>
    <xf numFmtId="0" fontId="24" fillId="0" borderId="70" xfId="0" applyFont="1" applyFill="1" applyBorder="1" applyAlignment="1">
      <alignment horizontal="center" vertical="center" textRotation="255"/>
    </xf>
    <xf numFmtId="0" fontId="24" fillId="0" borderId="80" xfId="0" applyFont="1" applyFill="1" applyBorder="1" applyAlignment="1">
      <alignment horizontal="center" vertical="center" textRotation="255"/>
    </xf>
    <xf numFmtId="0" fontId="24" fillId="0" borderId="81" xfId="0" applyFont="1" applyFill="1" applyBorder="1" applyAlignment="1">
      <alignment horizontal="center" vertical="center" textRotation="255"/>
    </xf>
    <xf numFmtId="0" fontId="24" fillId="0" borderId="82" xfId="0" applyFont="1" applyFill="1" applyBorder="1" applyAlignment="1">
      <alignment horizontal="center" vertical="center" textRotation="255"/>
    </xf>
    <xf numFmtId="0" fontId="24" fillId="0" borderId="23" xfId="0" applyFont="1" applyFill="1" applyBorder="1" applyAlignment="1">
      <alignment horizontal="left" vertical="center"/>
    </xf>
    <xf numFmtId="0" fontId="24" fillId="0" borderId="12" xfId="0" applyFont="1" applyFill="1" applyBorder="1" applyAlignment="1">
      <alignment horizontal="left" vertical="center"/>
    </xf>
    <xf numFmtId="0" fontId="24" fillId="0" borderId="32" xfId="0" applyFont="1" applyFill="1" applyBorder="1" applyAlignment="1">
      <alignment horizontal="center" vertical="center"/>
    </xf>
    <xf numFmtId="0" fontId="24" fillId="0" borderId="42"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73" xfId="0" applyFont="1" applyFill="1" applyBorder="1" applyAlignment="1">
      <alignment horizontal="center" vertical="center" textRotation="255"/>
    </xf>
    <xf numFmtId="0" fontId="24" fillId="0" borderId="71" xfId="0" applyFont="1" applyFill="1" applyBorder="1" applyAlignment="1">
      <alignment horizontal="center" vertical="center" textRotation="255"/>
    </xf>
    <xf numFmtId="0" fontId="24" fillId="0" borderId="37" xfId="0" applyFont="1" applyFill="1" applyBorder="1" applyAlignment="1">
      <alignment horizontal="center" vertical="center" textRotation="255"/>
    </xf>
    <xf numFmtId="0" fontId="24" fillId="0" borderId="30" xfId="0" applyFont="1" applyFill="1" applyBorder="1" applyAlignment="1">
      <alignment horizontal="center" vertical="center" textRotation="255"/>
    </xf>
    <xf numFmtId="0" fontId="24" fillId="0" borderId="88"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4" fillId="0" borderId="28" xfId="0" applyFont="1" applyFill="1" applyBorder="1" applyAlignment="1">
      <alignment horizontal="left" vertical="center"/>
    </xf>
    <xf numFmtId="0" fontId="24" fillId="0" borderId="40" xfId="0" applyFont="1" applyFill="1" applyBorder="1" applyAlignment="1">
      <alignment horizontal="left" vertical="center"/>
    </xf>
    <xf numFmtId="0" fontId="24" fillId="0" borderId="41" xfId="0" applyFont="1" applyFill="1" applyBorder="1" applyAlignment="1">
      <alignment horizontal="left" vertical="center"/>
    </xf>
    <xf numFmtId="0" fontId="0" fillId="0" borderId="30" xfId="0" applyFont="1" applyBorder="1" applyAlignment="1">
      <alignment horizontal="left" vertical="center"/>
    </xf>
    <xf numFmtId="0" fontId="0" fillId="0" borderId="61" xfId="0" applyFont="1" applyBorder="1" applyAlignment="1">
      <alignment horizontal="left" vertical="center"/>
    </xf>
    <xf numFmtId="0" fontId="24" fillId="0" borderId="31" xfId="0" applyFont="1" applyFill="1" applyBorder="1" applyAlignment="1">
      <alignment horizontal="center" vertical="center"/>
    </xf>
    <xf numFmtId="0" fontId="24" fillId="0" borderId="64" xfId="0" applyFont="1" applyFill="1" applyBorder="1" applyAlignment="1">
      <alignment horizontal="center" vertical="center"/>
    </xf>
    <xf numFmtId="0" fontId="24" fillId="0" borderId="10"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48"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6" fillId="0" borderId="35" xfId="62" applyFont="1" applyBorder="1" applyAlignment="1">
      <alignment horizontal="center" vertical="center" wrapText="1"/>
      <protection/>
    </xf>
    <xf numFmtId="0" fontId="26" fillId="0" borderId="36" xfId="62" applyFont="1" applyBorder="1" applyAlignment="1">
      <alignment horizontal="center" vertical="center" wrapText="1"/>
      <protection/>
    </xf>
    <xf numFmtId="0" fontId="26" fillId="0" borderId="89" xfId="62" applyFont="1" applyBorder="1" applyAlignment="1">
      <alignment horizontal="center" vertical="center" wrapText="1"/>
      <protection/>
    </xf>
    <xf numFmtId="0" fontId="26" fillId="0" borderId="48" xfId="62" applyFont="1" applyBorder="1" applyAlignment="1">
      <alignment horizontal="center" vertical="center" wrapText="1"/>
      <protection/>
    </xf>
    <xf numFmtId="0" fontId="26" fillId="0" borderId="74" xfId="62" applyFont="1" applyBorder="1" applyAlignment="1">
      <alignment horizontal="center" vertical="center" wrapText="1"/>
      <protection/>
    </xf>
    <xf numFmtId="0" fontId="26" fillId="0" borderId="90" xfId="62" applyFont="1" applyBorder="1" applyAlignment="1">
      <alignment horizontal="center" vertical="center" wrapText="1"/>
      <protection/>
    </xf>
    <xf numFmtId="0" fontId="24" fillId="0" borderId="91" xfId="62" applyFont="1" applyBorder="1" applyAlignment="1">
      <alignment horizontal="center" vertical="center" wrapText="1"/>
      <protection/>
    </xf>
    <xf numFmtId="0" fontId="24" fillId="0" borderId="54" xfId="62" applyFont="1" applyBorder="1" applyAlignment="1">
      <alignment horizontal="center" vertical="center" wrapText="1"/>
      <protection/>
    </xf>
    <xf numFmtId="0" fontId="24" fillId="0" borderId="92" xfId="62" applyFont="1" applyBorder="1" applyAlignment="1">
      <alignment horizontal="center" vertical="center" wrapText="1"/>
      <protection/>
    </xf>
    <xf numFmtId="0" fontId="24" fillId="0" borderId="49" xfId="62" applyFont="1" applyBorder="1" applyAlignment="1">
      <alignment horizontal="center" vertical="center" wrapText="1"/>
      <protection/>
    </xf>
    <xf numFmtId="0" fontId="24" fillId="0" borderId="61" xfId="62" applyFont="1" applyBorder="1" applyAlignment="1">
      <alignment horizontal="left" vertical="center" wrapText="1"/>
      <protection/>
    </xf>
    <xf numFmtId="0" fontId="24" fillId="0" borderId="93" xfId="62" applyFont="1" applyBorder="1" applyAlignment="1">
      <alignment horizontal="left" vertical="center" wrapText="1"/>
      <protection/>
    </xf>
    <xf numFmtId="0" fontId="28" fillId="0" borderId="30" xfId="62" applyFont="1" applyBorder="1" applyAlignment="1" quotePrefix="1">
      <alignment horizontal="center" vertical="center" wrapText="1"/>
      <protection/>
    </xf>
    <xf numFmtId="0" fontId="28" fillId="0" borderId="50" xfId="62" applyFont="1" applyBorder="1" applyAlignment="1" quotePrefix="1">
      <alignment horizontal="center" vertical="center" wrapText="1"/>
      <protection/>
    </xf>
    <xf numFmtId="0" fontId="26" fillId="0" borderId="24" xfId="62" applyFont="1" applyBorder="1" applyAlignment="1">
      <alignment horizontal="left" vertical="center" wrapText="1"/>
      <protection/>
    </xf>
    <xf numFmtId="0" fontId="26" fillId="0" borderId="58" xfId="62" applyFont="1" applyBorder="1" applyAlignment="1">
      <alignment horizontal="left" vertical="center" wrapText="1"/>
      <protection/>
    </xf>
    <xf numFmtId="0" fontId="28" fillId="0" borderId="13" xfId="62" applyFont="1" applyBorder="1" applyAlignment="1" quotePrefix="1">
      <alignment horizontal="center" vertical="center" wrapText="1"/>
      <protection/>
    </xf>
    <xf numFmtId="0" fontId="28" fillId="0" borderId="18" xfId="62" applyFont="1" applyBorder="1" applyAlignment="1" quotePrefix="1">
      <alignment horizontal="center" vertical="center" wrapText="1"/>
      <protection/>
    </xf>
    <xf numFmtId="0" fontId="26" fillId="0" borderId="13" xfId="62" applyFont="1" applyBorder="1" applyAlignment="1">
      <alignment horizontal="center" vertical="center" wrapText="1"/>
      <protection/>
    </xf>
    <xf numFmtId="0" fontId="26" fillId="0" borderId="94" xfId="62" applyFont="1" applyBorder="1" applyAlignment="1">
      <alignment horizontal="center" vertical="center" wrapText="1"/>
      <protection/>
    </xf>
    <xf numFmtId="0" fontId="0" fillId="0" borderId="33" xfId="62" applyFont="1" applyBorder="1" applyAlignment="1">
      <alignment horizontal="center" vertical="center"/>
      <protection/>
    </xf>
    <xf numFmtId="0" fontId="0" fillId="0" borderId="43" xfId="62" applyFont="1" applyBorder="1" applyAlignment="1">
      <alignment horizontal="center" vertical="center"/>
      <protection/>
    </xf>
    <xf numFmtId="0" fontId="26" fillId="0" borderId="13" xfId="62" applyFont="1" applyFill="1" applyBorder="1" applyAlignment="1">
      <alignment horizontal="center" vertical="center" wrapText="1"/>
      <protection/>
    </xf>
    <xf numFmtId="0" fontId="26" fillId="0" borderId="94" xfId="62" applyFont="1" applyFill="1" applyBorder="1" applyAlignment="1">
      <alignment horizontal="center" vertical="center" wrapText="1"/>
      <protection/>
    </xf>
    <xf numFmtId="0" fontId="0" fillId="0" borderId="23" xfId="62" applyFont="1" applyBorder="1" applyAlignment="1">
      <alignment horizontal="center" vertical="center"/>
      <protection/>
    </xf>
    <xf numFmtId="0" fontId="0" fillId="0" borderId="95" xfId="62" applyFont="1" applyBorder="1" applyAlignment="1">
      <alignment horizontal="center" vertical="center"/>
      <protection/>
    </xf>
    <xf numFmtId="0" fontId="28" fillId="0" borderId="23" xfId="62" applyFont="1" applyBorder="1" applyAlignment="1" quotePrefix="1">
      <alignment horizontal="center" vertical="center" wrapText="1"/>
      <protection/>
    </xf>
    <xf numFmtId="0" fontId="28" fillId="0" borderId="39" xfId="62" applyFont="1" applyBorder="1" applyAlignment="1" quotePrefix="1">
      <alignment horizontal="center" vertical="center" wrapText="1"/>
      <protection/>
    </xf>
    <xf numFmtId="0" fontId="0" fillId="0" borderId="66" xfId="61" applyFont="1" applyBorder="1" applyAlignment="1">
      <alignment horizontal="center" vertical="center" wrapText="1"/>
      <protection/>
    </xf>
    <xf numFmtId="0" fontId="0" fillId="0" borderId="67" xfId="61" applyFont="1" applyBorder="1" applyAlignment="1">
      <alignment horizontal="center" vertical="center" wrapText="1"/>
      <protection/>
    </xf>
    <xf numFmtId="0" fontId="0" fillId="0" borderId="96" xfId="61" applyFont="1" applyBorder="1" applyAlignment="1">
      <alignment horizontal="center" vertical="center" wrapText="1"/>
      <protection/>
    </xf>
    <xf numFmtId="0" fontId="0" fillId="0" borderId="45" xfId="61" applyFont="1" applyBorder="1" applyAlignment="1">
      <alignment horizontal="center" vertical="center" wrapText="1"/>
      <protection/>
    </xf>
    <xf numFmtId="0" fontId="0" fillId="0" borderId="46" xfId="61" applyFont="1" applyBorder="1" applyAlignment="1">
      <alignment horizontal="center" vertical="center" wrapText="1"/>
      <protection/>
    </xf>
    <xf numFmtId="0" fontId="0" fillId="0" borderId="97" xfId="61" applyFont="1" applyBorder="1" applyAlignment="1">
      <alignment horizontal="center" vertical="center" wrapText="1"/>
      <protection/>
    </xf>
    <xf numFmtId="0" fontId="24" fillId="0" borderId="36" xfId="61" applyFont="1" applyFill="1" applyBorder="1" applyAlignment="1">
      <alignment horizontal="center" vertical="center" wrapText="1"/>
      <protection/>
    </xf>
    <xf numFmtId="0" fontId="24" fillId="0" borderId="16" xfId="61" applyFont="1" applyFill="1" applyBorder="1" applyAlignment="1">
      <alignment horizontal="center" vertical="center" wrapText="1"/>
      <protection/>
    </xf>
    <xf numFmtId="0" fontId="24" fillId="0" borderId="35" xfId="61" applyFont="1" applyFill="1" applyBorder="1" applyAlignment="1">
      <alignment horizontal="center" vertical="center" wrapText="1"/>
      <protection/>
    </xf>
    <xf numFmtId="0" fontId="24" fillId="0" borderId="74" xfId="61" applyFont="1" applyFill="1" applyBorder="1" applyAlignment="1">
      <alignment horizontal="center" vertical="center" wrapText="1"/>
      <protection/>
    </xf>
    <xf numFmtId="0" fontId="24" fillId="0" borderId="75" xfId="61" applyFont="1" applyFill="1" applyBorder="1" applyAlignment="1">
      <alignment horizontal="center" vertical="center" wrapText="1"/>
      <protection/>
    </xf>
    <xf numFmtId="0" fontId="24" fillId="0" borderId="48" xfId="61" applyFont="1" applyFill="1" applyBorder="1" applyAlignment="1">
      <alignment horizontal="center" vertical="center" wrapText="1"/>
      <protection/>
    </xf>
    <xf numFmtId="0" fontId="26" fillId="0" borderId="13" xfId="61" applyFont="1" applyFill="1" applyBorder="1" applyAlignment="1">
      <alignment horizontal="center" vertical="center" wrapText="1"/>
      <protection/>
    </xf>
    <xf numFmtId="0" fontId="26" fillId="0" borderId="94" xfId="61" applyFont="1" applyFill="1" applyBorder="1" applyAlignment="1">
      <alignment horizontal="center" vertical="center" wrapText="1"/>
      <protection/>
    </xf>
    <xf numFmtId="0" fontId="0" fillId="0" borderId="23" xfId="61" applyFont="1" applyBorder="1" applyAlignment="1">
      <alignment horizontal="center" vertical="center"/>
      <protection/>
    </xf>
    <xf numFmtId="0" fontId="0" fillId="0" borderId="95" xfId="61" applyFont="1" applyBorder="1" applyAlignment="1">
      <alignment horizontal="center" vertical="center"/>
      <protection/>
    </xf>
    <xf numFmtId="0" fontId="0" fillId="0" borderId="33" xfId="61" applyFont="1" applyBorder="1" applyAlignment="1">
      <alignment horizontal="center" vertical="center"/>
      <protection/>
    </xf>
    <xf numFmtId="0" fontId="0" fillId="0" borderId="43" xfId="61" applyFont="1" applyBorder="1" applyAlignment="1">
      <alignment horizontal="center" vertical="center"/>
      <protection/>
    </xf>
    <xf numFmtId="0" fontId="24" fillId="0" borderId="61" xfId="61" applyFont="1" applyBorder="1" applyAlignment="1">
      <alignment horizontal="left" vertical="center" wrapText="1"/>
      <protection/>
    </xf>
    <xf numFmtId="0" fontId="24" fillId="0" borderId="93" xfId="61" applyFont="1" applyBorder="1" applyAlignment="1">
      <alignment horizontal="left" vertical="center" wrapText="1"/>
      <protection/>
    </xf>
    <xf numFmtId="0" fontId="26" fillId="0" borderId="24" xfId="61" applyFont="1" applyBorder="1" applyAlignment="1">
      <alignment horizontal="left" vertical="center" wrapText="1"/>
      <protection/>
    </xf>
    <xf numFmtId="0" fontId="26" fillId="0" borderId="58" xfId="61" applyFont="1" applyBorder="1" applyAlignment="1">
      <alignment horizontal="left" vertical="center" wrapText="1"/>
      <protection/>
    </xf>
    <xf numFmtId="0" fontId="26" fillId="0" borderId="13" xfId="61" applyFont="1" applyBorder="1" applyAlignment="1">
      <alignment horizontal="center" vertical="center" wrapText="1"/>
      <protection/>
    </xf>
    <xf numFmtId="0" fontId="26" fillId="0" borderId="94" xfId="61" applyFont="1" applyBorder="1" applyAlignment="1">
      <alignment horizontal="center" vertical="center" wrapText="1"/>
      <protection/>
    </xf>
    <xf numFmtId="0" fontId="21" fillId="0" borderId="54" xfId="0" applyFont="1" applyBorder="1" applyAlignment="1">
      <alignment horizontal="center" vertical="center" wrapText="1"/>
    </xf>
    <xf numFmtId="0" fontId="24" fillId="0" borderId="92" xfId="0" applyFont="1" applyBorder="1" applyAlignment="1">
      <alignment horizontal="center" vertical="center" wrapText="1"/>
    </xf>
    <xf numFmtId="0" fontId="24" fillId="0" borderId="49" xfId="0" applyFont="1" applyBorder="1" applyAlignment="1">
      <alignment horizontal="center" vertical="center" wrapText="1"/>
    </xf>
    <xf numFmtId="0" fontId="54" fillId="0" borderId="0" xfId="0" applyFont="1" applyFill="1" applyAlignment="1">
      <alignment horizontal="right" vertical="center"/>
    </xf>
    <xf numFmtId="0" fontId="24" fillId="0" borderId="30" xfId="61" applyFont="1" applyBorder="1" applyAlignment="1">
      <alignment horizontal="left" vertical="center" wrapText="1"/>
      <protection/>
    </xf>
    <xf numFmtId="0" fontId="28" fillId="0" borderId="29" xfId="0" applyFont="1" applyBorder="1" applyAlignment="1" quotePrefix="1">
      <alignment horizontal="center" vertical="center" wrapText="1"/>
    </xf>
    <xf numFmtId="0" fontId="28" fillId="0" borderId="17" xfId="0" applyFont="1" applyBorder="1" applyAlignment="1" quotePrefix="1">
      <alignment horizontal="center" vertical="center" wrapText="1"/>
    </xf>
    <xf numFmtId="0" fontId="0" fillId="0" borderId="54" xfId="61" applyFont="1" applyBorder="1" applyAlignment="1">
      <alignment horizontal="center" vertical="center" wrapText="1"/>
      <protection/>
    </xf>
    <xf numFmtId="0" fontId="0" fillId="0" borderId="35" xfId="61" applyFont="1" applyBorder="1" applyAlignment="1">
      <alignment horizontal="center" vertical="center" wrapText="1"/>
      <protection/>
    </xf>
    <xf numFmtId="0" fontId="0" fillId="0" borderId="49" xfId="61" applyFont="1" applyBorder="1" applyAlignment="1">
      <alignment horizontal="center" vertical="center" wrapText="1"/>
      <protection/>
    </xf>
    <xf numFmtId="0" fontId="0" fillId="0" borderId="48" xfId="61" applyFont="1" applyBorder="1" applyAlignment="1">
      <alignment horizontal="center" vertical="center" wrapText="1"/>
      <protection/>
    </xf>
    <xf numFmtId="0" fontId="21" fillId="0" borderId="91" xfId="0" applyFont="1" applyBorder="1" applyAlignment="1">
      <alignment horizontal="center" vertical="center" wrapText="1"/>
    </xf>
    <xf numFmtId="0" fontId="28" fillId="0" borderId="13" xfId="0" applyFont="1" applyBorder="1" applyAlignment="1" quotePrefix="1">
      <alignment horizontal="center" vertical="center" wrapText="1"/>
    </xf>
    <xf numFmtId="0" fontId="28" fillId="0" borderId="18" xfId="0" applyFont="1" applyBorder="1" applyAlignment="1" quotePrefix="1">
      <alignment horizontal="center" vertical="center" wrapText="1"/>
    </xf>
    <xf numFmtId="0" fontId="24" fillId="0" borderId="13" xfId="61" applyFont="1" applyBorder="1" applyAlignment="1">
      <alignment horizontal="left" vertical="center" wrapText="1"/>
      <protection/>
    </xf>
    <xf numFmtId="0" fontId="24" fillId="0" borderId="24" xfId="61" applyFont="1" applyBorder="1" applyAlignment="1">
      <alignment horizontal="left" vertical="center" wrapText="1"/>
      <protection/>
    </xf>
    <xf numFmtId="0" fontId="24" fillId="0" borderId="58" xfId="61" applyFont="1" applyBorder="1" applyAlignment="1">
      <alignment horizontal="left" vertical="center" wrapText="1"/>
      <protection/>
    </xf>
    <xf numFmtId="0" fontId="24" fillId="0" borderId="98" xfId="61" applyFont="1" applyBorder="1" applyAlignment="1">
      <alignment horizontal="center" vertical="center" wrapText="1"/>
      <protection/>
    </xf>
    <xf numFmtId="0" fontId="24" fillId="0" borderId="99" xfId="61" applyFont="1" applyBorder="1" applyAlignment="1">
      <alignment horizontal="center" vertical="center" wrapText="1"/>
      <protection/>
    </xf>
    <xf numFmtId="0" fontId="24" fillId="0" borderId="98" xfId="61" applyFont="1" applyFill="1" applyBorder="1" applyAlignment="1">
      <alignment horizontal="center" vertical="center" wrapText="1"/>
      <protection/>
    </xf>
    <xf numFmtId="0" fontId="24" fillId="0" borderId="100" xfId="61" applyFont="1" applyFill="1" applyBorder="1" applyAlignment="1">
      <alignment horizontal="center" vertical="center" wrapText="1"/>
      <protection/>
    </xf>
    <xf numFmtId="0" fontId="24" fillId="0" borderId="99" xfId="61" applyFont="1" applyFill="1" applyBorder="1" applyAlignment="1">
      <alignment horizontal="center" vertical="center" wrapText="1"/>
      <protection/>
    </xf>
    <xf numFmtId="0" fontId="19" fillId="0" borderId="0" xfId="0" applyFont="1" applyAlignment="1">
      <alignment horizontal="left" vertical="center"/>
    </xf>
    <xf numFmtId="0" fontId="29" fillId="0" borderId="31" xfId="0" applyFont="1" applyBorder="1" applyAlignment="1">
      <alignment horizontal="center" vertical="center" wrapText="1"/>
    </xf>
    <xf numFmtId="0" fontId="29" fillId="0" borderId="64" xfId="0" applyFont="1" applyBorder="1" applyAlignment="1">
      <alignment horizontal="center" vertical="center" wrapText="1"/>
    </xf>
    <xf numFmtId="0" fontId="64" fillId="27" borderId="32" xfId="0" applyFont="1" applyFill="1" applyBorder="1" applyAlignment="1">
      <alignment horizontal="center" vertical="center" wrapText="1"/>
    </xf>
    <xf numFmtId="0" fontId="64" fillId="27" borderId="42" xfId="0" applyFont="1" applyFill="1" applyBorder="1" applyAlignment="1">
      <alignment horizontal="center" vertical="center" wrapText="1"/>
    </xf>
    <xf numFmtId="0" fontId="117" fillId="27" borderId="14" xfId="0" applyFont="1" applyFill="1" applyBorder="1" applyAlignment="1">
      <alignment horizontal="center" vertical="center" wrapText="1"/>
    </xf>
    <xf numFmtId="0" fontId="117" fillId="27" borderId="15" xfId="0" applyFont="1" applyFill="1" applyBorder="1" applyAlignment="1">
      <alignment horizontal="center" vertical="center" wrapText="1"/>
    </xf>
    <xf numFmtId="0" fontId="29" fillId="0" borderId="10" xfId="0" applyFont="1" applyBorder="1" applyAlignment="1">
      <alignment horizontal="center" vertical="center" wrapText="1"/>
    </xf>
    <xf numFmtId="0" fontId="64" fillId="27" borderId="56" xfId="0" applyFont="1" applyFill="1" applyBorder="1" applyAlignment="1">
      <alignment horizontal="center" vertical="center" wrapText="1"/>
    </xf>
    <xf numFmtId="0" fontId="64" fillId="27" borderId="65" xfId="0" applyFont="1" applyFill="1" applyBorder="1" applyAlignment="1">
      <alignment horizontal="center" vertical="center" wrapText="1"/>
    </xf>
    <xf numFmtId="0" fontId="64" fillId="27" borderId="43" xfId="0" applyFont="1" applyFill="1" applyBorder="1" applyAlignment="1">
      <alignment horizontal="left" vertical="center" wrapText="1"/>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バス新規】shinseiyou_checklist_truck_excel" xfId="63"/>
    <cellStyle name="標準_teiki_shinsa_shinseiyou_checklist_excel_bus" xfId="64"/>
    <cellStyle name="標準_チェック表表紙&amp;申請書＆事業所一覧表" xfId="65"/>
    <cellStyle name="標準_チェック表表紙のみ" xfId="66"/>
    <cellStyle name="標準_バス申請用チェックリスト記入表（その２）04.10改訂" xfId="67"/>
    <cellStyle name="標準_バス申請用チェックリスト記入表（その２）04.10改訂_バスチェックリスト記入用紙07.04改訂" xfId="68"/>
    <cellStyle name="標準_更新審査用トラックチェックリストexcel版05.11" xfId="69"/>
    <cellStyle name="標準_更新審査用トラックチェックリストexcel版05.11_更新審査申請用バスチェックリストexcel版06.01" xfId="70"/>
    <cellStyle name="標準_申請用トラックチェックリスト記入表（その２）改訂04.11" xfId="71"/>
    <cellStyle name="標準_申請用トラックチェックリスト記入表（その２）改訂04.11_チェックリスト改訂07.03" xfId="72"/>
    <cellStyle name="標準_申請用トラックチェックリスト記入表（その２）改訂04.11_申請用トラックチェックリストexcel版05.04" xfId="73"/>
    <cellStyle name="標準_申請用トラックチェックリスト記入表（その２）改訂04.11_申請用トラックチェックリストexcel版05.04 2"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52450" y="1504950"/>
          <a:ext cx="5848350"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476250</xdr:colOff>
      <xdr:row>43</xdr:row>
      <xdr:rowOff>47625</xdr:rowOff>
    </xdr:from>
    <xdr:to>
      <xdr:col>7</xdr:col>
      <xdr:colOff>600075</xdr:colOff>
      <xdr:row>44</xdr:row>
      <xdr:rowOff>200025</xdr:rowOff>
    </xdr:to>
    <xdr:sp>
      <xdr:nvSpPr>
        <xdr:cNvPr id="4" name="AutoShape 50"/>
        <xdr:cNvSpPr>
          <a:spLocks/>
        </xdr:cNvSpPr>
      </xdr:nvSpPr>
      <xdr:spPr>
        <a:xfrm>
          <a:off x="5124450" y="844867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76200</xdr:rowOff>
    </xdr:from>
    <xdr:to>
      <xdr:col>8</xdr:col>
      <xdr:colOff>1266825</xdr:colOff>
      <xdr:row>44</xdr:row>
      <xdr:rowOff>190500</xdr:rowOff>
    </xdr:to>
    <xdr:sp>
      <xdr:nvSpPr>
        <xdr:cNvPr id="5" name="Text Box 51"/>
        <xdr:cNvSpPr txBox="1">
          <a:spLocks noChangeArrowheads="1"/>
        </xdr:cNvSpPr>
      </xdr:nvSpPr>
      <xdr:spPr>
        <a:xfrm>
          <a:off x="5334000" y="8477250"/>
          <a:ext cx="1266825" cy="323850"/>
        </a:xfrm>
        <a:prstGeom prst="rect">
          <a:avLst/>
        </a:prstGeom>
        <a:noFill/>
        <a:ln w="9525" cmpd="sng">
          <a:noFill/>
        </a:ln>
      </xdr:spPr>
      <xdr:txBody>
        <a:bodyPr vertOverflow="clip" wrap="square" lIns="27432" tIns="18288" rIns="27432" bIns="18288" anchor="ctr"/>
        <a:p>
          <a:pPr algn="ctr">
            <a:defRPr/>
          </a:pPr>
          <a:r>
            <a:rPr lang="en-US" cap="none" sz="1100" b="1" i="0" u="none" baseline="0">
              <a:solidFill>
                <a:srgbClr val="000000"/>
              </a:solidFill>
            </a:rPr>
            <a:t>どちらでも可。</a:t>
          </a:r>
        </a:p>
      </xdr:txBody>
    </xdr:sp>
    <xdr:clientData/>
  </xdr:twoCellAnchor>
  <xdr:twoCellAnchor>
    <xdr:from>
      <xdr:col>5</xdr:col>
      <xdr:colOff>333375</xdr:colOff>
      <xdr:row>45</xdr:row>
      <xdr:rowOff>9525</xdr:rowOff>
    </xdr:from>
    <xdr:to>
      <xdr:col>5</xdr:col>
      <xdr:colOff>333375</xdr:colOff>
      <xdr:row>47</xdr:row>
      <xdr:rowOff>9525</xdr:rowOff>
    </xdr:to>
    <xdr:sp>
      <xdr:nvSpPr>
        <xdr:cNvPr id="6" name="Line 52"/>
        <xdr:cNvSpPr>
          <a:spLocks/>
        </xdr:cNvSpPr>
      </xdr:nvSpPr>
      <xdr:spPr>
        <a:xfrm>
          <a:off x="3609975" y="8829675"/>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44</xdr:row>
      <xdr:rowOff>0</xdr:rowOff>
    </xdr:from>
    <xdr:to>
      <xdr:col>6</xdr:col>
      <xdr:colOff>600075</xdr:colOff>
      <xdr:row>45</xdr:row>
      <xdr:rowOff>0</xdr:rowOff>
    </xdr:to>
    <xdr:sp>
      <xdr:nvSpPr>
        <xdr:cNvPr id="7" name="Rectangle 53"/>
        <xdr:cNvSpPr>
          <a:spLocks/>
        </xdr:cNvSpPr>
      </xdr:nvSpPr>
      <xdr:spPr>
        <a:xfrm>
          <a:off x="2857500" y="8610600"/>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20</xdr:row>
      <xdr:rowOff>76200</xdr:rowOff>
    </xdr:from>
    <xdr:to>
      <xdr:col>8</xdr:col>
      <xdr:colOff>390525</xdr:colOff>
      <xdr:row>23</xdr:row>
      <xdr:rowOff>114300</xdr:rowOff>
    </xdr:to>
    <xdr:grpSp>
      <xdr:nvGrpSpPr>
        <xdr:cNvPr id="8" name="Group 55"/>
        <xdr:cNvGrpSpPr>
          <a:grpSpLocks/>
        </xdr:cNvGrpSpPr>
      </xdr:nvGrpSpPr>
      <xdr:grpSpPr>
        <a:xfrm>
          <a:off x="1190625" y="3590925"/>
          <a:ext cx="4533900" cy="657225"/>
          <a:chOff x="125" y="387"/>
          <a:chExt cx="434" cy="58"/>
        </a:xfrm>
        <a:solidFill>
          <a:srgbClr val="FFFFFF"/>
        </a:solidFill>
      </xdr:grpSpPr>
      <xdr:sp>
        <xdr:nvSpPr>
          <xdr:cNvPr id="9" name="AutoShape 56"/>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57"/>
          <xdr:cNvSpPr txBox="1">
            <a:spLocks noChangeArrowheads="1"/>
          </xdr:cNvSpPr>
        </xdr:nvSpPr>
        <xdr:spPr>
          <a:xfrm>
            <a:off x="179" y="398"/>
            <a:ext cx="346"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twoCellAnchor>
    <xdr:from>
      <xdr:col>3</xdr:col>
      <xdr:colOff>581025</xdr:colOff>
      <xdr:row>43</xdr:row>
      <xdr:rowOff>38100</xdr:rowOff>
    </xdr:from>
    <xdr:to>
      <xdr:col>4</xdr:col>
      <xdr:colOff>9525</xdr:colOff>
      <xdr:row>44</xdr:row>
      <xdr:rowOff>209550</xdr:rowOff>
    </xdr:to>
    <xdr:sp>
      <xdr:nvSpPr>
        <xdr:cNvPr id="11" name="AutoShape 58"/>
        <xdr:cNvSpPr>
          <a:spLocks/>
        </xdr:cNvSpPr>
      </xdr:nvSpPr>
      <xdr:spPr>
        <a:xfrm>
          <a:off x="2486025" y="8439150"/>
          <a:ext cx="1143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45</xdr:row>
      <xdr:rowOff>76200</xdr:rowOff>
    </xdr:from>
    <xdr:to>
      <xdr:col>6</xdr:col>
      <xdr:colOff>552450</xdr:colOff>
      <xdr:row>46</xdr:row>
      <xdr:rowOff>104775</xdr:rowOff>
    </xdr:to>
    <xdr:sp>
      <xdr:nvSpPr>
        <xdr:cNvPr id="12" name="Text Box 59"/>
        <xdr:cNvSpPr txBox="1">
          <a:spLocks noChangeArrowheads="1"/>
        </xdr:cNvSpPr>
      </xdr:nvSpPr>
      <xdr:spPr>
        <a:xfrm>
          <a:off x="3619500" y="8896350"/>
          <a:ext cx="895350" cy="2381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0</xdr:col>
      <xdr:colOff>0</xdr:colOff>
      <xdr:row>0</xdr:row>
      <xdr:rowOff>0</xdr:rowOff>
    </xdr:from>
    <xdr:to>
      <xdr:col>2</xdr:col>
      <xdr:colOff>0</xdr:colOff>
      <xdr:row>6</xdr:row>
      <xdr:rowOff>142875</xdr:rowOff>
    </xdr:to>
    <xdr:pic>
      <xdr:nvPicPr>
        <xdr:cNvPr id="13" name="Picture 102"/>
        <xdr:cNvPicPr preferRelativeResize="1">
          <a:picLocks noChangeAspect="1"/>
        </xdr:cNvPicPr>
      </xdr:nvPicPr>
      <xdr:blipFill>
        <a:blip r:embed="rId1"/>
        <a:stretch>
          <a:fillRect/>
        </a:stretch>
      </xdr:blipFill>
      <xdr:spPr>
        <a:xfrm>
          <a:off x="0" y="0"/>
          <a:ext cx="12192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85725</xdr:rowOff>
    </xdr:from>
    <xdr:to>
      <xdr:col>2</xdr:col>
      <xdr:colOff>38100</xdr:colOff>
      <xdr:row>8</xdr:row>
      <xdr:rowOff>295275</xdr:rowOff>
    </xdr:to>
    <xdr:grpSp>
      <xdr:nvGrpSpPr>
        <xdr:cNvPr id="1" name="グループ化 55"/>
        <xdr:cNvGrpSpPr>
          <a:grpSpLocks/>
        </xdr:cNvGrpSpPr>
      </xdr:nvGrpSpPr>
      <xdr:grpSpPr>
        <a:xfrm>
          <a:off x="9525" y="2400300"/>
          <a:ext cx="581025" cy="209550"/>
          <a:chOff x="19050" y="3457575"/>
          <a:chExt cx="581025" cy="209550"/>
        </a:xfrm>
        <a:solidFill>
          <a:srgbClr val="FFFFFF"/>
        </a:solidFill>
      </xdr:grpSpPr>
    </xdr:grpSp>
    <xdr:clientData/>
  </xdr:twoCellAnchor>
  <xdr:twoCellAnchor>
    <xdr:from>
      <xdr:col>0</xdr:col>
      <xdr:colOff>0</xdr:colOff>
      <xdr:row>6</xdr:row>
      <xdr:rowOff>0</xdr:rowOff>
    </xdr:from>
    <xdr:to>
      <xdr:col>2</xdr:col>
      <xdr:colOff>95250</xdr:colOff>
      <xdr:row>7</xdr:row>
      <xdr:rowOff>0</xdr:rowOff>
    </xdr:to>
    <xdr:grpSp>
      <xdr:nvGrpSpPr>
        <xdr:cNvPr id="4" name="グループ化 73"/>
        <xdr:cNvGrpSpPr>
          <a:grpSpLocks/>
        </xdr:cNvGrpSpPr>
      </xdr:nvGrpSpPr>
      <xdr:grpSpPr>
        <a:xfrm>
          <a:off x="0" y="1781175"/>
          <a:ext cx="647700" cy="247650"/>
          <a:chOff x="19050" y="3457575"/>
          <a:chExt cx="581025" cy="209550"/>
        </a:xfrm>
        <a:solidFill>
          <a:srgbClr val="FFFFFF"/>
        </a:solidFill>
      </xdr:grpSpPr>
    </xdr:grpSp>
    <xdr:clientData/>
  </xdr:twoCellAnchor>
  <xdr:twoCellAnchor>
    <xdr:from>
      <xdr:col>0</xdr:col>
      <xdr:colOff>0</xdr:colOff>
      <xdr:row>4</xdr:row>
      <xdr:rowOff>57150</xdr:rowOff>
    </xdr:from>
    <xdr:to>
      <xdr:col>2</xdr:col>
      <xdr:colOff>95250</xdr:colOff>
      <xdr:row>4</xdr:row>
      <xdr:rowOff>323850</xdr:rowOff>
    </xdr:to>
    <xdr:grpSp>
      <xdr:nvGrpSpPr>
        <xdr:cNvPr id="7" name="グループ化 76"/>
        <xdr:cNvGrpSpPr>
          <a:grpSpLocks/>
        </xdr:cNvGrpSpPr>
      </xdr:nvGrpSpPr>
      <xdr:grpSpPr>
        <a:xfrm>
          <a:off x="0" y="1209675"/>
          <a:ext cx="647700" cy="266700"/>
          <a:chOff x="19050" y="3457575"/>
          <a:chExt cx="581025" cy="209550"/>
        </a:xfrm>
        <a:solidFill>
          <a:srgbClr val="FFFFFF"/>
        </a:solidFill>
      </xdr:grpSpPr>
    </xdr:grpSp>
    <xdr:clientData/>
  </xdr:twoCellAnchor>
  <xdr:twoCellAnchor>
    <xdr:from>
      <xdr:col>0</xdr:col>
      <xdr:colOff>0</xdr:colOff>
      <xdr:row>5</xdr:row>
      <xdr:rowOff>0</xdr:rowOff>
    </xdr:from>
    <xdr:to>
      <xdr:col>2</xdr:col>
      <xdr:colOff>95250</xdr:colOff>
      <xdr:row>6</xdr:row>
      <xdr:rowOff>0</xdr:rowOff>
    </xdr:to>
    <xdr:grpSp>
      <xdr:nvGrpSpPr>
        <xdr:cNvPr id="10" name="グループ化 79"/>
        <xdr:cNvGrpSpPr>
          <a:grpSpLocks/>
        </xdr:cNvGrpSpPr>
      </xdr:nvGrpSpPr>
      <xdr:grpSpPr>
        <a:xfrm>
          <a:off x="0" y="1533525"/>
          <a:ext cx="647700" cy="247650"/>
          <a:chOff x="19050" y="3457575"/>
          <a:chExt cx="581025" cy="209550"/>
        </a:xfrm>
        <a:solidFill>
          <a:srgbClr val="FFFFFF"/>
        </a:solidFill>
      </xdr:grpSpPr>
    </xdr:grpSp>
    <xdr:clientData/>
  </xdr:twoCellAnchor>
  <xdr:twoCellAnchor>
    <xdr:from>
      <xdr:col>0</xdr:col>
      <xdr:colOff>0</xdr:colOff>
      <xdr:row>10</xdr:row>
      <xdr:rowOff>19050</xdr:rowOff>
    </xdr:from>
    <xdr:to>
      <xdr:col>2</xdr:col>
      <xdr:colOff>28575</xdr:colOff>
      <xdr:row>10</xdr:row>
      <xdr:rowOff>219075</xdr:rowOff>
    </xdr:to>
    <xdr:grpSp>
      <xdr:nvGrpSpPr>
        <xdr:cNvPr id="13" name="グループ化 82"/>
        <xdr:cNvGrpSpPr>
          <a:grpSpLocks/>
        </xdr:cNvGrpSpPr>
      </xdr:nvGrpSpPr>
      <xdr:grpSpPr>
        <a:xfrm>
          <a:off x="0" y="3000375"/>
          <a:ext cx="581025" cy="200025"/>
          <a:chOff x="19050" y="3457575"/>
          <a:chExt cx="581025" cy="209550"/>
        </a:xfrm>
        <a:solidFill>
          <a:srgbClr val="FFFFFF"/>
        </a:solidFill>
      </xdr:grpSpPr>
    </xdr:grpSp>
    <xdr:clientData/>
  </xdr:twoCellAnchor>
  <xdr:twoCellAnchor>
    <xdr:from>
      <xdr:col>0</xdr:col>
      <xdr:colOff>0</xdr:colOff>
      <xdr:row>11</xdr:row>
      <xdr:rowOff>19050</xdr:rowOff>
    </xdr:from>
    <xdr:to>
      <xdr:col>2</xdr:col>
      <xdr:colOff>28575</xdr:colOff>
      <xdr:row>11</xdr:row>
      <xdr:rowOff>219075</xdr:rowOff>
    </xdr:to>
    <xdr:grpSp>
      <xdr:nvGrpSpPr>
        <xdr:cNvPr id="16" name="グループ化 85"/>
        <xdr:cNvGrpSpPr>
          <a:grpSpLocks/>
        </xdr:cNvGrpSpPr>
      </xdr:nvGrpSpPr>
      <xdr:grpSpPr>
        <a:xfrm>
          <a:off x="0" y="3248025"/>
          <a:ext cx="581025" cy="200025"/>
          <a:chOff x="19050" y="3457575"/>
          <a:chExt cx="581025" cy="209550"/>
        </a:xfrm>
        <a:solidFill>
          <a:srgbClr val="FFFFFF"/>
        </a:solidFill>
      </xdr:grpSpPr>
    </xdr:grpSp>
    <xdr:clientData/>
  </xdr:twoCellAnchor>
  <xdr:twoCellAnchor>
    <xdr:from>
      <xdr:col>0</xdr:col>
      <xdr:colOff>0</xdr:colOff>
      <xdr:row>12</xdr:row>
      <xdr:rowOff>19050</xdr:rowOff>
    </xdr:from>
    <xdr:to>
      <xdr:col>2</xdr:col>
      <xdr:colOff>28575</xdr:colOff>
      <xdr:row>12</xdr:row>
      <xdr:rowOff>228600</xdr:rowOff>
    </xdr:to>
    <xdr:grpSp>
      <xdr:nvGrpSpPr>
        <xdr:cNvPr id="19" name="グループ化 91"/>
        <xdr:cNvGrpSpPr>
          <a:grpSpLocks/>
        </xdr:cNvGrpSpPr>
      </xdr:nvGrpSpPr>
      <xdr:grpSpPr>
        <a:xfrm>
          <a:off x="0" y="3495675"/>
          <a:ext cx="581025" cy="209550"/>
          <a:chOff x="19050" y="3457575"/>
          <a:chExt cx="581025" cy="209550"/>
        </a:xfrm>
        <a:solidFill>
          <a:srgbClr val="FFFFFF"/>
        </a:solidFill>
      </xdr:grpSpPr>
    </xdr:grpSp>
    <xdr:clientData/>
  </xdr:twoCellAnchor>
  <xdr:twoCellAnchor>
    <xdr:from>
      <xdr:col>0</xdr:col>
      <xdr:colOff>0</xdr:colOff>
      <xdr:row>14</xdr:row>
      <xdr:rowOff>19050</xdr:rowOff>
    </xdr:from>
    <xdr:to>
      <xdr:col>2</xdr:col>
      <xdr:colOff>28575</xdr:colOff>
      <xdr:row>14</xdr:row>
      <xdr:rowOff>219075</xdr:rowOff>
    </xdr:to>
    <xdr:grpSp>
      <xdr:nvGrpSpPr>
        <xdr:cNvPr id="22" name="グループ化 94"/>
        <xdr:cNvGrpSpPr>
          <a:grpSpLocks/>
        </xdr:cNvGrpSpPr>
      </xdr:nvGrpSpPr>
      <xdr:grpSpPr>
        <a:xfrm>
          <a:off x="0" y="4029075"/>
          <a:ext cx="581025" cy="200025"/>
          <a:chOff x="19050" y="3457575"/>
          <a:chExt cx="581025" cy="209550"/>
        </a:xfrm>
        <a:solidFill>
          <a:srgbClr val="FFFFFF"/>
        </a:solidFill>
      </xdr:grpSpPr>
    </xdr:grpSp>
    <xdr:clientData/>
  </xdr:twoCellAnchor>
  <xdr:twoCellAnchor>
    <xdr:from>
      <xdr:col>0</xdr:col>
      <xdr:colOff>0</xdr:colOff>
      <xdr:row>15</xdr:row>
      <xdr:rowOff>85725</xdr:rowOff>
    </xdr:from>
    <xdr:to>
      <xdr:col>2</xdr:col>
      <xdr:colOff>28575</xdr:colOff>
      <xdr:row>15</xdr:row>
      <xdr:rowOff>295275</xdr:rowOff>
    </xdr:to>
    <xdr:grpSp>
      <xdr:nvGrpSpPr>
        <xdr:cNvPr id="25" name="グループ化 97"/>
        <xdr:cNvGrpSpPr>
          <a:grpSpLocks/>
        </xdr:cNvGrpSpPr>
      </xdr:nvGrpSpPr>
      <xdr:grpSpPr>
        <a:xfrm>
          <a:off x="0" y="4343400"/>
          <a:ext cx="581025" cy="209550"/>
          <a:chOff x="19050" y="3457575"/>
          <a:chExt cx="581025" cy="209550"/>
        </a:xfrm>
        <a:solidFill>
          <a:srgbClr val="FFFFFF"/>
        </a:solidFill>
      </xdr:grpSpPr>
    </xdr:grpSp>
    <xdr:clientData/>
  </xdr:twoCellAnchor>
  <xdr:twoCellAnchor>
    <xdr:from>
      <xdr:col>0</xdr:col>
      <xdr:colOff>0</xdr:colOff>
      <xdr:row>16</xdr:row>
      <xdr:rowOff>85725</xdr:rowOff>
    </xdr:from>
    <xdr:to>
      <xdr:col>2</xdr:col>
      <xdr:colOff>28575</xdr:colOff>
      <xdr:row>16</xdr:row>
      <xdr:rowOff>295275</xdr:rowOff>
    </xdr:to>
    <xdr:grpSp>
      <xdr:nvGrpSpPr>
        <xdr:cNvPr id="28" name="グループ化 100"/>
        <xdr:cNvGrpSpPr>
          <a:grpSpLocks/>
        </xdr:cNvGrpSpPr>
      </xdr:nvGrpSpPr>
      <xdr:grpSpPr>
        <a:xfrm>
          <a:off x="0" y="4724400"/>
          <a:ext cx="581025" cy="209550"/>
          <a:chOff x="19050" y="3457575"/>
          <a:chExt cx="581025" cy="209550"/>
        </a:xfrm>
        <a:solidFill>
          <a:srgbClr val="FFFFFF"/>
        </a:solidFill>
      </xdr:grpSpPr>
    </xdr:grpSp>
    <xdr:clientData/>
  </xdr:twoCellAnchor>
  <xdr:twoCellAnchor>
    <xdr:from>
      <xdr:col>0</xdr:col>
      <xdr:colOff>0</xdr:colOff>
      <xdr:row>19</xdr:row>
      <xdr:rowOff>19050</xdr:rowOff>
    </xdr:from>
    <xdr:to>
      <xdr:col>2</xdr:col>
      <xdr:colOff>28575</xdr:colOff>
      <xdr:row>19</xdr:row>
      <xdr:rowOff>219075</xdr:rowOff>
    </xdr:to>
    <xdr:grpSp>
      <xdr:nvGrpSpPr>
        <xdr:cNvPr id="31" name="グループ化 106"/>
        <xdr:cNvGrpSpPr>
          <a:grpSpLocks/>
        </xdr:cNvGrpSpPr>
      </xdr:nvGrpSpPr>
      <xdr:grpSpPr>
        <a:xfrm>
          <a:off x="0" y="5629275"/>
          <a:ext cx="581025" cy="200025"/>
          <a:chOff x="19050" y="3457575"/>
          <a:chExt cx="581025" cy="209550"/>
        </a:xfrm>
        <a:solidFill>
          <a:srgbClr val="FFFFFF"/>
        </a:solidFill>
      </xdr:grpSpPr>
    </xdr:grpSp>
    <xdr:clientData/>
  </xdr:twoCellAnchor>
  <xdr:twoCellAnchor>
    <xdr:from>
      <xdr:col>0</xdr:col>
      <xdr:colOff>0</xdr:colOff>
      <xdr:row>20</xdr:row>
      <xdr:rowOff>19050</xdr:rowOff>
    </xdr:from>
    <xdr:to>
      <xdr:col>2</xdr:col>
      <xdr:colOff>28575</xdr:colOff>
      <xdr:row>20</xdr:row>
      <xdr:rowOff>219075</xdr:rowOff>
    </xdr:to>
    <xdr:grpSp>
      <xdr:nvGrpSpPr>
        <xdr:cNvPr id="34" name="グループ化 109"/>
        <xdr:cNvGrpSpPr>
          <a:grpSpLocks/>
        </xdr:cNvGrpSpPr>
      </xdr:nvGrpSpPr>
      <xdr:grpSpPr>
        <a:xfrm>
          <a:off x="0" y="5876925"/>
          <a:ext cx="581025" cy="200025"/>
          <a:chOff x="19050" y="3457575"/>
          <a:chExt cx="581025" cy="209550"/>
        </a:xfrm>
        <a:solidFill>
          <a:srgbClr val="FFFFFF"/>
        </a:solidFill>
      </xdr:grpSpPr>
    </xdr:grpSp>
    <xdr:clientData/>
  </xdr:twoCellAnchor>
  <xdr:twoCellAnchor>
    <xdr:from>
      <xdr:col>0</xdr:col>
      <xdr:colOff>0</xdr:colOff>
      <xdr:row>21</xdr:row>
      <xdr:rowOff>76200</xdr:rowOff>
    </xdr:from>
    <xdr:to>
      <xdr:col>2</xdr:col>
      <xdr:colOff>28575</xdr:colOff>
      <xdr:row>21</xdr:row>
      <xdr:rowOff>285750</xdr:rowOff>
    </xdr:to>
    <xdr:grpSp>
      <xdr:nvGrpSpPr>
        <xdr:cNvPr id="37" name="グループ化 112"/>
        <xdr:cNvGrpSpPr>
          <a:grpSpLocks/>
        </xdr:cNvGrpSpPr>
      </xdr:nvGrpSpPr>
      <xdr:grpSpPr>
        <a:xfrm>
          <a:off x="0" y="6181725"/>
          <a:ext cx="581025" cy="209550"/>
          <a:chOff x="19050" y="3457575"/>
          <a:chExt cx="581025" cy="209550"/>
        </a:xfrm>
        <a:solidFill>
          <a:srgbClr val="FFFFFF"/>
        </a:solidFill>
      </xdr:grpSpPr>
    </xdr:grpSp>
    <xdr:clientData/>
  </xdr:twoCellAnchor>
  <xdr:twoCellAnchor>
    <xdr:from>
      <xdr:col>0</xdr:col>
      <xdr:colOff>0</xdr:colOff>
      <xdr:row>22</xdr:row>
      <xdr:rowOff>85725</xdr:rowOff>
    </xdr:from>
    <xdr:to>
      <xdr:col>2</xdr:col>
      <xdr:colOff>28575</xdr:colOff>
      <xdr:row>22</xdr:row>
      <xdr:rowOff>295275</xdr:rowOff>
    </xdr:to>
    <xdr:grpSp>
      <xdr:nvGrpSpPr>
        <xdr:cNvPr id="40" name="グループ化 115"/>
        <xdr:cNvGrpSpPr>
          <a:grpSpLocks/>
        </xdr:cNvGrpSpPr>
      </xdr:nvGrpSpPr>
      <xdr:grpSpPr>
        <a:xfrm>
          <a:off x="0" y="6572250"/>
          <a:ext cx="581025" cy="209550"/>
          <a:chOff x="19050" y="3457575"/>
          <a:chExt cx="581025" cy="209550"/>
        </a:xfrm>
        <a:solidFill>
          <a:srgbClr val="FFFFFF"/>
        </a:solidFill>
      </xdr:grpSpPr>
    </xdr:grpSp>
    <xdr:clientData/>
  </xdr:twoCellAnchor>
  <xdr:twoCellAnchor>
    <xdr:from>
      <xdr:col>0</xdr:col>
      <xdr:colOff>0</xdr:colOff>
      <xdr:row>24</xdr:row>
      <xdr:rowOff>19050</xdr:rowOff>
    </xdr:from>
    <xdr:to>
      <xdr:col>2</xdr:col>
      <xdr:colOff>28575</xdr:colOff>
      <xdr:row>24</xdr:row>
      <xdr:rowOff>219075</xdr:rowOff>
    </xdr:to>
    <xdr:grpSp>
      <xdr:nvGrpSpPr>
        <xdr:cNvPr id="43" name="グループ化 118"/>
        <xdr:cNvGrpSpPr>
          <a:grpSpLocks/>
        </xdr:cNvGrpSpPr>
      </xdr:nvGrpSpPr>
      <xdr:grpSpPr>
        <a:xfrm>
          <a:off x="0" y="7172325"/>
          <a:ext cx="581025" cy="200025"/>
          <a:chOff x="19050" y="3457575"/>
          <a:chExt cx="581025" cy="209550"/>
        </a:xfrm>
        <a:solidFill>
          <a:srgbClr val="FFFFFF"/>
        </a:solidFill>
      </xdr:grpSpPr>
    </xdr:grpSp>
    <xdr:clientData/>
  </xdr:twoCellAnchor>
  <xdr:twoCellAnchor>
    <xdr:from>
      <xdr:col>0</xdr:col>
      <xdr:colOff>0</xdr:colOff>
      <xdr:row>25</xdr:row>
      <xdr:rowOff>85725</xdr:rowOff>
    </xdr:from>
    <xdr:to>
      <xdr:col>2</xdr:col>
      <xdr:colOff>28575</xdr:colOff>
      <xdr:row>25</xdr:row>
      <xdr:rowOff>295275</xdr:rowOff>
    </xdr:to>
    <xdr:grpSp>
      <xdr:nvGrpSpPr>
        <xdr:cNvPr id="46" name="グループ化 121"/>
        <xdr:cNvGrpSpPr>
          <a:grpSpLocks/>
        </xdr:cNvGrpSpPr>
      </xdr:nvGrpSpPr>
      <xdr:grpSpPr>
        <a:xfrm>
          <a:off x="0" y="7486650"/>
          <a:ext cx="581025" cy="209550"/>
          <a:chOff x="19050" y="3457575"/>
          <a:chExt cx="581025" cy="209550"/>
        </a:xfrm>
        <a:solidFill>
          <a:srgbClr val="FFFFFF"/>
        </a:solidFill>
      </xdr:grpSpPr>
    </xdr:grpSp>
    <xdr:clientData/>
  </xdr:twoCellAnchor>
  <xdr:twoCellAnchor>
    <xdr:from>
      <xdr:col>0</xdr:col>
      <xdr:colOff>0</xdr:colOff>
      <xdr:row>26</xdr:row>
      <xdr:rowOff>19050</xdr:rowOff>
    </xdr:from>
    <xdr:to>
      <xdr:col>2</xdr:col>
      <xdr:colOff>28575</xdr:colOff>
      <xdr:row>26</xdr:row>
      <xdr:rowOff>219075</xdr:rowOff>
    </xdr:to>
    <xdr:grpSp>
      <xdr:nvGrpSpPr>
        <xdr:cNvPr id="49" name="グループ化 124"/>
        <xdr:cNvGrpSpPr>
          <a:grpSpLocks/>
        </xdr:cNvGrpSpPr>
      </xdr:nvGrpSpPr>
      <xdr:grpSpPr>
        <a:xfrm>
          <a:off x="0" y="7800975"/>
          <a:ext cx="581025" cy="200025"/>
          <a:chOff x="19050" y="3457575"/>
          <a:chExt cx="581025" cy="209550"/>
        </a:xfrm>
        <a:solidFill>
          <a:srgbClr val="FFFFFF"/>
        </a:solidFill>
      </xdr:grpSpPr>
    </xdr:grpSp>
    <xdr:clientData/>
  </xdr:twoCellAnchor>
  <xdr:twoCellAnchor>
    <xdr:from>
      <xdr:col>0</xdr:col>
      <xdr:colOff>0</xdr:colOff>
      <xdr:row>27</xdr:row>
      <xdr:rowOff>38100</xdr:rowOff>
    </xdr:from>
    <xdr:to>
      <xdr:col>2</xdr:col>
      <xdr:colOff>28575</xdr:colOff>
      <xdr:row>27</xdr:row>
      <xdr:rowOff>209550</xdr:rowOff>
    </xdr:to>
    <xdr:grpSp>
      <xdr:nvGrpSpPr>
        <xdr:cNvPr id="52" name="グループ化 127"/>
        <xdr:cNvGrpSpPr>
          <a:grpSpLocks/>
        </xdr:cNvGrpSpPr>
      </xdr:nvGrpSpPr>
      <xdr:grpSpPr>
        <a:xfrm>
          <a:off x="0" y="8067675"/>
          <a:ext cx="581025" cy="171450"/>
          <a:chOff x="19050" y="3457575"/>
          <a:chExt cx="581025" cy="209550"/>
        </a:xfrm>
        <a:solidFill>
          <a:srgbClr val="FFFFFF"/>
        </a:solidFill>
      </xdr:grpSpPr>
    </xdr:grpSp>
    <xdr:clientData/>
  </xdr:twoCellAnchor>
  <xdr:twoCellAnchor>
    <xdr:from>
      <xdr:col>0</xdr:col>
      <xdr:colOff>0</xdr:colOff>
      <xdr:row>28</xdr:row>
      <xdr:rowOff>19050</xdr:rowOff>
    </xdr:from>
    <xdr:to>
      <xdr:col>2</xdr:col>
      <xdr:colOff>28575</xdr:colOff>
      <xdr:row>28</xdr:row>
      <xdr:rowOff>219075</xdr:rowOff>
    </xdr:to>
    <xdr:grpSp>
      <xdr:nvGrpSpPr>
        <xdr:cNvPr id="55" name="グループ化 130"/>
        <xdr:cNvGrpSpPr>
          <a:grpSpLocks/>
        </xdr:cNvGrpSpPr>
      </xdr:nvGrpSpPr>
      <xdr:grpSpPr>
        <a:xfrm>
          <a:off x="0" y="8296275"/>
          <a:ext cx="581025" cy="200025"/>
          <a:chOff x="19050" y="3457575"/>
          <a:chExt cx="581025" cy="209550"/>
        </a:xfrm>
        <a:solidFill>
          <a:srgbClr val="FFFFFF"/>
        </a:solidFill>
      </xdr:grpSpPr>
    </xdr:grpSp>
    <xdr:clientData/>
  </xdr:twoCellAnchor>
  <xdr:twoCellAnchor>
    <xdr:from>
      <xdr:col>0</xdr:col>
      <xdr:colOff>0</xdr:colOff>
      <xdr:row>30</xdr:row>
      <xdr:rowOff>19050</xdr:rowOff>
    </xdr:from>
    <xdr:to>
      <xdr:col>2</xdr:col>
      <xdr:colOff>28575</xdr:colOff>
      <xdr:row>30</xdr:row>
      <xdr:rowOff>219075</xdr:rowOff>
    </xdr:to>
    <xdr:grpSp>
      <xdr:nvGrpSpPr>
        <xdr:cNvPr id="58" name="グループ化 133"/>
        <xdr:cNvGrpSpPr>
          <a:grpSpLocks/>
        </xdr:cNvGrpSpPr>
      </xdr:nvGrpSpPr>
      <xdr:grpSpPr>
        <a:xfrm>
          <a:off x="0" y="8829675"/>
          <a:ext cx="581025" cy="200025"/>
          <a:chOff x="19050" y="3457575"/>
          <a:chExt cx="581025" cy="209550"/>
        </a:xfrm>
        <a:solidFill>
          <a:srgbClr val="FFFFFF"/>
        </a:solidFill>
      </xdr:grpSpPr>
    </xdr:grpSp>
    <xdr:clientData/>
  </xdr:twoCellAnchor>
  <xdr:twoCellAnchor>
    <xdr:from>
      <xdr:col>0</xdr:col>
      <xdr:colOff>0</xdr:colOff>
      <xdr:row>31</xdr:row>
      <xdr:rowOff>85725</xdr:rowOff>
    </xdr:from>
    <xdr:to>
      <xdr:col>2</xdr:col>
      <xdr:colOff>28575</xdr:colOff>
      <xdr:row>31</xdr:row>
      <xdr:rowOff>295275</xdr:rowOff>
    </xdr:to>
    <xdr:grpSp>
      <xdr:nvGrpSpPr>
        <xdr:cNvPr id="61" name="グループ化 139"/>
        <xdr:cNvGrpSpPr>
          <a:grpSpLocks/>
        </xdr:cNvGrpSpPr>
      </xdr:nvGrpSpPr>
      <xdr:grpSpPr>
        <a:xfrm>
          <a:off x="0" y="9144000"/>
          <a:ext cx="581025" cy="209550"/>
          <a:chOff x="19050" y="3457575"/>
          <a:chExt cx="581025" cy="209550"/>
        </a:xfrm>
        <a:solidFill>
          <a:srgbClr val="FFFFFF"/>
        </a:solidFill>
      </xdr:grpSpPr>
    </xdr:grpSp>
    <xdr:clientData/>
  </xdr:twoCellAnchor>
  <xdr:twoCellAnchor>
    <xdr:from>
      <xdr:col>0</xdr:col>
      <xdr:colOff>0</xdr:colOff>
      <xdr:row>32</xdr:row>
      <xdr:rowOff>19050</xdr:rowOff>
    </xdr:from>
    <xdr:to>
      <xdr:col>2</xdr:col>
      <xdr:colOff>28575</xdr:colOff>
      <xdr:row>32</xdr:row>
      <xdr:rowOff>219075</xdr:rowOff>
    </xdr:to>
    <xdr:grpSp>
      <xdr:nvGrpSpPr>
        <xdr:cNvPr id="64" name="グループ化 145"/>
        <xdr:cNvGrpSpPr>
          <a:grpSpLocks/>
        </xdr:cNvGrpSpPr>
      </xdr:nvGrpSpPr>
      <xdr:grpSpPr>
        <a:xfrm>
          <a:off x="0" y="9458325"/>
          <a:ext cx="581025" cy="200025"/>
          <a:chOff x="19050" y="3457575"/>
          <a:chExt cx="581025" cy="209550"/>
        </a:xfrm>
        <a:solidFill>
          <a:srgbClr val="FFFFFF"/>
        </a:solidFill>
      </xdr:grpSpPr>
    </xdr:grpSp>
    <xdr:clientData/>
  </xdr:twoCellAnchor>
  <xdr:twoCellAnchor>
    <xdr:from>
      <xdr:col>0</xdr:col>
      <xdr:colOff>0</xdr:colOff>
      <xdr:row>33</xdr:row>
      <xdr:rowOff>85725</xdr:rowOff>
    </xdr:from>
    <xdr:to>
      <xdr:col>2</xdr:col>
      <xdr:colOff>28575</xdr:colOff>
      <xdr:row>33</xdr:row>
      <xdr:rowOff>295275</xdr:rowOff>
    </xdr:to>
    <xdr:grpSp>
      <xdr:nvGrpSpPr>
        <xdr:cNvPr id="67" name="グループ化 151"/>
        <xdr:cNvGrpSpPr>
          <a:grpSpLocks/>
        </xdr:cNvGrpSpPr>
      </xdr:nvGrpSpPr>
      <xdr:grpSpPr>
        <a:xfrm>
          <a:off x="0" y="9772650"/>
          <a:ext cx="581025" cy="209550"/>
          <a:chOff x="19050" y="3457575"/>
          <a:chExt cx="581025" cy="209550"/>
        </a:xfrm>
        <a:solidFill>
          <a:srgbClr val="FFFFFF"/>
        </a:solidFill>
      </xdr:grpSpPr>
    </xdr:grpSp>
    <xdr:clientData/>
  </xdr:twoCellAnchor>
  <xdr:twoCellAnchor>
    <xdr:from>
      <xdr:col>0</xdr:col>
      <xdr:colOff>0</xdr:colOff>
      <xdr:row>35</xdr:row>
      <xdr:rowOff>85725</xdr:rowOff>
    </xdr:from>
    <xdr:to>
      <xdr:col>2</xdr:col>
      <xdr:colOff>28575</xdr:colOff>
      <xdr:row>35</xdr:row>
      <xdr:rowOff>295275</xdr:rowOff>
    </xdr:to>
    <xdr:grpSp>
      <xdr:nvGrpSpPr>
        <xdr:cNvPr id="70" name="グループ化 157"/>
        <xdr:cNvGrpSpPr>
          <a:grpSpLocks/>
        </xdr:cNvGrpSpPr>
      </xdr:nvGrpSpPr>
      <xdr:grpSpPr>
        <a:xfrm>
          <a:off x="0" y="10439400"/>
          <a:ext cx="581025" cy="209550"/>
          <a:chOff x="19050" y="3457575"/>
          <a:chExt cx="581025" cy="209550"/>
        </a:xfrm>
        <a:solidFill>
          <a:srgbClr val="FFFFFF"/>
        </a:solidFill>
      </xdr:grpSpPr>
    </xdr:grpSp>
    <xdr:clientData/>
  </xdr:twoCellAnchor>
  <xdr:twoCellAnchor>
    <xdr:from>
      <xdr:col>0</xdr:col>
      <xdr:colOff>0</xdr:colOff>
      <xdr:row>36</xdr:row>
      <xdr:rowOff>19050</xdr:rowOff>
    </xdr:from>
    <xdr:to>
      <xdr:col>2</xdr:col>
      <xdr:colOff>28575</xdr:colOff>
      <xdr:row>36</xdr:row>
      <xdr:rowOff>228600</xdr:rowOff>
    </xdr:to>
    <xdr:grpSp>
      <xdr:nvGrpSpPr>
        <xdr:cNvPr id="73" name="グループ化 160"/>
        <xdr:cNvGrpSpPr>
          <a:grpSpLocks/>
        </xdr:cNvGrpSpPr>
      </xdr:nvGrpSpPr>
      <xdr:grpSpPr>
        <a:xfrm>
          <a:off x="0" y="10753725"/>
          <a:ext cx="581025" cy="209550"/>
          <a:chOff x="19050" y="3457575"/>
          <a:chExt cx="581025" cy="209550"/>
        </a:xfrm>
        <a:solidFill>
          <a:srgbClr val="FFFFFF"/>
        </a:solidFill>
      </xdr:grpSpPr>
    </xdr:grpSp>
    <xdr:clientData/>
  </xdr:twoCellAnchor>
  <xdr:twoCellAnchor>
    <xdr:from>
      <xdr:col>0</xdr:col>
      <xdr:colOff>0</xdr:colOff>
      <xdr:row>37</xdr:row>
      <xdr:rowOff>19050</xdr:rowOff>
    </xdr:from>
    <xdr:to>
      <xdr:col>2</xdr:col>
      <xdr:colOff>28575</xdr:colOff>
      <xdr:row>37</xdr:row>
      <xdr:rowOff>228600</xdr:rowOff>
    </xdr:to>
    <xdr:grpSp>
      <xdr:nvGrpSpPr>
        <xdr:cNvPr id="76" name="グループ化 163"/>
        <xdr:cNvGrpSpPr>
          <a:grpSpLocks/>
        </xdr:cNvGrpSpPr>
      </xdr:nvGrpSpPr>
      <xdr:grpSpPr>
        <a:xfrm>
          <a:off x="0" y="11001375"/>
          <a:ext cx="581025" cy="209550"/>
          <a:chOff x="19050" y="3457575"/>
          <a:chExt cx="581025" cy="209550"/>
        </a:xfrm>
        <a:solidFill>
          <a:srgbClr val="FFFFFF"/>
        </a:solidFill>
      </xdr:grpSpPr>
    </xdr:grpSp>
    <xdr:clientData/>
  </xdr:twoCellAnchor>
  <xdr:twoCellAnchor>
    <xdr:from>
      <xdr:col>0</xdr:col>
      <xdr:colOff>0</xdr:colOff>
      <xdr:row>38</xdr:row>
      <xdr:rowOff>19050</xdr:rowOff>
    </xdr:from>
    <xdr:to>
      <xdr:col>2</xdr:col>
      <xdr:colOff>28575</xdr:colOff>
      <xdr:row>38</xdr:row>
      <xdr:rowOff>228600</xdr:rowOff>
    </xdr:to>
    <xdr:grpSp>
      <xdr:nvGrpSpPr>
        <xdr:cNvPr id="79" name="グループ化 166"/>
        <xdr:cNvGrpSpPr>
          <a:grpSpLocks/>
        </xdr:cNvGrpSpPr>
      </xdr:nvGrpSpPr>
      <xdr:grpSpPr>
        <a:xfrm>
          <a:off x="0" y="11249025"/>
          <a:ext cx="581025" cy="209550"/>
          <a:chOff x="19050" y="3457575"/>
          <a:chExt cx="581025" cy="20955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2</xdr:col>
      <xdr:colOff>28575</xdr:colOff>
      <xdr:row>2</xdr:row>
      <xdr:rowOff>228600</xdr:rowOff>
    </xdr:to>
    <xdr:grpSp>
      <xdr:nvGrpSpPr>
        <xdr:cNvPr id="1" name="グループ化 42"/>
        <xdr:cNvGrpSpPr>
          <a:grpSpLocks/>
        </xdr:cNvGrpSpPr>
      </xdr:nvGrpSpPr>
      <xdr:grpSpPr>
        <a:xfrm>
          <a:off x="0" y="638175"/>
          <a:ext cx="581025" cy="200025"/>
          <a:chOff x="19050" y="3457575"/>
          <a:chExt cx="581025" cy="209550"/>
        </a:xfrm>
        <a:solidFill>
          <a:srgbClr val="FFFFFF"/>
        </a:solidFill>
      </xdr:grpSpPr>
    </xdr:grpSp>
    <xdr:clientData/>
  </xdr:twoCellAnchor>
  <xdr:twoCellAnchor>
    <xdr:from>
      <xdr:col>0</xdr:col>
      <xdr:colOff>0</xdr:colOff>
      <xdr:row>3</xdr:row>
      <xdr:rowOff>28575</xdr:rowOff>
    </xdr:from>
    <xdr:to>
      <xdr:col>2</xdr:col>
      <xdr:colOff>28575</xdr:colOff>
      <xdr:row>3</xdr:row>
      <xdr:rowOff>228600</xdr:rowOff>
    </xdr:to>
    <xdr:grpSp>
      <xdr:nvGrpSpPr>
        <xdr:cNvPr id="4" name="グループ化 48"/>
        <xdr:cNvGrpSpPr>
          <a:grpSpLocks/>
        </xdr:cNvGrpSpPr>
      </xdr:nvGrpSpPr>
      <xdr:grpSpPr>
        <a:xfrm>
          <a:off x="0" y="885825"/>
          <a:ext cx="581025" cy="200025"/>
          <a:chOff x="19050" y="3457575"/>
          <a:chExt cx="581025" cy="209550"/>
        </a:xfrm>
        <a:solidFill>
          <a:srgbClr val="FFFFFF"/>
        </a:solidFill>
      </xdr:grpSpPr>
    </xdr:grpSp>
    <xdr:clientData/>
  </xdr:twoCellAnchor>
  <xdr:twoCellAnchor>
    <xdr:from>
      <xdr:col>0</xdr:col>
      <xdr:colOff>0</xdr:colOff>
      <xdr:row>4</xdr:row>
      <xdr:rowOff>19050</xdr:rowOff>
    </xdr:from>
    <xdr:to>
      <xdr:col>2</xdr:col>
      <xdr:colOff>28575</xdr:colOff>
      <xdr:row>4</xdr:row>
      <xdr:rowOff>219075</xdr:rowOff>
    </xdr:to>
    <xdr:grpSp>
      <xdr:nvGrpSpPr>
        <xdr:cNvPr id="7" name="グループ化 54"/>
        <xdr:cNvGrpSpPr>
          <a:grpSpLocks/>
        </xdr:cNvGrpSpPr>
      </xdr:nvGrpSpPr>
      <xdr:grpSpPr>
        <a:xfrm>
          <a:off x="0" y="1123950"/>
          <a:ext cx="581025" cy="200025"/>
          <a:chOff x="19050" y="3457575"/>
          <a:chExt cx="581025" cy="209550"/>
        </a:xfrm>
        <a:solidFill>
          <a:srgbClr val="FFFFFF"/>
        </a:solidFill>
      </xdr:grpSpPr>
    </xdr:grpSp>
    <xdr:clientData/>
  </xdr:twoCellAnchor>
  <xdr:twoCellAnchor>
    <xdr:from>
      <xdr:col>0</xdr:col>
      <xdr:colOff>0</xdr:colOff>
      <xdr:row>6</xdr:row>
      <xdr:rowOff>19050</xdr:rowOff>
    </xdr:from>
    <xdr:to>
      <xdr:col>2</xdr:col>
      <xdr:colOff>28575</xdr:colOff>
      <xdr:row>6</xdr:row>
      <xdr:rowOff>219075</xdr:rowOff>
    </xdr:to>
    <xdr:grpSp>
      <xdr:nvGrpSpPr>
        <xdr:cNvPr id="10" name="グループ化 57"/>
        <xdr:cNvGrpSpPr>
          <a:grpSpLocks/>
        </xdr:cNvGrpSpPr>
      </xdr:nvGrpSpPr>
      <xdr:grpSpPr>
        <a:xfrm>
          <a:off x="0" y="1657350"/>
          <a:ext cx="581025" cy="200025"/>
          <a:chOff x="19050" y="3457575"/>
          <a:chExt cx="581025" cy="209550"/>
        </a:xfrm>
        <a:solidFill>
          <a:srgbClr val="FFFFFF"/>
        </a:solidFill>
      </xdr:grpSpPr>
    </xdr:grpSp>
    <xdr:clientData/>
  </xdr:twoCellAnchor>
  <xdr:twoCellAnchor>
    <xdr:from>
      <xdr:col>0</xdr:col>
      <xdr:colOff>0</xdr:colOff>
      <xdr:row>7</xdr:row>
      <xdr:rowOff>85725</xdr:rowOff>
    </xdr:from>
    <xdr:to>
      <xdr:col>2</xdr:col>
      <xdr:colOff>28575</xdr:colOff>
      <xdr:row>7</xdr:row>
      <xdr:rowOff>295275</xdr:rowOff>
    </xdr:to>
    <xdr:grpSp>
      <xdr:nvGrpSpPr>
        <xdr:cNvPr id="13" name="グループ化 63"/>
        <xdr:cNvGrpSpPr>
          <a:grpSpLocks/>
        </xdr:cNvGrpSpPr>
      </xdr:nvGrpSpPr>
      <xdr:grpSpPr>
        <a:xfrm>
          <a:off x="0" y="1971675"/>
          <a:ext cx="581025" cy="209550"/>
          <a:chOff x="19050" y="3457575"/>
          <a:chExt cx="581025" cy="209550"/>
        </a:xfrm>
        <a:solidFill>
          <a:srgbClr val="FFFFFF"/>
        </a:solidFill>
      </xdr:grpSpPr>
    </xdr:grpSp>
    <xdr:clientData/>
  </xdr:twoCellAnchor>
  <xdr:twoCellAnchor>
    <xdr:from>
      <xdr:col>0</xdr:col>
      <xdr:colOff>0</xdr:colOff>
      <xdr:row>8</xdr:row>
      <xdr:rowOff>85725</xdr:rowOff>
    </xdr:from>
    <xdr:to>
      <xdr:col>2</xdr:col>
      <xdr:colOff>28575</xdr:colOff>
      <xdr:row>8</xdr:row>
      <xdr:rowOff>295275</xdr:rowOff>
    </xdr:to>
    <xdr:grpSp>
      <xdr:nvGrpSpPr>
        <xdr:cNvPr id="16" name="グループ化 66"/>
        <xdr:cNvGrpSpPr>
          <a:grpSpLocks/>
        </xdr:cNvGrpSpPr>
      </xdr:nvGrpSpPr>
      <xdr:grpSpPr>
        <a:xfrm>
          <a:off x="0" y="2352675"/>
          <a:ext cx="581025" cy="209550"/>
          <a:chOff x="19050" y="3457575"/>
          <a:chExt cx="581025" cy="209550"/>
        </a:xfrm>
        <a:solidFill>
          <a:srgbClr val="FFFFFF"/>
        </a:solidFill>
      </xdr:grpSpPr>
    </xdr:grpSp>
    <xdr:clientData/>
  </xdr:twoCellAnchor>
  <xdr:twoCellAnchor>
    <xdr:from>
      <xdr:col>0</xdr:col>
      <xdr:colOff>0</xdr:colOff>
      <xdr:row>9</xdr:row>
      <xdr:rowOff>19050</xdr:rowOff>
    </xdr:from>
    <xdr:to>
      <xdr:col>2</xdr:col>
      <xdr:colOff>28575</xdr:colOff>
      <xdr:row>9</xdr:row>
      <xdr:rowOff>219075</xdr:rowOff>
    </xdr:to>
    <xdr:grpSp>
      <xdr:nvGrpSpPr>
        <xdr:cNvPr id="19" name="グループ化 72"/>
        <xdr:cNvGrpSpPr>
          <a:grpSpLocks/>
        </xdr:cNvGrpSpPr>
      </xdr:nvGrpSpPr>
      <xdr:grpSpPr>
        <a:xfrm>
          <a:off x="0" y="2667000"/>
          <a:ext cx="581025" cy="200025"/>
          <a:chOff x="19050" y="3457575"/>
          <a:chExt cx="581025" cy="209550"/>
        </a:xfrm>
        <a:solidFill>
          <a:srgbClr val="FFFFFF"/>
        </a:solidFill>
      </xdr:grpSpPr>
    </xdr:grpSp>
    <xdr:clientData/>
  </xdr:twoCellAnchor>
  <xdr:twoCellAnchor>
    <xdr:from>
      <xdr:col>0</xdr:col>
      <xdr:colOff>0</xdr:colOff>
      <xdr:row>11</xdr:row>
      <xdr:rowOff>152400</xdr:rowOff>
    </xdr:from>
    <xdr:to>
      <xdr:col>2</xdr:col>
      <xdr:colOff>28575</xdr:colOff>
      <xdr:row>11</xdr:row>
      <xdr:rowOff>361950</xdr:rowOff>
    </xdr:to>
    <xdr:grpSp>
      <xdr:nvGrpSpPr>
        <xdr:cNvPr id="22" name="グループ化 75"/>
        <xdr:cNvGrpSpPr>
          <a:grpSpLocks/>
        </xdr:cNvGrpSpPr>
      </xdr:nvGrpSpPr>
      <xdr:grpSpPr>
        <a:xfrm>
          <a:off x="0" y="3333750"/>
          <a:ext cx="581025" cy="209550"/>
          <a:chOff x="19050" y="3457575"/>
          <a:chExt cx="581025" cy="209550"/>
        </a:xfrm>
        <a:solidFill>
          <a:srgbClr val="FFFFFF"/>
        </a:solidFill>
      </xdr:grpSpPr>
    </xdr:grpSp>
    <xdr:clientData/>
  </xdr:twoCellAnchor>
  <xdr:twoCellAnchor>
    <xdr:from>
      <xdr:col>0</xdr:col>
      <xdr:colOff>0</xdr:colOff>
      <xdr:row>14</xdr:row>
      <xdr:rowOff>19050</xdr:rowOff>
    </xdr:from>
    <xdr:to>
      <xdr:col>2</xdr:col>
      <xdr:colOff>28575</xdr:colOff>
      <xdr:row>14</xdr:row>
      <xdr:rowOff>219075</xdr:rowOff>
    </xdr:to>
    <xdr:grpSp>
      <xdr:nvGrpSpPr>
        <xdr:cNvPr id="25" name="グループ化 81"/>
        <xdr:cNvGrpSpPr>
          <a:grpSpLocks/>
        </xdr:cNvGrpSpPr>
      </xdr:nvGrpSpPr>
      <xdr:grpSpPr>
        <a:xfrm>
          <a:off x="0" y="4314825"/>
          <a:ext cx="581025" cy="200025"/>
          <a:chOff x="19050" y="3457575"/>
          <a:chExt cx="581025" cy="209550"/>
        </a:xfrm>
        <a:solidFill>
          <a:srgbClr val="FFFFFF"/>
        </a:solidFill>
      </xdr:grpSpPr>
    </xdr:grpSp>
    <xdr:clientData/>
  </xdr:twoCellAnchor>
  <xdr:twoCellAnchor>
    <xdr:from>
      <xdr:col>0</xdr:col>
      <xdr:colOff>0</xdr:colOff>
      <xdr:row>15</xdr:row>
      <xdr:rowOff>76200</xdr:rowOff>
    </xdr:from>
    <xdr:to>
      <xdr:col>2</xdr:col>
      <xdr:colOff>28575</xdr:colOff>
      <xdr:row>15</xdr:row>
      <xdr:rowOff>276225</xdr:rowOff>
    </xdr:to>
    <xdr:grpSp>
      <xdr:nvGrpSpPr>
        <xdr:cNvPr id="28" name="グループ化 84"/>
        <xdr:cNvGrpSpPr>
          <a:grpSpLocks/>
        </xdr:cNvGrpSpPr>
      </xdr:nvGrpSpPr>
      <xdr:grpSpPr>
        <a:xfrm>
          <a:off x="0" y="4619625"/>
          <a:ext cx="581025" cy="200025"/>
          <a:chOff x="19050" y="3457575"/>
          <a:chExt cx="581025" cy="209550"/>
        </a:xfrm>
        <a:solidFill>
          <a:srgbClr val="FFFFFF"/>
        </a:solidFill>
      </xdr:grpSpPr>
    </xdr:grpSp>
    <xdr:clientData/>
  </xdr:twoCellAnchor>
  <xdr:twoCellAnchor>
    <xdr:from>
      <xdr:col>0</xdr:col>
      <xdr:colOff>0</xdr:colOff>
      <xdr:row>18</xdr:row>
      <xdr:rowOff>85725</xdr:rowOff>
    </xdr:from>
    <xdr:to>
      <xdr:col>2</xdr:col>
      <xdr:colOff>28575</xdr:colOff>
      <xdr:row>18</xdr:row>
      <xdr:rowOff>295275</xdr:rowOff>
    </xdr:to>
    <xdr:grpSp>
      <xdr:nvGrpSpPr>
        <xdr:cNvPr id="31" name="グループ化 90"/>
        <xdr:cNvGrpSpPr>
          <a:grpSpLocks/>
        </xdr:cNvGrpSpPr>
      </xdr:nvGrpSpPr>
      <xdr:grpSpPr>
        <a:xfrm>
          <a:off x="0" y="5676900"/>
          <a:ext cx="581025" cy="209550"/>
          <a:chOff x="19050" y="3457575"/>
          <a:chExt cx="581025" cy="209550"/>
        </a:xfrm>
        <a:solidFill>
          <a:srgbClr val="FFFFFF"/>
        </a:solidFill>
      </xdr:grpSpPr>
    </xdr:grpSp>
    <xdr:clientData/>
  </xdr:twoCellAnchor>
  <xdr:twoCellAnchor>
    <xdr:from>
      <xdr:col>0</xdr:col>
      <xdr:colOff>0</xdr:colOff>
      <xdr:row>19</xdr:row>
      <xdr:rowOff>28575</xdr:rowOff>
    </xdr:from>
    <xdr:to>
      <xdr:col>2</xdr:col>
      <xdr:colOff>28575</xdr:colOff>
      <xdr:row>19</xdr:row>
      <xdr:rowOff>228600</xdr:rowOff>
    </xdr:to>
    <xdr:grpSp>
      <xdr:nvGrpSpPr>
        <xdr:cNvPr id="34" name="グループ化 93"/>
        <xdr:cNvGrpSpPr>
          <a:grpSpLocks/>
        </xdr:cNvGrpSpPr>
      </xdr:nvGrpSpPr>
      <xdr:grpSpPr>
        <a:xfrm>
          <a:off x="0" y="6000750"/>
          <a:ext cx="581025" cy="200025"/>
          <a:chOff x="19050" y="3457575"/>
          <a:chExt cx="581025" cy="209550"/>
        </a:xfrm>
        <a:solidFill>
          <a:srgbClr val="FFFFFF"/>
        </a:solidFill>
      </xdr:grpSpPr>
    </xdr:grpSp>
    <xdr:clientData/>
  </xdr:twoCellAnchor>
  <xdr:twoCellAnchor>
    <xdr:from>
      <xdr:col>0</xdr:col>
      <xdr:colOff>0</xdr:colOff>
      <xdr:row>20</xdr:row>
      <xdr:rowOff>28575</xdr:rowOff>
    </xdr:from>
    <xdr:to>
      <xdr:col>2</xdr:col>
      <xdr:colOff>28575</xdr:colOff>
      <xdr:row>20</xdr:row>
      <xdr:rowOff>228600</xdr:rowOff>
    </xdr:to>
    <xdr:grpSp>
      <xdr:nvGrpSpPr>
        <xdr:cNvPr id="37" name="グループ化 96"/>
        <xdr:cNvGrpSpPr>
          <a:grpSpLocks/>
        </xdr:cNvGrpSpPr>
      </xdr:nvGrpSpPr>
      <xdr:grpSpPr>
        <a:xfrm>
          <a:off x="0" y="6248400"/>
          <a:ext cx="581025" cy="200025"/>
          <a:chOff x="19050" y="3457575"/>
          <a:chExt cx="581025" cy="209550"/>
        </a:xfrm>
        <a:solidFill>
          <a:srgbClr val="FFFFFF"/>
        </a:solidFill>
      </xdr:grpSpPr>
    </xdr:grpSp>
    <xdr:clientData/>
  </xdr:twoCellAnchor>
  <xdr:twoCellAnchor>
    <xdr:from>
      <xdr:col>0</xdr:col>
      <xdr:colOff>0</xdr:colOff>
      <xdr:row>21</xdr:row>
      <xdr:rowOff>0</xdr:rowOff>
    </xdr:from>
    <xdr:to>
      <xdr:col>2</xdr:col>
      <xdr:colOff>66675</xdr:colOff>
      <xdr:row>22</xdr:row>
      <xdr:rowOff>19050</xdr:rowOff>
    </xdr:to>
    <xdr:grpSp>
      <xdr:nvGrpSpPr>
        <xdr:cNvPr id="40" name="グループ化 114"/>
        <xdr:cNvGrpSpPr>
          <a:grpSpLocks/>
        </xdr:cNvGrpSpPr>
      </xdr:nvGrpSpPr>
      <xdr:grpSpPr>
        <a:xfrm>
          <a:off x="0" y="6467475"/>
          <a:ext cx="619125" cy="266700"/>
          <a:chOff x="19050" y="3457575"/>
          <a:chExt cx="581025" cy="209550"/>
        </a:xfrm>
        <a:solidFill>
          <a:srgbClr val="FFFFFF"/>
        </a:solidFill>
      </xdr:grpSpPr>
    </xdr:grpSp>
    <xdr:clientData/>
  </xdr:twoCellAnchor>
  <xdr:twoCellAnchor>
    <xdr:from>
      <xdr:col>0</xdr:col>
      <xdr:colOff>0</xdr:colOff>
      <xdr:row>23</xdr:row>
      <xdr:rowOff>209550</xdr:rowOff>
    </xdr:from>
    <xdr:to>
      <xdr:col>2</xdr:col>
      <xdr:colOff>66675</xdr:colOff>
      <xdr:row>25</xdr:row>
      <xdr:rowOff>19050</xdr:rowOff>
    </xdr:to>
    <xdr:grpSp>
      <xdr:nvGrpSpPr>
        <xdr:cNvPr id="43" name="グループ化 117"/>
        <xdr:cNvGrpSpPr>
          <a:grpSpLocks/>
        </xdr:cNvGrpSpPr>
      </xdr:nvGrpSpPr>
      <xdr:grpSpPr>
        <a:xfrm>
          <a:off x="0" y="7210425"/>
          <a:ext cx="619125" cy="342900"/>
          <a:chOff x="19050" y="3457575"/>
          <a:chExt cx="581025" cy="209550"/>
        </a:xfrm>
        <a:solidFill>
          <a:srgbClr val="FFFFFF"/>
        </a:solidFill>
      </xdr:grpSpPr>
    </xdr:grpSp>
    <xdr:clientData/>
  </xdr:twoCellAnchor>
  <xdr:twoCellAnchor>
    <xdr:from>
      <xdr:col>0</xdr:col>
      <xdr:colOff>0</xdr:colOff>
      <xdr:row>25</xdr:row>
      <xdr:rowOff>0</xdr:rowOff>
    </xdr:from>
    <xdr:to>
      <xdr:col>2</xdr:col>
      <xdr:colOff>66675</xdr:colOff>
      <xdr:row>26</xdr:row>
      <xdr:rowOff>9525</xdr:rowOff>
    </xdr:to>
    <xdr:grpSp>
      <xdr:nvGrpSpPr>
        <xdr:cNvPr id="46" name="グループ化 120"/>
        <xdr:cNvGrpSpPr>
          <a:grpSpLocks/>
        </xdr:cNvGrpSpPr>
      </xdr:nvGrpSpPr>
      <xdr:grpSpPr>
        <a:xfrm>
          <a:off x="0" y="7534275"/>
          <a:ext cx="619125" cy="257175"/>
          <a:chOff x="19050" y="3457575"/>
          <a:chExt cx="581025" cy="209550"/>
        </a:xfrm>
        <a:solidFill>
          <a:srgbClr val="FFFFFF"/>
        </a:solidFill>
      </xdr:grpSpPr>
    </xdr:grpSp>
    <xdr:clientData/>
  </xdr:twoCellAnchor>
  <xdr:twoCellAnchor>
    <xdr:from>
      <xdr:col>0</xdr:col>
      <xdr:colOff>0</xdr:colOff>
      <xdr:row>30</xdr:row>
      <xdr:rowOff>38100</xdr:rowOff>
    </xdr:from>
    <xdr:to>
      <xdr:col>2</xdr:col>
      <xdr:colOff>66675</xdr:colOff>
      <xdr:row>30</xdr:row>
      <xdr:rowOff>352425</xdr:rowOff>
    </xdr:to>
    <xdr:grpSp>
      <xdr:nvGrpSpPr>
        <xdr:cNvPr id="49" name="グループ化 126"/>
        <xdr:cNvGrpSpPr>
          <a:grpSpLocks/>
        </xdr:cNvGrpSpPr>
      </xdr:nvGrpSpPr>
      <xdr:grpSpPr>
        <a:xfrm>
          <a:off x="0" y="9153525"/>
          <a:ext cx="619125" cy="314325"/>
          <a:chOff x="19050" y="3457575"/>
          <a:chExt cx="581025" cy="209550"/>
        </a:xfrm>
        <a:solidFill>
          <a:srgbClr val="FFFFFF"/>
        </a:solidFill>
      </xdr:grpSpPr>
    </xdr:grpSp>
    <xdr:clientData/>
  </xdr:twoCellAnchor>
  <xdr:twoCellAnchor>
    <xdr:from>
      <xdr:col>0</xdr:col>
      <xdr:colOff>0</xdr:colOff>
      <xdr:row>31</xdr:row>
      <xdr:rowOff>38100</xdr:rowOff>
    </xdr:from>
    <xdr:to>
      <xdr:col>2</xdr:col>
      <xdr:colOff>66675</xdr:colOff>
      <xdr:row>31</xdr:row>
      <xdr:rowOff>342900</xdr:rowOff>
    </xdr:to>
    <xdr:grpSp>
      <xdr:nvGrpSpPr>
        <xdr:cNvPr id="52" name="グループ化 129"/>
        <xdr:cNvGrpSpPr>
          <a:grpSpLocks/>
        </xdr:cNvGrpSpPr>
      </xdr:nvGrpSpPr>
      <xdr:grpSpPr>
        <a:xfrm>
          <a:off x="0" y="9534525"/>
          <a:ext cx="619125" cy="304800"/>
          <a:chOff x="19050" y="3457575"/>
          <a:chExt cx="581025" cy="209550"/>
        </a:xfrm>
        <a:solidFill>
          <a:srgbClr val="FFFFFF"/>
        </a:solidFill>
      </xdr:grpSpPr>
    </xdr:grpSp>
    <xdr:clientData/>
  </xdr:twoCellAnchor>
  <xdr:twoCellAnchor>
    <xdr:from>
      <xdr:col>0</xdr:col>
      <xdr:colOff>0</xdr:colOff>
      <xdr:row>33</xdr:row>
      <xdr:rowOff>19050</xdr:rowOff>
    </xdr:from>
    <xdr:to>
      <xdr:col>2</xdr:col>
      <xdr:colOff>66675</xdr:colOff>
      <xdr:row>33</xdr:row>
      <xdr:rowOff>361950</xdr:rowOff>
    </xdr:to>
    <xdr:grpSp>
      <xdr:nvGrpSpPr>
        <xdr:cNvPr id="55" name="グループ化 135"/>
        <xdr:cNvGrpSpPr>
          <a:grpSpLocks/>
        </xdr:cNvGrpSpPr>
      </xdr:nvGrpSpPr>
      <xdr:grpSpPr>
        <a:xfrm>
          <a:off x="0" y="10182225"/>
          <a:ext cx="619125" cy="342900"/>
          <a:chOff x="19050" y="3457575"/>
          <a:chExt cx="581025" cy="209550"/>
        </a:xfrm>
        <a:solidFill>
          <a:srgbClr val="FFFFFF"/>
        </a:solidFill>
      </xdr:grpSpPr>
    </xdr:grpSp>
    <xdr:clientData/>
  </xdr:twoCellAnchor>
  <xdr:twoCellAnchor>
    <xdr:from>
      <xdr:col>0</xdr:col>
      <xdr:colOff>0</xdr:colOff>
      <xdr:row>26</xdr:row>
      <xdr:rowOff>209550</xdr:rowOff>
    </xdr:from>
    <xdr:to>
      <xdr:col>2</xdr:col>
      <xdr:colOff>66675</xdr:colOff>
      <xdr:row>28</xdr:row>
      <xdr:rowOff>47625</xdr:rowOff>
    </xdr:to>
    <xdr:grpSp>
      <xdr:nvGrpSpPr>
        <xdr:cNvPr id="58" name="グループ化 138"/>
        <xdr:cNvGrpSpPr>
          <a:grpSpLocks/>
        </xdr:cNvGrpSpPr>
      </xdr:nvGrpSpPr>
      <xdr:grpSpPr>
        <a:xfrm>
          <a:off x="0" y="7991475"/>
          <a:ext cx="619125" cy="504825"/>
          <a:chOff x="19050" y="3457575"/>
          <a:chExt cx="581025" cy="20955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57150</xdr:rowOff>
    </xdr:from>
    <xdr:to>
      <xdr:col>2</xdr:col>
      <xdr:colOff>95250</xdr:colOff>
      <xdr:row>2</xdr:row>
      <xdr:rowOff>323850</xdr:rowOff>
    </xdr:to>
    <xdr:grpSp>
      <xdr:nvGrpSpPr>
        <xdr:cNvPr id="1" name="グループ化 49"/>
        <xdr:cNvGrpSpPr>
          <a:grpSpLocks/>
        </xdr:cNvGrpSpPr>
      </xdr:nvGrpSpPr>
      <xdr:grpSpPr>
        <a:xfrm>
          <a:off x="0" y="561975"/>
          <a:ext cx="647700" cy="266700"/>
          <a:chOff x="19050" y="3457575"/>
          <a:chExt cx="581025" cy="209550"/>
        </a:xfrm>
        <a:solidFill>
          <a:srgbClr val="FFFFFF"/>
        </a:solidFill>
      </xdr:grpSpPr>
    </xdr:grpSp>
    <xdr:clientData/>
  </xdr:twoCellAnchor>
  <xdr:twoCellAnchor>
    <xdr:from>
      <xdr:col>0</xdr:col>
      <xdr:colOff>0</xdr:colOff>
      <xdr:row>3</xdr:row>
      <xdr:rowOff>123825</xdr:rowOff>
    </xdr:from>
    <xdr:to>
      <xdr:col>2</xdr:col>
      <xdr:colOff>95250</xdr:colOff>
      <xdr:row>3</xdr:row>
      <xdr:rowOff>381000</xdr:rowOff>
    </xdr:to>
    <xdr:grpSp>
      <xdr:nvGrpSpPr>
        <xdr:cNvPr id="4" name="グループ化 55"/>
        <xdr:cNvGrpSpPr>
          <a:grpSpLocks/>
        </xdr:cNvGrpSpPr>
      </xdr:nvGrpSpPr>
      <xdr:grpSpPr>
        <a:xfrm>
          <a:off x="0" y="1009650"/>
          <a:ext cx="647700" cy="257175"/>
          <a:chOff x="19050" y="3457575"/>
          <a:chExt cx="581025" cy="209550"/>
        </a:xfrm>
        <a:solidFill>
          <a:srgbClr val="FFFFFF"/>
        </a:solidFill>
      </xdr:grpSpPr>
    </xdr:grpSp>
    <xdr:clientData/>
  </xdr:twoCellAnchor>
  <xdr:twoCellAnchor>
    <xdr:from>
      <xdr:col>0</xdr:col>
      <xdr:colOff>0</xdr:colOff>
      <xdr:row>6</xdr:row>
      <xdr:rowOff>0</xdr:rowOff>
    </xdr:from>
    <xdr:to>
      <xdr:col>2</xdr:col>
      <xdr:colOff>95250</xdr:colOff>
      <xdr:row>7</xdr:row>
      <xdr:rowOff>0</xdr:rowOff>
    </xdr:to>
    <xdr:grpSp>
      <xdr:nvGrpSpPr>
        <xdr:cNvPr id="7" name="グループ化 58"/>
        <xdr:cNvGrpSpPr>
          <a:grpSpLocks/>
        </xdr:cNvGrpSpPr>
      </xdr:nvGrpSpPr>
      <xdr:grpSpPr>
        <a:xfrm>
          <a:off x="0" y="1990725"/>
          <a:ext cx="647700" cy="247650"/>
          <a:chOff x="19050" y="3457575"/>
          <a:chExt cx="581025" cy="209550"/>
        </a:xfrm>
        <a:solidFill>
          <a:srgbClr val="FFFFFF"/>
        </a:solidFill>
      </xdr:grpSpPr>
    </xdr:grpSp>
    <xdr:clientData/>
  </xdr:twoCellAnchor>
  <xdr:twoCellAnchor>
    <xdr:from>
      <xdr:col>0</xdr:col>
      <xdr:colOff>0</xdr:colOff>
      <xdr:row>7</xdr:row>
      <xdr:rowOff>0</xdr:rowOff>
    </xdr:from>
    <xdr:to>
      <xdr:col>2</xdr:col>
      <xdr:colOff>95250</xdr:colOff>
      <xdr:row>8</xdr:row>
      <xdr:rowOff>0</xdr:rowOff>
    </xdr:to>
    <xdr:grpSp>
      <xdr:nvGrpSpPr>
        <xdr:cNvPr id="10" name="グループ化 61"/>
        <xdr:cNvGrpSpPr>
          <a:grpSpLocks/>
        </xdr:cNvGrpSpPr>
      </xdr:nvGrpSpPr>
      <xdr:grpSpPr>
        <a:xfrm>
          <a:off x="0" y="2238375"/>
          <a:ext cx="647700" cy="247650"/>
          <a:chOff x="19050" y="3457575"/>
          <a:chExt cx="581025" cy="209550"/>
        </a:xfrm>
        <a:solidFill>
          <a:srgbClr val="FFFFFF"/>
        </a:solidFill>
      </xdr:grpSpPr>
    </xdr:grpSp>
    <xdr:clientData/>
  </xdr:twoCellAnchor>
  <xdr:twoCellAnchor>
    <xdr:from>
      <xdr:col>0</xdr:col>
      <xdr:colOff>0</xdr:colOff>
      <xdr:row>8</xdr:row>
      <xdr:rowOff>0</xdr:rowOff>
    </xdr:from>
    <xdr:to>
      <xdr:col>2</xdr:col>
      <xdr:colOff>95250</xdr:colOff>
      <xdr:row>9</xdr:row>
      <xdr:rowOff>0</xdr:rowOff>
    </xdr:to>
    <xdr:grpSp>
      <xdr:nvGrpSpPr>
        <xdr:cNvPr id="13" name="グループ化 64"/>
        <xdr:cNvGrpSpPr>
          <a:grpSpLocks/>
        </xdr:cNvGrpSpPr>
      </xdr:nvGrpSpPr>
      <xdr:grpSpPr>
        <a:xfrm>
          <a:off x="0" y="2486025"/>
          <a:ext cx="647700" cy="247650"/>
          <a:chOff x="19050" y="3457575"/>
          <a:chExt cx="581025" cy="209550"/>
        </a:xfrm>
        <a:solidFill>
          <a:srgbClr val="FFFFFF"/>
        </a:solidFill>
      </xdr:grpSpPr>
    </xdr:grpSp>
    <xdr:clientData/>
  </xdr:twoCellAnchor>
  <xdr:twoCellAnchor>
    <xdr:from>
      <xdr:col>0</xdr:col>
      <xdr:colOff>0</xdr:colOff>
      <xdr:row>9</xdr:row>
      <xdr:rowOff>57150</xdr:rowOff>
    </xdr:from>
    <xdr:to>
      <xdr:col>2</xdr:col>
      <xdr:colOff>95250</xdr:colOff>
      <xdr:row>9</xdr:row>
      <xdr:rowOff>323850</xdr:rowOff>
    </xdr:to>
    <xdr:grpSp>
      <xdr:nvGrpSpPr>
        <xdr:cNvPr id="16" name="グループ化 67"/>
        <xdr:cNvGrpSpPr>
          <a:grpSpLocks/>
        </xdr:cNvGrpSpPr>
      </xdr:nvGrpSpPr>
      <xdr:grpSpPr>
        <a:xfrm>
          <a:off x="0" y="2790825"/>
          <a:ext cx="647700" cy="266700"/>
          <a:chOff x="19050" y="3457575"/>
          <a:chExt cx="581025" cy="209550"/>
        </a:xfrm>
        <a:solidFill>
          <a:srgbClr val="FFFFFF"/>
        </a:solidFill>
      </xdr:grpSpPr>
    </xdr:grpSp>
    <xdr:clientData/>
  </xdr:twoCellAnchor>
  <xdr:twoCellAnchor>
    <xdr:from>
      <xdr:col>0</xdr:col>
      <xdr:colOff>0</xdr:colOff>
      <xdr:row>10</xdr:row>
      <xdr:rowOff>66675</xdr:rowOff>
    </xdr:from>
    <xdr:to>
      <xdr:col>2</xdr:col>
      <xdr:colOff>95250</xdr:colOff>
      <xdr:row>10</xdr:row>
      <xdr:rowOff>333375</xdr:rowOff>
    </xdr:to>
    <xdr:grpSp>
      <xdr:nvGrpSpPr>
        <xdr:cNvPr id="19" name="グループ化 70"/>
        <xdr:cNvGrpSpPr>
          <a:grpSpLocks/>
        </xdr:cNvGrpSpPr>
      </xdr:nvGrpSpPr>
      <xdr:grpSpPr>
        <a:xfrm>
          <a:off x="0" y="3181350"/>
          <a:ext cx="647700" cy="266700"/>
          <a:chOff x="19050" y="3457575"/>
          <a:chExt cx="581025" cy="209550"/>
        </a:xfrm>
        <a:solidFill>
          <a:srgbClr val="FFFFFF"/>
        </a:solidFill>
      </xdr:grpSpPr>
    </xdr:grpSp>
    <xdr:clientData/>
  </xdr:twoCellAnchor>
  <xdr:twoCellAnchor>
    <xdr:from>
      <xdr:col>0</xdr:col>
      <xdr:colOff>0</xdr:colOff>
      <xdr:row>11</xdr:row>
      <xdr:rowOff>66675</xdr:rowOff>
    </xdr:from>
    <xdr:to>
      <xdr:col>2</xdr:col>
      <xdr:colOff>95250</xdr:colOff>
      <xdr:row>11</xdr:row>
      <xdr:rowOff>333375</xdr:rowOff>
    </xdr:to>
    <xdr:grpSp>
      <xdr:nvGrpSpPr>
        <xdr:cNvPr id="22" name="グループ化 76"/>
        <xdr:cNvGrpSpPr>
          <a:grpSpLocks/>
        </xdr:cNvGrpSpPr>
      </xdr:nvGrpSpPr>
      <xdr:grpSpPr>
        <a:xfrm>
          <a:off x="0" y="3562350"/>
          <a:ext cx="647700" cy="266700"/>
          <a:chOff x="19050" y="3457575"/>
          <a:chExt cx="581025" cy="209550"/>
        </a:xfrm>
        <a:solidFill>
          <a:srgbClr val="FFFFFF"/>
        </a:solidFill>
      </xdr:grpSpPr>
    </xdr:grpSp>
    <xdr:clientData/>
  </xdr:twoCellAnchor>
  <xdr:twoCellAnchor>
    <xdr:from>
      <xdr:col>0</xdr:col>
      <xdr:colOff>0</xdr:colOff>
      <xdr:row>12</xdr:row>
      <xdr:rowOff>38100</xdr:rowOff>
    </xdr:from>
    <xdr:to>
      <xdr:col>2</xdr:col>
      <xdr:colOff>95250</xdr:colOff>
      <xdr:row>12</xdr:row>
      <xdr:rowOff>228600</xdr:rowOff>
    </xdr:to>
    <xdr:grpSp>
      <xdr:nvGrpSpPr>
        <xdr:cNvPr id="25" name="グループ化 79"/>
        <xdr:cNvGrpSpPr>
          <a:grpSpLocks/>
        </xdr:cNvGrpSpPr>
      </xdr:nvGrpSpPr>
      <xdr:grpSpPr>
        <a:xfrm>
          <a:off x="0" y="3914775"/>
          <a:ext cx="647700" cy="190500"/>
          <a:chOff x="19050" y="3457575"/>
          <a:chExt cx="581025" cy="209550"/>
        </a:xfrm>
        <a:solidFill>
          <a:srgbClr val="FFFFFF"/>
        </a:solidFill>
      </xdr:grpSpPr>
    </xdr:grpSp>
    <xdr:clientData/>
  </xdr:twoCellAnchor>
  <xdr:twoCellAnchor>
    <xdr:from>
      <xdr:col>0</xdr:col>
      <xdr:colOff>0</xdr:colOff>
      <xdr:row>13</xdr:row>
      <xdr:rowOff>0</xdr:rowOff>
    </xdr:from>
    <xdr:to>
      <xdr:col>2</xdr:col>
      <xdr:colOff>95250</xdr:colOff>
      <xdr:row>14</xdr:row>
      <xdr:rowOff>0</xdr:rowOff>
    </xdr:to>
    <xdr:grpSp>
      <xdr:nvGrpSpPr>
        <xdr:cNvPr id="28" name="グループ化 82"/>
        <xdr:cNvGrpSpPr>
          <a:grpSpLocks/>
        </xdr:cNvGrpSpPr>
      </xdr:nvGrpSpPr>
      <xdr:grpSpPr>
        <a:xfrm>
          <a:off x="0" y="4124325"/>
          <a:ext cx="647700" cy="247650"/>
          <a:chOff x="19050" y="3457575"/>
          <a:chExt cx="581025" cy="209550"/>
        </a:xfrm>
        <a:solidFill>
          <a:srgbClr val="FFFFFF"/>
        </a:solidFill>
      </xdr:grpSpPr>
    </xdr:grpSp>
    <xdr:clientData/>
  </xdr:twoCellAnchor>
  <xdr:twoCellAnchor>
    <xdr:from>
      <xdr:col>0</xdr:col>
      <xdr:colOff>0</xdr:colOff>
      <xdr:row>16</xdr:row>
      <xdr:rowOff>57150</xdr:rowOff>
    </xdr:from>
    <xdr:to>
      <xdr:col>2</xdr:col>
      <xdr:colOff>95250</xdr:colOff>
      <xdr:row>16</xdr:row>
      <xdr:rowOff>323850</xdr:rowOff>
    </xdr:to>
    <xdr:grpSp>
      <xdr:nvGrpSpPr>
        <xdr:cNvPr id="31" name="グループ化 88"/>
        <xdr:cNvGrpSpPr>
          <a:grpSpLocks/>
        </xdr:cNvGrpSpPr>
      </xdr:nvGrpSpPr>
      <xdr:grpSpPr>
        <a:xfrm>
          <a:off x="0" y="5095875"/>
          <a:ext cx="647700" cy="266700"/>
          <a:chOff x="19050" y="3457575"/>
          <a:chExt cx="581025" cy="209550"/>
        </a:xfrm>
        <a:solidFill>
          <a:srgbClr val="FFFFFF"/>
        </a:solidFill>
      </xdr:grpSpPr>
    </xdr:grpSp>
    <xdr:clientData/>
  </xdr:twoCellAnchor>
  <xdr:twoCellAnchor>
    <xdr:from>
      <xdr:col>0</xdr:col>
      <xdr:colOff>0</xdr:colOff>
      <xdr:row>19</xdr:row>
      <xdr:rowOff>0</xdr:rowOff>
    </xdr:from>
    <xdr:to>
      <xdr:col>2</xdr:col>
      <xdr:colOff>95250</xdr:colOff>
      <xdr:row>20</xdr:row>
      <xdr:rowOff>0</xdr:rowOff>
    </xdr:to>
    <xdr:grpSp>
      <xdr:nvGrpSpPr>
        <xdr:cNvPr id="34" name="グループ化 94"/>
        <xdr:cNvGrpSpPr>
          <a:grpSpLocks/>
        </xdr:cNvGrpSpPr>
      </xdr:nvGrpSpPr>
      <xdr:grpSpPr>
        <a:xfrm>
          <a:off x="0" y="6086475"/>
          <a:ext cx="647700" cy="247650"/>
          <a:chOff x="19050" y="3457575"/>
          <a:chExt cx="581025" cy="209550"/>
        </a:xfrm>
        <a:solidFill>
          <a:srgbClr val="FFFFFF"/>
        </a:solidFill>
      </xdr:grpSpPr>
    </xdr:grpSp>
    <xdr:clientData/>
  </xdr:twoCellAnchor>
  <xdr:twoCellAnchor>
    <xdr:from>
      <xdr:col>0</xdr:col>
      <xdr:colOff>0</xdr:colOff>
      <xdr:row>20</xdr:row>
      <xdr:rowOff>0</xdr:rowOff>
    </xdr:from>
    <xdr:to>
      <xdr:col>2</xdr:col>
      <xdr:colOff>95250</xdr:colOff>
      <xdr:row>21</xdr:row>
      <xdr:rowOff>0</xdr:rowOff>
    </xdr:to>
    <xdr:grpSp>
      <xdr:nvGrpSpPr>
        <xdr:cNvPr id="37" name="グループ化 97"/>
        <xdr:cNvGrpSpPr>
          <a:grpSpLocks/>
        </xdr:cNvGrpSpPr>
      </xdr:nvGrpSpPr>
      <xdr:grpSpPr>
        <a:xfrm>
          <a:off x="0" y="6334125"/>
          <a:ext cx="647700" cy="247650"/>
          <a:chOff x="19050" y="3457575"/>
          <a:chExt cx="581025" cy="209550"/>
        </a:xfrm>
        <a:solidFill>
          <a:srgbClr val="FFFFFF"/>
        </a:solidFill>
      </xdr:grpSpPr>
    </xdr:grpSp>
    <xdr:clientData/>
  </xdr:twoCellAnchor>
  <xdr:twoCellAnchor>
    <xdr:from>
      <xdr:col>0</xdr:col>
      <xdr:colOff>0</xdr:colOff>
      <xdr:row>21</xdr:row>
      <xdr:rowOff>0</xdr:rowOff>
    </xdr:from>
    <xdr:to>
      <xdr:col>2</xdr:col>
      <xdr:colOff>95250</xdr:colOff>
      <xdr:row>22</xdr:row>
      <xdr:rowOff>0</xdr:rowOff>
    </xdr:to>
    <xdr:grpSp>
      <xdr:nvGrpSpPr>
        <xdr:cNvPr id="40" name="グループ化 100"/>
        <xdr:cNvGrpSpPr>
          <a:grpSpLocks/>
        </xdr:cNvGrpSpPr>
      </xdr:nvGrpSpPr>
      <xdr:grpSpPr>
        <a:xfrm>
          <a:off x="0" y="6581775"/>
          <a:ext cx="647700" cy="247650"/>
          <a:chOff x="19050" y="3457575"/>
          <a:chExt cx="581025" cy="209550"/>
        </a:xfrm>
        <a:solidFill>
          <a:srgbClr val="FFFFFF"/>
        </a:solidFill>
      </xdr:grpSpPr>
    </xdr:grpSp>
    <xdr:clientData/>
  </xdr:twoCellAnchor>
  <xdr:twoCellAnchor>
    <xdr:from>
      <xdr:col>0</xdr:col>
      <xdr:colOff>0</xdr:colOff>
      <xdr:row>25</xdr:row>
      <xdr:rowOff>0</xdr:rowOff>
    </xdr:from>
    <xdr:to>
      <xdr:col>2</xdr:col>
      <xdr:colOff>95250</xdr:colOff>
      <xdr:row>26</xdr:row>
      <xdr:rowOff>0</xdr:rowOff>
    </xdr:to>
    <xdr:grpSp>
      <xdr:nvGrpSpPr>
        <xdr:cNvPr id="43" name="グループ化 103"/>
        <xdr:cNvGrpSpPr>
          <a:grpSpLocks/>
        </xdr:cNvGrpSpPr>
      </xdr:nvGrpSpPr>
      <xdr:grpSpPr>
        <a:xfrm>
          <a:off x="0" y="7743825"/>
          <a:ext cx="647700" cy="247650"/>
          <a:chOff x="19050" y="3457575"/>
          <a:chExt cx="581025" cy="209550"/>
        </a:xfrm>
        <a:solidFill>
          <a:srgbClr val="FFFFFF"/>
        </a:solidFill>
      </xdr:grpSpPr>
    </xdr:grpSp>
    <xdr:clientData/>
  </xdr:twoCellAnchor>
  <xdr:twoCellAnchor>
    <xdr:from>
      <xdr:col>0</xdr:col>
      <xdr:colOff>0</xdr:colOff>
      <xdr:row>26</xdr:row>
      <xdr:rowOff>0</xdr:rowOff>
    </xdr:from>
    <xdr:to>
      <xdr:col>2</xdr:col>
      <xdr:colOff>95250</xdr:colOff>
      <xdr:row>27</xdr:row>
      <xdr:rowOff>0</xdr:rowOff>
    </xdr:to>
    <xdr:grpSp>
      <xdr:nvGrpSpPr>
        <xdr:cNvPr id="46" name="グループ化 109"/>
        <xdr:cNvGrpSpPr>
          <a:grpSpLocks/>
        </xdr:cNvGrpSpPr>
      </xdr:nvGrpSpPr>
      <xdr:grpSpPr>
        <a:xfrm>
          <a:off x="0" y="7991475"/>
          <a:ext cx="647700" cy="247650"/>
          <a:chOff x="19050" y="3457575"/>
          <a:chExt cx="581025" cy="209550"/>
        </a:xfrm>
        <a:solidFill>
          <a:srgbClr val="FFFFFF"/>
        </a:solidFill>
      </xdr:grpSpPr>
    </xdr:grpSp>
    <xdr:clientData/>
  </xdr:twoCellAnchor>
  <xdr:twoCellAnchor>
    <xdr:from>
      <xdr:col>0</xdr:col>
      <xdr:colOff>0</xdr:colOff>
      <xdr:row>27</xdr:row>
      <xdr:rowOff>0</xdr:rowOff>
    </xdr:from>
    <xdr:to>
      <xdr:col>2</xdr:col>
      <xdr:colOff>95250</xdr:colOff>
      <xdr:row>28</xdr:row>
      <xdr:rowOff>0</xdr:rowOff>
    </xdr:to>
    <xdr:grpSp>
      <xdr:nvGrpSpPr>
        <xdr:cNvPr id="49" name="グループ化 112"/>
        <xdr:cNvGrpSpPr>
          <a:grpSpLocks/>
        </xdr:cNvGrpSpPr>
      </xdr:nvGrpSpPr>
      <xdr:grpSpPr>
        <a:xfrm>
          <a:off x="0" y="8239125"/>
          <a:ext cx="647700" cy="247650"/>
          <a:chOff x="19050" y="3457575"/>
          <a:chExt cx="581025" cy="209550"/>
        </a:xfrm>
        <a:solidFill>
          <a:srgbClr val="FFFFFF"/>
        </a:solidFill>
      </xdr:grpSpPr>
    </xdr:grpSp>
    <xdr:clientData/>
  </xdr:twoCellAnchor>
  <xdr:twoCellAnchor>
    <xdr:from>
      <xdr:col>0</xdr:col>
      <xdr:colOff>0</xdr:colOff>
      <xdr:row>28</xdr:row>
      <xdr:rowOff>0</xdr:rowOff>
    </xdr:from>
    <xdr:to>
      <xdr:col>2</xdr:col>
      <xdr:colOff>95250</xdr:colOff>
      <xdr:row>29</xdr:row>
      <xdr:rowOff>0</xdr:rowOff>
    </xdr:to>
    <xdr:grpSp>
      <xdr:nvGrpSpPr>
        <xdr:cNvPr id="52" name="グループ化 118"/>
        <xdr:cNvGrpSpPr>
          <a:grpSpLocks/>
        </xdr:cNvGrpSpPr>
      </xdr:nvGrpSpPr>
      <xdr:grpSpPr>
        <a:xfrm>
          <a:off x="0" y="8486775"/>
          <a:ext cx="647700" cy="247650"/>
          <a:chOff x="19050" y="3457575"/>
          <a:chExt cx="581025" cy="209550"/>
        </a:xfrm>
        <a:solidFill>
          <a:srgbClr val="FFFFFF"/>
        </a:solidFill>
      </xdr:grpSpPr>
    </xdr:grpSp>
    <xdr:clientData/>
  </xdr:twoCellAnchor>
  <xdr:twoCellAnchor>
    <xdr:from>
      <xdr:col>0</xdr:col>
      <xdr:colOff>0</xdr:colOff>
      <xdr:row>29</xdr:row>
      <xdr:rowOff>0</xdr:rowOff>
    </xdr:from>
    <xdr:to>
      <xdr:col>2</xdr:col>
      <xdr:colOff>95250</xdr:colOff>
      <xdr:row>30</xdr:row>
      <xdr:rowOff>0</xdr:rowOff>
    </xdr:to>
    <xdr:grpSp>
      <xdr:nvGrpSpPr>
        <xdr:cNvPr id="55" name="グループ化 121"/>
        <xdr:cNvGrpSpPr>
          <a:grpSpLocks/>
        </xdr:cNvGrpSpPr>
      </xdr:nvGrpSpPr>
      <xdr:grpSpPr>
        <a:xfrm>
          <a:off x="0" y="8734425"/>
          <a:ext cx="647700" cy="247650"/>
          <a:chOff x="19050" y="3457575"/>
          <a:chExt cx="581025" cy="209550"/>
        </a:xfrm>
        <a:solidFill>
          <a:srgbClr val="FFFFFF"/>
        </a:solidFill>
      </xdr:grpSpPr>
    </xdr:grpSp>
    <xdr:clientData/>
  </xdr:twoCellAnchor>
  <xdr:twoCellAnchor>
    <xdr:from>
      <xdr:col>0</xdr:col>
      <xdr:colOff>0</xdr:colOff>
      <xdr:row>30</xdr:row>
      <xdr:rowOff>0</xdr:rowOff>
    </xdr:from>
    <xdr:to>
      <xdr:col>2</xdr:col>
      <xdr:colOff>95250</xdr:colOff>
      <xdr:row>31</xdr:row>
      <xdr:rowOff>0</xdr:rowOff>
    </xdr:to>
    <xdr:grpSp>
      <xdr:nvGrpSpPr>
        <xdr:cNvPr id="58" name="グループ化 127"/>
        <xdr:cNvGrpSpPr>
          <a:grpSpLocks/>
        </xdr:cNvGrpSpPr>
      </xdr:nvGrpSpPr>
      <xdr:grpSpPr>
        <a:xfrm>
          <a:off x="0" y="8982075"/>
          <a:ext cx="647700" cy="247650"/>
          <a:chOff x="19050" y="3457575"/>
          <a:chExt cx="581025" cy="209550"/>
        </a:xfrm>
        <a:solidFill>
          <a:srgbClr val="FFFFFF"/>
        </a:solidFill>
      </xdr:grpSpPr>
    </xdr:grpSp>
    <xdr:clientData/>
  </xdr:twoCellAnchor>
  <xdr:twoCellAnchor>
    <xdr:from>
      <xdr:col>0</xdr:col>
      <xdr:colOff>0</xdr:colOff>
      <xdr:row>31</xdr:row>
      <xdr:rowOff>9525</xdr:rowOff>
    </xdr:from>
    <xdr:to>
      <xdr:col>2</xdr:col>
      <xdr:colOff>95250</xdr:colOff>
      <xdr:row>32</xdr:row>
      <xdr:rowOff>0</xdr:rowOff>
    </xdr:to>
    <xdr:grpSp>
      <xdr:nvGrpSpPr>
        <xdr:cNvPr id="61" name="グループ化 130"/>
        <xdr:cNvGrpSpPr>
          <a:grpSpLocks/>
        </xdr:cNvGrpSpPr>
      </xdr:nvGrpSpPr>
      <xdr:grpSpPr>
        <a:xfrm>
          <a:off x="0" y="9239250"/>
          <a:ext cx="647700" cy="238125"/>
          <a:chOff x="19050" y="3457575"/>
          <a:chExt cx="581025" cy="209550"/>
        </a:xfrm>
        <a:solidFill>
          <a:srgbClr val="FFFFFF"/>
        </a:solidFill>
      </xdr:grpSpPr>
    </xdr:grpSp>
    <xdr:clientData/>
  </xdr:twoCellAnchor>
  <xdr:twoCellAnchor>
    <xdr:from>
      <xdr:col>0</xdr:col>
      <xdr:colOff>0</xdr:colOff>
      <xdr:row>32</xdr:row>
      <xdr:rowOff>47625</xdr:rowOff>
    </xdr:from>
    <xdr:to>
      <xdr:col>2</xdr:col>
      <xdr:colOff>95250</xdr:colOff>
      <xdr:row>32</xdr:row>
      <xdr:rowOff>314325</xdr:rowOff>
    </xdr:to>
    <xdr:grpSp>
      <xdr:nvGrpSpPr>
        <xdr:cNvPr id="64" name="グループ化 133"/>
        <xdr:cNvGrpSpPr>
          <a:grpSpLocks/>
        </xdr:cNvGrpSpPr>
      </xdr:nvGrpSpPr>
      <xdr:grpSpPr>
        <a:xfrm>
          <a:off x="0" y="9525000"/>
          <a:ext cx="647700" cy="266700"/>
          <a:chOff x="19050" y="3457575"/>
          <a:chExt cx="581025" cy="20955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2"/>
  <sheetViews>
    <sheetView tabSelected="1" workbookViewId="0" topLeftCell="A1">
      <selection activeCell="M14" sqref="M14"/>
    </sheetView>
  </sheetViews>
  <sheetFormatPr defaultColWidth="9.00390625" defaultRowHeight="13.5"/>
  <cols>
    <col min="1" max="1" width="7.00390625" style="298" customWidth="1"/>
    <col min="2" max="8" width="9.00390625" style="298" customWidth="1"/>
    <col min="9" max="9" width="21.00390625" style="298" customWidth="1"/>
    <col min="10" max="16384" width="9.00390625" style="298" customWidth="1"/>
  </cols>
  <sheetData>
    <row r="1" spans="8:9" ht="17.25" customHeight="1">
      <c r="H1" s="477"/>
      <c r="I1" s="477"/>
    </row>
    <row r="2" spans="1:9" ht="13.5">
      <c r="A2" s="478" t="s">
        <v>176</v>
      </c>
      <c r="B2" s="478"/>
      <c r="C2" s="478"/>
      <c r="D2" s="478"/>
      <c r="E2" s="478"/>
      <c r="F2" s="478"/>
      <c r="G2" s="478"/>
      <c r="H2" s="478"/>
      <c r="I2" s="478"/>
    </row>
    <row r="3" spans="1:9" ht="13.5">
      <c r="A3" s="478"/>
      <c r="B3" s="478"/>
      <c r="C3" s="478"/>
      <c r="D3" s="478"/>
      <c r="E3" s="478"/>
      <c r="F3" s="478"/>
      <c r="G3" s="478"/>
      <c r="H3" s="478"/>
      <c r="I3" s="478"/>
    </row>
    <row r="4" spans="1:9" ht="13.5">
      <c r="A4" s="478"/>
      <c r="B4" s="478"/>
      <c r="C4" s="478"/>
      <c r="D4" s="478"/>
      <c r="E4" s="478"/>
      <c r="F4" s="478"/>
      <c r="G4" s="478"/>
      <c r="H4" s="478"/>
      <c r="I4" s="478"/>
    </row>
    <row r="5" spans="1:9" ht="13.5" customHeight="1">
      <c r="A5" s="478" t="s">
        <v>373</v>
      </c>
      <c r="B5" s="478"/>
      <c r="C5" s="478"/>
      <c r="D5" s="478"/>
      <c r="E5" s="478"/>
      <c r="F5" s="478"/>
      <c r="G5" s="478"/>
      <c r="H5" s="478"/>
      <c r="I5" s="478"/>
    </row>
    <row r="6" spans="1:9" ht="13.5" customHeight="1">
      <c r="A6" s="478"/>
      <c r="B6" s="478"/>
      <c r="C6" s="478"/>
      <c r="D6" s="478"/>
      <c r="E6" s="478"/>
      <c r="F6" s="478"/>
      <c r="G6" s="478"/>
      <c r="H6" s="478"/>
      <c r="I6" s="478"/>
    </row>
    <row r="7" spans="1:9" s="299" customFormat="1" ht="13.5" customHeight="1">
      <c r="A7" s="479" t="s">
        <v>374</v>
      </c>
      <c r="B7" s="479"/>
      <c r="C7" s="479"/>
      <c r="D7" s="479"/>
      <c r="E7" s="479"/>
      <c r="F7" s="479"/>
      <c r="G7" s="479"/>
      <c r="H7" s="479"/>
      <c r="I7" s="479"/>
    </row>
    <row r="8" spans="1:9" s="299" customFormat="1" ht="13.5">
      <c r="A8" s="479"/>
      <c r="B8" s="479"/>
      <c r="C8" s="479"/>
      <c r="D8" s="479"/>
      <c r="E8" s="479"/>
      <c r="F8" s="479"/>
      <c r="G8" s="479"/>
      <c r="H8" s="479"/>
      <c r="I8" s="479"/>
    </row>
    <row r="9" ht="13.5"/>
    <row r="10" ht="13.5"/>
    <row r="11" ht="13.5"/>
    <row r="12" ht="13.5"/>
    <row r="13" ht="13.5"/>
    <row r="14" ht="13.5"/>
    <row r="15" ht="13.5"/>
    <row r="16" spans="1:9" ht="13.5" customHeight="1">
      <c r="A16" s="480" t="s">
        <v>177</v>
      </c>
      <c r="B16" s="480"/>
      <c r="C16" s="480"/>
      <c r="D16" s="480"/>
      <c r="E16" s="480"/>
      <c r="F16" s="480"/>
      <c r="G16" s="480"/>
      <c r="H16" s="480"/>
      <c r="I16" s="480"/>
    </row>
    <row r="17" spans="1:9" ht="13.5" customHeight="1">
      <c r="A17" s="480"/>
      <c r="B17" s="480"/>
      <c r="C17" s="480"/>
      <c r="D17" s="480"/>
      <c r="E17" s="480"/>
      <c r="F17" s="480"/>
      <c r="G17" s="480"/>
      <c r="H17" s="480"/>
      <c r="I17" s="480"/>
    </row>
    <row r="18" spans="1:9" ht="13.5" customHeight="1">
      <c r="A18" s="480"/>
      <c r="B18" s="480"/>
      <c r="C18" s="480"/>
      <c r="D18" s="480"/>
      <c r="E18" s="480"/>
      <c r="F18" s="480"/>
      <c r="G18" s="480"/>
      <c r="H18" s="480"/>
      <c r="I18" s="480"/>
    </row>
    <row r="19" spans="1:9" ht="15" customHeight="1">
      <c r="A19" s="300"/>
      <c r="B19" s="300"/>
      <c r="C19" s="300"/>
      <c r="D19" s="300"/>
      <c r="E19" s="300"/>
      <c r="F19" s="300"/>
      <c r="G19" s="300"/>
      <c r="H19" s="300"/>
      <c r="I19" s="300"/>
    </row>
    <row r="20" spans="1:9" ht="15" customHeight="1">
      <c r="A20" s="300"/>
      <c r="B20" s="300"/>
      <c r="C20" s="300"/>
      <c r="D20" s="300"/>
      <c r="E20" s="300"/>
      <c r="F20" s="300"/>
      <c r="G20" s="300"/>
      <c r="H20" s="300"/>
      <c r="I20" s="300"/>
    </row>
    <row r="21" spans="1:9" ht="13.5" customHeight="1">
      <c r="A21" s="300"/>
      <c r="B21" s="300"/>
      <c r="C21" s="300"/>
      <c r="D21" s="300"/>
      <c r="E21" s="300"/>
      <c r="F21" s="300"/>
      <c r="G21" s="300"/>
      <c r="H21" s="300"/>
      <c r="I21" s="300"/>
    </row>
    <row r="22" spans="1:9" s="301" customFormat="1" ht="21" customHeight="1">
      <c r="A22" s="481"/>
      <c r="B22" s="482"/>
      <c r="C22" s="482"/>
      <c r="D22" s="482"/>
      <c r="E22" s="482"/>
      <c r="F22" s="482"/>
      <c r="G22" s="482"/>
      <c r="H22" s="482"/>
      <c r="I22" s="482"/>
    </row>
    <row r="23" s="301" customFormat="1" ht="14.25"/>
    <row r="24" s="301" customFormat="1" ht="14.25"/>
    <row r="25" s="301" customFormat="1" ht="16.5" customHeight="1"/>
    <row r="26" spans="1:2" s="304" customFormat="1" ht="16.5" customHeight="1">
      <c r="A26" s="302" t="s">
        <v>375</v>
      </c>
      <c r="B26" s="303" t="s">
        <v>178</v>
      </c>
    </row>
    <row r="27" s="304" customFormat="1" ht="16.5" customHeight="1">
      <c r="B27" s="303" t="s">
        <v>179</v>
      </c>
    </row>
    <row r="28" spans="1:9" s="304" customFormat="1" ht="16.5" customHeight="1">
      <c r="A28" s="303"/>
      <c r="B28" s="303"/>
      <c r="C28" s="303"/>
      <c r="D28" s="303"/>
      <c r="E28" s="303"/>
      <c r="F28" s="303"/>
      <c r="G28" s="303"/>
      <c r="H28" s="303"/>
      <c r="I28" s="303"/>
    </row>
    <row r="29" spans="1:9" s="304" customFormat="1" ht="16.5" customHeight="1">
      <c r="A29" s="302" t="s">
        <v>375</v>
      </c>
      <c r="B29" s="303" t="s">
        <v>180</v>
      </c>
      <c r="C29" s="303"/>
      <c r="D29" s="303"/>
      <c r="E29" s="303"/>
      <c r="F29" s="303"/>
      <c r="G29" s="303"/>
      <c r="H29" s="303"/>
      <c r="I29" s="303"/>
    </row>
    <row r="30" spans="1:9" s="304" customFormat="1" ht="16.5" customHeight="1">
      <c r="A30" s="303"/>
      <c r="B30" s="303" t="s">
        <v>181</v>
      </c>
      <c r="C30" s="303"/>
      <c r="D30" s="303"/>
      <c r="E30" s="303"/>
      <c r="F30" s="303"/>
      <c r="G30" s="303"/>
      <c r="H30" s="303"/>
      <c r="I30" s="303"/>
    </row>
    <row r="31" spans="1:9" s="304" customFormat="1" ht="16.5" customHeight="1">
      <c r="A31" s="303"/>
      <c r="B31" s="303" t="s">
        <v>182</v>
      </c>
      <c r="C31" s="303"/>
      <c r="E31" s="303"/>
      <c r="F31" s="303"/>
      <c r="G31" s="303"/>
      <c r="H31" s="303"/>
      <c r="I31" s="303"/>
    </row>
    <row r="32" spans="1:9" s="304" customFormat="1" ht="16.5" customHeight="1">
      <c r="A32" s="303"/>
      <c r="B32" s="303"/>
      <c r="C32" s="303"/>
      <c r="D32" s="303"/>
      <c r="E32" s="303"/>
      <c r="F32" s="303"/>
      <c r="G32" s="303"/>
      <c r="H32" s="303"/>
      <c r="I32" s="303"/>
    </row>
    <row r="33" spans="1:9" s="304" customFormat="1" ht="16.5" customHeight="1">
      <c r="A33" s="302" t="s">
        <v>375</v>
      </c>
      <c r="B33" s="303" t="s">
        <v>183</v>
      </c>
      <c r="C33" s="303"/>
      <c r="D33" s="303"/>
      <c r="E33" s="303"/>
      <c r="F33" s="303"/>
      <c r="G33" s="303"/>
      <c r="H33" s="303"/>
      <c r="I33" s="303"/>
    </row>
    <row r="34" spans="2:9" s="304" customFormat="1" ht="16.5" customHeight="1">
      <c r="B34" s="305" t="s">
        <v>376</v>
      </c>
      <c r="C34" s="303"/>
      <c r="D34" s="303"/>
      <c r="E34" s="303"/>
      <c r="F34" s="303"/>
      <c r="G34" s="303"/>
      <c r="H34" s="303"/>
      <c r="I34" s="303"/>
    </row>
    <row r="35" spans="1:9" s="304" customFormat="1" ht="16.5" customHeight="1">
      <c r="A35" s="303"/>
      <c r="B35" s="303"/>
      <c r="C35" s="303"/>
      <c r="D35" s="303"/>
      <c r="E35" s="303"/>
      <c r="F35" s="303"/>
      <c r="G35" s="303"/>
      <c r="H35" s="303"/>
      <c r="I35" s="303"/>
    </row>
    <row r="36" spans="1:9" s="304" customFormat="1" ht="16.5" customHeight="1">
      <c r="A36" s="302" t="s">
        <v>375</v>
      </c>
      <c r="B36" s="303" t="s">
        <v>239</v>
      </c>
      <c r="C36" s="303"/>
      <c r="D36" s="303"/>
      <c r="E36" s="303"/>
      <c r="F36" s="303"/>
      <c r="G36" s="303"/>
      <c r="H36" s="303"/>
      <c r="I36" s="303"/>
    </row>
    <row r="37" spans="2:9" s="304" customFormat="1" ht="16.5" customHeight="1">
      <c r="B37" s="306" t="s">
        <v>184</v>
      </c>
      <c r="C37" s="303"/>
      <c r="D37" s="303"/>
      <c r="E37" s="303"/>
      <c r="F37" s="303"/>
      <c r="G37" s="303"/>
      <c r="H37" s="303"/>
      <c r="I37" s="303"/>
    </row>
    <row r="38" spans="1:9" s="304" customFormat="1" ht="24.75" customHeight="1">
      <c r="A38" s="303"/>
      <c r="B38" s="303"/>
      <c r="C38" s="303"/>
      <c r="D38" s="303"/>
      <c r="E38" s="303"/>
      <c r="F38" s="303"/>
      <c r="G38" s="303"/>
      <c r="H38" s="303"/>
      <c r="I38" s="303"/>
    </row>
    <row r="39" spans="1:9" s="304" customFormat="1" ht="16.5" customHeight="1">
      <c r="A39" s="302" t="s">
        <v>375</v>
      </c>
      <c r="B39" s="307" t="s">
        <v>185</v>
      </c>
      <c r="C39" s="308"/>
      <c r="D39" s="308"/>
      <c r="E39" s="309"/>
      <c r="F39" s="303"/>
      <c r="G39" s="303"/>
      <c r="H39" s="303"/>
      <c r="I39" s="310"/>
    </row>
    <row r="40" spans="1:9" s="304" customFormat="1" ht="16.5" customHeight="1">
      <c r="A40" s="303"/>
      <c r="C40" s="303"/>
      <c r="D40" s="303"/>
      <c r="E40" s="303"/>
      <c r="F40" s="303"/>
      <c r="G40" s="303"/>
      <c r="H40" s="303"/>
      <c r="I40" s="310"/>
    </row>
    <row r="41" spans="1:9" s="304" customFormat="1" ht="16.5" customHeight="1">
      <c r="A41" s="303"/>
      <c r="B41" s="303" t="s">
        <v>186</v>
      </c>
      <c r="C41" s="303"/>
      <c r="D41" s="303"/>
      <c r="E41" s="303"/>
      <c r="F41" s="303"/>
      <c r="G41" s="303"/>
      <c r="H41" s="303"/>
      <c r="I41" s="310"/>
    </row>
    <row r="42" spans="1:9" s="304" customFormat="1" ht="16.5" customHeight="1">
      <c r="A42" s="303"/>
      <c r="B42" s="303" t="s">
        <v>187</v>
      </c>
      <c r="D42" s="303"/>
      <c r="E42" s="303"/>
      <c r="F42" s="303"/>
      <c r="G42" s="303"/>
      <c r="H42" s="303"/>
      <c r="I42" s="310"/>
    </row>
    <row r="43" spans="1:9" s="304" customFormat="1" ht="16.5" customHeight="1">
      <c r="A43" s="303"/>
      <c r="C43" s="303"/>
      <c r="D43" s="303"/>
      <c r="E43" s="303"/>
      <c r="F43" s="303"/>
      <c r="G43" s="303"/>
      <c r="H43" s="303"/>
      <c r="I43" s="310"/>
    </row>
    <row r="44" spans="1:9" s="304" customFormat="1" ht="16.5" customHeight="1">
      <c r="A44" s="303"/>
      <c r="B44" s="476" t="s">
        <v>377</v>
      </c>
      <c r="C44" s="476"/>
      <c r="D44" s="476"/>
      <c r="E44" s="306" t="s">
        <v>188</v>
      </c>
      <c r="F44" s="303"/>
      <c r="G44" s="303"/>
      <c r="H44" s="303"/>
      <c r="I44" s="310"/>
    </row>
    <row r="45" spans="1:9" s="304" customFormat="1" ht="16.5" customHeight="1">
      <c r="A45" s="303"/>
      <c r="B45" s="476"/>
      <c r="C45" s="476"/>
      <c r="D45" s="476"/>
      <c r="E45" s="306" t="s">
        <v>378</v>
      </c>
      <c r="F45" s="303"/>
      <c r="G45" s="303"/>
      <c r="H45" s="303"/>
      <c r="I45" s="310"/>
    </row>
    <row r="46" spans="1:9" s="304" customFormat="1" ht="16.5" customHeight="1">
      <c r="A46" s="303"/>
      <c r="B46" s="303"/>
      <c r="C46" s="303"/>
      <c r="D46" s="303"/>
      <c r="E46" s="303"/>
      <c r="F46" s="303"/>
      <c r="G46" s="303"/>
      <c r="H46" s="303"/>
      <c r="I46" s="310"/>
    </row>
    <row r="47" spans="2:9" ht="16.5" customHeight="1">
      <c r="B47" s="311"/>
      <c r="C47" s="311"/>
      <c r="D47" s="311"/>
      <c r="E47" s="311"/>
      <c r="F47" s="311"/>
      <c r="G47" s="311"/>
      <c r="H47" s="311"/>
      <c r="I47" s="311"/>
    </row>
    <row r="48" spans="1:9" s="304" customFormat="1" ht="16.5" customHeight="1">
      <c r="A48" s="303"/>
      <c r="B48" s="303"/>
      <c r="C48" s="303" t="s">
        <v>240</v>
      </c>
      <c r="D48" s="303"/>
      <c r="E48" s="303"/>
      <c r="F48" s="303"/>
      <c r="G48" s="303"/>
      <c r="H48" s="303"/>
      <c r="I48" s="310"/>
    </row>
    <row r="49" spans="1:9" s="304" customFormat="1" ht="16.5" customHeight="1">
      <c r="A49" s="303"/>
      <c r="B49" s="303"/>
      <c r="C49" s="303"/>
      <c r="D49" s="303"/>
      <c r="E49" s="303"/>
      <c r="F49" s="303"/>
      <c r="G49" s="303"/>
      <c r="H49" s="303"/>
      <c r="I49" s="310"/>
    </row>
    <row r="50" spans="1:9" s="304" customFormat="1" ht="16.5" customHeight="1">
      <c r="A50" s="302"/>
      <c r="B50" s="303"/>
      <c r="C50" s="303"/>
      <c r="D50" s="303"/>
      <c r="E50" s="303"/>
      <c r="F50" s="303"/>
      <c r="G50" s="303"/>
      <c r="H50" s="303"/>
      <c r="I50" s="303"/>
    </row>
    <row r="51" spans="1:9" s="315" customFormat="1" ht="17.25">
      <c r="A51" s="312" t="s">
        <v>380</v>
      </c>
      <c r="B51" s="313" t="s">
        <v>381</v>
      </c>
      <c r="C51" s="314"/>
      <c r="D51" s="314"/>
      <c r="E51" s="314"/>
      <c r="F51" s="314"/>
      <c r="G51" s="314"/>
      <c r="H51" s="314"/>
      <c r="I51" s="314"/>
    </row>
    <row r="52" spans="1:9" s="315" customFormat="1" ht="17.25">
      <c r="A52" s="312"/>
      <c r="B52" s="313" t="s">
        <v>382</v>
      </c>
      <c r="C52" s="314"/>
      <c r="D52" s="314"/>
      <c r="E52" s="314"/>
      <c r="F52" s="314"/>
      <c r="G52" s="314"/>
      <c r="H52" s="314"/>
      <c r="I52" s="314"/>
    </row>
  </sheetData>
  <sheetProtection/>
  <mergeCells count="7">
    <mergeCell ref="B44:D45"/>
    <mergeCell ref="H1:I1"/>
    <mergeCell ref="A2:I4"/>
    <mergeCell ref="A5:I6"/>
    <mergeCell ref="A7:I8"/>
    <mergeCell ref="A16:I18"/>
    <mergeCell ref="A22:I22"/>
  </mergeCells>
  <printOptions/>
  <pageMargins left="0.6692913385826772" right="0.1968503937007874" top="0.3937007874015748" bottom="0.5118110236220472" header="0.31496062992125984" footer="0.2755905511811024"/>
  <pageSetup horizontalDpi="300" verticalDpi="300" orientation="portrait" paperSize="9" r:id="rId2"/>
  <headerFooter scaleWithDoc="0" alignWithMargins="0">
    <oddFooter>&amp;L&amp;9 2017.10</oddFooter>
  </headerFooter>
  <drawing r:id="rId1"/>
</worksheet>
</file>

<file path=xl/worksheets/sheet10.xml><?xml version="1.0" encoding="utf-8"?>
<worksheet xmlns="http://schemas.openxmlformats.org/spreadsheetml/2006/main" xmlns:r="http://schemas.openxmlformats.org/officeDocument/2006/relationships">
  <dimension ref="A1:L31"/>
  <sheetViews>
    <sheetView workbookViewId="0" topLeftCell="A1">
      <selection activeCell="G16" sqref="G16"/>
    </sheetView>
  </sheetViews>
  <sheetFormatPr defaultColWidth="9.00390625" defaultRowHeight="13.5"/>
  <cols>
    <col min="1" max="1" width="3.00390625" style="116" customWidth="1"/>
    <col min="2" max="2" width="1.875" style="116" customWidth="1"/>
    <col min="3" max="3" width="2.50390625" style="116" customWidth="1"/>
    <col min="4" max="4" width="2.25390625" style="116" customWidth="1"/>
    <col min="5" max="5" width="24.625" style="67" customWidth="1"/>
    <col min="6" max="6" width="12.625" style="67" customWidth="1"/>
    <col min="7" max="7" width="13.625" style="116" customWidth="1"/>
    <col min="8" max="8" width="2.375" style="116" customWidth="1"/>
    <col min="9" max="9" width="13.625" style="116" customWidth="1"/>
    <col min="10" max="10" width="2.375" style="116" customWidth="1"/>
    <col min="11" max="11" width="13.625" style="116" customWidth="1"/>
    <col min="12" max="12" width="2.375" style="116" customWidth="1"/>
    <col min="13" max="13" width="2.00390625" style="116" customWidth="1"/>
    <col min="14" max="16384" width="9.00390625" style="116" customWidth="1"/>
  </cols>
  <sheetData>
    <row r="1" spans="1:2" ht="18" customHeight="1">
      <c r="A1" s="65" t="s">
        <v>49</v>
      </c>
      <c r="B1" s="65"/>
    </row>
    <row r="2" ht="15.75" customHeight="1"/>
    <row r="3" ht="18" customHeight="1">
      <c r="B3" s="116" t="s">
        <v>274</v>
      </c>
    </row>
    <row r="4" ht="15.75" customHeight="1">
      <c r="C4" s="121" t="s">
        <v>273</v>
      </c>
    </row>
    <row r="5" ht="15.75" customHeight="1"/>
    <row r="6" ht="15.75" customHeight="1"/>
    <row r="7" spans="3:12" ht="30" customHeight="1">
      <c r="C7" s="831"/>
      <c r="D7" s="832"/>
      <c r="E7" s="832"/>
      <c r="F7" s="833"/>
      <c r="G7" s="841" t="s">
        <v>310</v>
      </c>
      <c r="H7" s="842"/>
      <c r="I7" s="841" t="s">
        <v>156</v>
      </c>
      <c r="J7" s="842"/>
      <c r="K7" s="841" t="s">
        <v>160</v>
      </c>
      <c r="L7" s="842"/>
    </row>
    <row r="8" spans="3:12" ht="20.25" customHeight="1" thickBot="1">
      <c r="C8" s="834"/>
      <c r="D8" s="835"/>
      <c r="E8" s="835"/>
      <c r="F8" s="836"/>
      <c r="G8" s="837" t="s">
        <v>236</v>
      </c>
      <c r="H8" s="838"/>
      <c r="I8" s="837" t="s">
        <v>237</v>
      </c>
      <c r="J8" s="838"/>
      <c r="K8" s="839" t="s">
        <v>328</v>
      </c>
      <c r="L8" s="840"/>
    </row>
    <row r="9" spans="3:12" ht="25.5" customHeight="1" thickTop="1">
      <c r="C9" s="806" t="s">
        <v>175</v>
      </c>
      <c r="D9" s="818" t="s">
        <v>38</v>
      </c>
      <c r="E9" s="821" t="s">
        <v>158</v>
      </c>
      <c r="F9" s="86" t="s">
        <v>216</v>
      </c>
      <c r="G9" s="262"/>
      <c r="H9" s="68" t="s">
        <v>132</v>
      </c>
      <c r="I9" s="262"/>
      <c r="J9" s="68" t="s">
        <v>132</v>
      </c>
      <c r="K9" s="91">
        <f>IF(G9=0,"",I9/G9*100)</f>
      </c>
      <c r="L9" s="68" t="s">
        <v>238</v>
      </c>
    </row>
    <row r="10" spans="3:12" ht="25.5" customHeight="1">
      <c r="C10" s="807"/>
      <c r="D10" s="819"/>
      <c r="E10" s="822"/>
      <c r="F10" s="117" t="s">
        <v>217</v>
      </c>
      <c r="G10" s="263"/>
      <c r="H10" s="70" t="s">
        <v>132</v>
      </c>
      <c r="I10" s="263"/>
      <c r="J10" s="70" t="s">
        <v>132</v>
      </c>
      <c r="K10" s="92">
        <f>IF(G10=0,"",I10/G10*100)</f>
      </c>
      <c r="L10" s="70" t="s">
        <v>238</v>
      </c>
    </row>
    <row r="11" spans="3:12" ht="25.5" customHeight="1">
      <c r="C11" s="807"/>
      <c r="D11" s="819"/>
      <c r="E11" s="89" t="s">
        <v>134</v>
      </c>
      <c r="F11" s="118"/>
      <c r="G11" s="264"/>
      <c r="H11" s="70" t="s">
        <v>132</v>
      </c>
      <c r="I11" s="264"/>
      <c r="J11" s="70" t="s">
        <v>132</v>
      </c>
      <c r="K11" s="93">
        <f aca="true" t="shared" si="0" ref="K11:K19">IF(G11=0,"",I11/G11*100)</f>
      </c>
      <c r="L11" s="70" t="s">
        <v>238</v>
      </c>
    </row>
    <row r="12" spans="3:12" ht="25.5" customHeight="1">
      <c r="C12" s="807"/>
      <c r="D12" s="819"/>
      <c r="E12" s="89" t="s">
        <v>135</v>
      </c>
      <c r="F12" s="118"/>
      <c r="G12" s="264"/>
      <c r="H12" s="70" t="s">
        <v>132</v>
      </c>
      <c r="I12" s="264"/>
      <c r="J12" s="70" t="s">
        <v>132</v>
      </c>
      <c r="K12" s="93">
        <f t="shared" si="0"/>
      </c>
      <c r="L12" s="70" t="s">
        <v>238</v>
      </c>
    </row>
    <row r="13" spans="3:12" ht="25.5" customHeight="1">
      <c r="C13" s="807"/>
      <c r="D13" s="819"/>
      <c r="E13" s="823" t="s">
        <v>39</v>
      </c>
      <c r="F13" s="88" t="s">
        <v>216</v>
      </c>
      <c r="G13" s="264"/>
      <c r="H13" s="70" t="s">
        <v>132</v>
      </c>
      <c r="I13" s="264"/>
      <c r="J13" s="70" t="s">
        <v>132</v>
      </c>
      <c r="K13" s="93">
        <f t="shared" si="0"/>
      </c>
      <c r="L13" s="70" t="s">
        <v>238</v>
      </c>
    </row>
    <row r="14" spans="3:12" ht="25.5" customHeight="1">
      <c r="C14" s="807"/>
      <c r="D14" s="820"/>
      <c r="E14" s="823"/>
      <c r="F14" s="88" t="s">
        <v>217</v>
      </c>
      <c r="G14" s="264"/>
      <c r="H14" s="70" t="s">
        <v>132</v>
      </c>
      <c r="I14" s="264"/>
      <c r="J14" s="70" t="s">
        <v>132</v>
      </c>
      <c r="K14" s="93">
        <f>IF(G14=0,"",I14/G14*100)</f>
      </c>
      <c r="L14" s="70" t="s">
        <v>238</v>
      </c>
    </row>
    <row r="15" spans="3:12" ht="25.5" customHeight="1">
      <c r="C15" s="807"/>
      <c r="D15" s="824" t="s">
        <v>40</v>
      </c>
      <c r="E15" s="825"/>
      <c r="F15" s="88" t="s">
        <v>216</v>
      </c>
      <c r="G15" s="264"/>
      <c r="H15" s="70" t="s">
        <v>132</v>
      </c>
      <c r="I15" s="264"/>
      <c r="J15" s="70" t="s">
        <v>132</v>
      </c>
      <c r="K15" s="93">
        <f>IF(G15=0,"",I15/G15*100)</f>
      </c>
      <c r="L15" s="70" t="s">
        <v>238</v>
      </c>
    </row>
    <row r="16" spans="3:12" ht="25.5" customHeight="1">
      <c r="C16" s="807"/>
      <c r="D16" s="826"/>
      <c r="E16" s="827"/>
      <c r="F16" s="88" t="s">
        <v>217</v>
      </c>
      <c r="G16" s="263"/>
      <c r="H16" s="70" t="s">
        <v>132</v>
      </c>
      <c r="I16" s="263"/>
      <c r="J16" s="70" t="s">
        <v>132</v>
      </c>
      <c r="K16" s="92">
        <f>IF(G16=0,"",I16/G16*100)</f>
      </c>
      <c r="L16" s="70" t="s">
        <v>238</v>
      </c>
    </row>
    <row r="17" spans="3:12" ht="25.5" customHeight="1">
      <c r="C17" s="807"/>
      <c r="D17" s="87" t="s">
        <v>219</v>
      </c>
      <c r="E17" s="84"/>
      <c r="F17" s="118"/>
      <c r="G17" s="263"/>
      <c r="H17" s="76" t="s">
        <v>132</v>
      </c>
      <c r="I17" s="263"/>
      <c r="J17" s="76" t="s">
        <v>132</v>
      </c>
      <c r="K17" s="92">
        <f t="shared" si="0"/>
      </c>
      <c r="L17" s="70" t="s">
        <v>238</v>
      </c>
    </row>
    <row r="18" spans="3:12" ht="25.5" customHeight="1">
      <c r="C18" s="807"/>
      <c r="D18" s="83" t="s">
        <v>220</v>
      </c>
      <c r="E18" s="90"/>
      <c r="F18" s="119"/>
      <c r="G18" s="265"/>
      <c r="H18" s="71" t="s">
        <v>132</v>
      </c>
      <c r="I18" s="265"/>
      <c r="J18" s="71" t="s">
        <v>132</v>
      </c>
      <c r="K18" s="111">
        <f t="shared" si="0"/>
      </c>
      <c r="L18" s="71" t="s">
        <v>238</v>
      </c>
    </row>
    <row r="19" spans="3:12" ht="28.5" customHeight="1" thickBot="1">
      <c r="C19" s="817"/>
      <c r="D19" s="828" t="s">
        <v>159</v>
      </c>
      <c r="E19" s="829"/>
      <c r="F19" s="830"/>
      <c r="G19" s="94">
        <f>SUM(G9:G18)</f>
        <v>0</v>
      </c>
      <c r="H19" s="72" t="s">
        <v>132</v>
      </c>
      <c r="I19" s="94">
        <f>SUM(I9:I18)</f>
        <v>0</v>
      </c>
      <c r="J19" s="72" t="s">
        <v>132</v>
      </c>
      <c r="K19" s="94">
        <f t="shared" si="0"/>
      </c>
      <c r="L19" s="72" t="s">
        <v>238</v>
      </c>
    </row>
    <row r="20" spans="3:12" ht="25.5" customHeight="1" thickTop="1">
      <c r="C20" s="806" t="s">
        <v>174</v>
      </c>
      <c r="D20" s="809" t="s">
        <v>38</v>
      </c>
      <c r="E20" s="85" t="s">
        <v>158</v>
      </c>
      <c r="F20" s="73"/>
      <c r="G20" s="266"/>
      <c r="H20" s="68" t="s">
        <v>132</v>
      </c>
      <c r="I20" s="266"/>
      <c r="J20" s="68" t="s">
        <v>132</v>
      </c>
      <c r="K20" s="91">
        <f aca="true" t="shared" si="1" ref="K20:K25">IF(G20=0,"",I20/G20*100)</f>
      </c>
      <c r="L20" s="68" t="s">
        <v>238</v>
      </c>
    </row>
    <row r="21" spans="3:12" ht="25.5" customHeight="1">
      <c r="C21" s="807"/>
      <c r="D21" s="810"/>
      <c r="E21" s="84" t="s">
        <v>134</v>
      </c>
      <c r="F21" s="69"/>
      <c r="G21" s="267"/>
      <c r="H21" s="70" t="s">
        <v>132</v>
      </c>
      <c r="I21" s="267"/>
      <c r="J21" s="70" t="s">
        <v>132</v>
      </c>
      <c r="K21" s="93">
        <f t="shared" si="1"/>
      </c>
      <c r="L21" s="70" t="s">
        <v>238</v>
      </c>
    </row>
    <row r="22" spans="3:12" ht="25.5" customHeight="1">
      <c r="C22" s="807"/>
      <c r="D22" s="810"/>
      <c r="E22" s="84" t="s">
        <v>135</v>
      </c>
      <c r="F22" s="69"/>
      <c r="G22" s="267"/>
      <c r="H22" s="70" t="s">
        <v>132</v>
      </c>
      <c r="I22" s="267"/>
      <c r="J22" s="70" t="s">
        <v>132</v>
      </c>
      <c r="K22" s="93">
        <f t="shared" si="1"/>
      </c>
      <c r="L22" s="70" t="s">
        <v>238</v>
      </c>
    </row>
    <row r="23" spans="3:12" ht="25.5" customHeight="1">
      <c r="C23" s="807"/>
      <c r="D23" s="811"/>
      <c r="E23" s="84" t="s">
        <v>39</v>
      </c>
      <c r="F23" s="69"/>
      <c r="G23" s="267"/>
      <c r="H23" s="70" t="s">
        <v>132</v>
      </c>
      <c r="I23" s="267"/>
      <c r="J23" s="70" t="s">
        <v>132</v>
      </c>
      <c r="K23" s="93">
        <f t="shared" si="1"/>
      </c>
      <c r="L23" s="70" t="s">
        <v>238</v>
      </c>
    </row>
    <row r="24" spans="3:12" ht="25.5" customHeight="1">
      <c r="C24" s="807"/>
      <c r="D24" s="812" t="s">
        <v>40</v>
      </c>
      <c r="E24" s="813"/>
      <c r="F24" s="120"/>
      <c r="G24" s="267"/>
      <c r="H24" s="70" t="s">
        <v>132</v>
      </c>
      <c r="I24" s="267"/>
      <c r="J24" s="70" t="s">
        <v>132</v>
      </c>
      <c r="K24" s="93">
        <f t="shared" si="1"/>
      </c>
      <c r="L24" s="70" t="s">
        <v>238</v>
      </c>
    </row>
    <row r="25" spans="3:12" ht="28.5" customHeight="1">
      <c r="C25" s="808"/>
      <c r="D25" s="814" t="s">
        <v>159</v>
      </c>
      <c r="E25" s="815"/>
      <c r="F25" s="816"/>
      <c r="G25" s="95">
        <f>SUM(G20:G24)</f>
        <v>0</v>
      </c>
      <c r="H25" s="74" t="s">
        <v>132</v>
      </c>
      <c r="I25" s="95">
        <f>SUM(I20:I24)</f>
        <v>0</v>
      </c>
      <c r="J25" s="74" t="s">
        <v>132</v>
      </c>
      <c r="K25" s="95">
        <f t="shared" si="1"/>
      </c>
      <c r="L25" s="74" t="s">
        <v>238</v>
      </c>
    </row>
    <row r="26" ht="9" customHeight="1"/>
    <row r="27" spans="3:4" ht="13.5" customHeight="1">
      <c r="C27" s="123" t="s">
        <v>42</v>
      </c>
      <c r="D27" s="75"/>
    </row>
    <row r="28" spans="3:4" ht="13.5" customHeight="1">
      <c r="C28" s="123" t="s">
        <v>295</v>
      </c>
      <c r="D28" s="75"/>
    </row>
    <row r="29" ht="13.5">
      <c r="C29" s="124" t="s">
        <v>356</v>
      </c>
    </row>
    <row r="30" spans="3:4" ht="13.5">
      <c r="C30" s="123" t="s">
        <v>43</v>
      </c>
      <c r="D30" s="75"/>
    </row>
    <row r="31" ht="13.5">
      <c r="C31" s="123" t="s">
        <v>44</v>
      </c>
    </row>
  </sheetData>
  <sheetProtection/>
  <protectedRanges>
    <protectedRange sqref="I9:I19" name="範囲2"/>
    <protectedRange sqref="G9:G19" name="範囲1"/>
    <protectedRange sqref="I20:I25" name="範囲2_2"/>
    <protectedRange sqref="G20:G25" name="範囲1_2"/>
  </protectedRanges>
  <mergeCells count="17">
    <mergeCell ref="C7:F8"/>
    <mergeCell ref="G8:H8"/>
    <mergeCell ref="I8:J8"/>
    <mergeCell ref="K8:L8"/>
    <mergeCell ref="G7:H7"/>
    <mergeCell ref="I7:J7"/>
    <mergeCell ref="K7:L7"/>
    <mergeCell ref="C20:C25"/>
    <mergeCell ref="D20:D23"/>
    <mergeCell ref="D24:E24"/>
    <mergeCell ref="D25:F25"/>
    <mergeCell ref="C9:C19"/>
    <mergeCell ref="D9:D14"/>
    <mergeCell ref="E9:E10"/>
    <mergeCell ref="E13:E14"/>
    <mergeCell ref="D15:E16"/>
    <mergeCell ref="D19:F19"/>
  </mergeCells>
  <printOptions/>
  <pageMargins left="0.6692913385826772" right="0.1968503937007874" top="0.3937007874015748" bottom="0.5118110236220472" header="0.31496062992125984" footer="0.2755905511811024"/>
  <pageSetup horizontalDpi="300" verticalDpi="300" orientation="portrait" paperSize="9" scale="95" r:id="rId1"/>
  <headerFooter scaleWithDoc="0" alignWithMargins="0">
    <oddFooter>&amp;L&amp;9 2017.10&amp;C-9-</oddFooter>
  </headerFooter>
</worksheet>
</file>

<file path=xl/worksheets/sheet11.xml><?xml version="1.0" encoding="utf-8"?>
<worksheet xmlns="http://schemas.openxmlformats.org/spreadsheetml/2006/main" xmlns:r="http://schemas.openxmlformats.org/officeDocument/2006/relationships">
  <dimension ref="A1:K50"/>
  <sheetViews>
    <sheetView workbookViewId="0" topLeftCell="A1">
      <selection activeCell="B54" sqref="B54"/>
    </sheetView>
  </sheetViews>
  <sheetFormatPr defaultColWidth="9.00390625" defaultRowHeight="13.5"/>
  <cols>
    <col min="1" max="1" width="1.37890625" style="326" customWidth="1"/>
    <col min="2" max="2" width="2.75390625" style="326" customWidth="1"/>
    <col min="3" max="3" width="7.125" style="326" customWidth="1"/>
    <col min="4" max="4" width="1.12109375" style="326" customWidth="1"/>
    <col min="5" max="5" width="35.625" style="326" customWidth="1"/>
    <col min="6" max="6" width="14.375" style="326" customWidth="1"/>
    <col min="7" max="7" width="2.25390625" style="326" customWidth="1"/>
    <col min="8" max="8" width="15.25390625" style="326" customWidth="1"/>
    <col min="9" max="9" width="2.25390625" style="326" customWidth="1"/>
    <col min="10" max="10" width="14.25390625" style="326" customWidth="1"/>
    <col min="11" max="12" width="2.375" style="326" customWidth="1"/>
    <col min="13" max="16384" width="9.00390625" style="326" customWidth="1"/>
  </cols>
  <sheetData>
    <row r="1" spans="1:11" ht="18" customHeight="1">
      <c r="A1" s="325" t="s">
        <v>48</v>
      </c>
      <c r="E1" s="327"/>
      <c r="K1" s="328"/>
    </row>
    <row r="2" ht="9" customHeight="1">
      <c r="E2" s="327"/>
    </row>
    <row r="3" spans="2:5" ht="15.75" customHeight="1">
      <c r="B3" s="329" t="s">
        <v>407</v>
      </c>
      <c r="C3" s="329" t="s">
        <v>408</v>
      </c>
      <c r="E3" s="327"/>
    </row>
    <row r="4" spans="3:5" ht="15" customHeight="1">
      <c r="C4" s="330" t="s">
        <v>409</v>
      </c>
      <c r="D4" s="331"/>
      <c r="E4" s="327"/>
    </row>
    <row r="5" ht="4.5" customHeight="1">
      <c r="E5" s="327"/>
    </row>
    <row r="6" spans="2:5" ht="15.75" customHeight="1">
      <c r="B6" s="329" t="s">
        <v>407</v>
      </c>
      <c r="C6" s="332" t="s">
        <v>410</v>
      </c>
      <c r="E6" s="327"/>
    </row>
    <row r="7" spans="3:5" ht="15.75" customHeight="1">
      <c r="C7" s="333" t="s">
        <v>411</v>
      </c>
      <c r="E7" s="327"/>
    </row>
    <row r="8" spans="3:4" ht="15" customHeight="1">
      <c r="C8" s="330" t="s">
        <v>412</v>
      </c>
      <c r="D8" s="331"/>
    </row>
    <row r="9" spans="3:4" ht="4.5" customHeight="1">
      <c r="C9" s="331"/>
      <c r="D9" s="331"/>
    </row>
    <row r="10" spans="3:10" ht="15.75" customHeight="1">
      <c r="C10" s="334" t="s">
        <v>413</v>
      </c>
      <c r="F10" s="334"/>
      <c r="G10" s="334"/>
      <c r="H10" s="334"/>
      <c r="I10" s="334"/>
      <c r="J10" s="334"/>
    </row>
    <row r="11" spans="3:10" ht="13.5" customHeight="1">
      <c r="C11" s="335" t="s">
        <v>414</v>
      </c>
      <c r="F11" s="334"/>
      <c r="G11" s="334"/>
      <c r="H11" s="334"/>
      <c r="I11" s="334"/>
      <c r="J11" s="334"/>
    </row>
    <row r="12" ht="13.5" customHeight="1">
      <c r="C12" s="335" t="s">
        <v>415</v>
      </c>
    </row>
    <row r="13" ht="13.5" customHeight="1">
      <c r="C13" s="335" t="s">
        <v>416</v>
      </c>
    </row>
    <row r="14" ht="8.25" customHeight="1"/>
    <row r="15" spans="2:3" ht="15.75" customHeight="1">
      <c r="B15" s="329" t="s">
        <v>407</v>
      </c>
      <c r="C15" s="329" t="s">
        <v>417</v>
      </c>
    </row>
    <row r="16" ht="15.75" customHeight="1">
      <c r="C16" s="333" t="s">
        <v>418</v>
      </c>
    </row>
    <row r="17" spans="3:11" ht="15" customHeight="1">
      <c r="C17" s="330" t="s">
        <v>419</v>
      </c>
      <c r="D17" s="331"/>
      <c r="E17" s="331"/>
      <c r="F17" s="331"/>
      <c r="G17" s="331"/>
      <c r="H17" s="331"/>
      <c r="I17" s="331"/>
      <c r="J17" s="331"/>
      <c r="K17" s="331"/>
    </row>
    <row r="18" spans="3:4" ht="4.5" customHeight="1">
      <c r="C18" s="331"/>
      <c r="D18" s="331"/>
    </row>
    <row r="19" spans="3:11" ht="15.75" customHeight="1">
      <c r="C19" s="334" t="s">
        <v>413</v>
      </c>
      <c r="D19" s="331"/>
      <c r="F19" s="331"/>
      <c r="G19" s="331"/>
      <c r="H19" s="331"/>
      <c r="I19" s="331"/>
      <c r="J19" s="331"/>
      <c r="K19" s="331"/>
    </row>
    <row r="20" spans="3:11" ht="13.5" customHeight="1">
      <c r="C20" s="330" t="s">
        <v>420</v>
      </c>
      <c r="D20" s="331"/>
      <c r="F20" s="336"/>
      <c r="G20" s="336"/>
      <c r="H20" s="336"/>
      <c r="I20" s="336"/>
      <c r="J20" s="336"/>
      <c r="K20" s="336"/>
    </row>
    <row r="21" spans="3:11" ht="13.5" customHeight="1">
      <c r="C21" s="330" t="s">
        <v>421</v>
      </c>
      <c r="D21" s="331"/>
      <c r="F21" s="336"/>
      <c r="G21" s="336"/>
      <c r="H21" s="336"/>
      <c r="I21" s="336"/>
      <c r="J21" s="336"/>
      <c r="K21" s="336"/>
    </row>
    <row r="22" spans="3:11" ht="13.5" customHeight="1">
      <c r="C22" s="330" t="s">
        <v>422</v>
      </c>
      <c r="D22" s="331"/>
      <c r="F22" s="336"/>
      <c r="G22" s="336"/>
      <c r="H22" s="336"/>
      <c r="I22" s="336"/>
      <c r="J22" s="336"/>
      <c r="K22" s="336"/>
    </row>
    <row r="23" ht="7.5" customHeight="1"/>
    <row r="24" spans="2:11" s="337" customFormat="1" ht="27" customHeight="1">
      <c r="B24" s="843" t="s">
        <v>423</v>
      </c>
      <c r="C24" s="844"/>
      <c r="D24" s="844"/>
      <c r="E24" s="845"/>
      <c r="F24" s="849" t="s">
        <v>45</v>
      </c>
      <c r="G24" s="850"/>
      <c r="H24" s="850" t="s">
        <v>321</v>
      </c>
      <c r="I24" s="850"/>
      <c r="J24" s="850" t="s">
        <v>172</v>
      </c>
      <c r="K24" s="850"/>
    </row>
    <row r="25" spans="2:11" s="337" customFormat="1" ht="12.75" customHeight="1" thickBot="1">
      <c r="B25" s="846"/>
      <c r="C25" s="847"/>
      <c r="D25" s="847"/>
      <c r="E25" s="848"/>
      <c r="F25" s="851" t="s">
        <v>424</v>
      </c>
      <c r="G25" s="852"/>
      <c r="H25" s="852" t="s">
        <v>425</v>
      </c>
      <c r="I25" s="852"/>
      <c r="J25" s="852" t="s">
        <v>426</v>
      </c>
      <c r="K25" s="852"/>
    </row>
    <row r="26" spans="2:11" s="337" customFormat="1" ht="25.5" customHeight="1" thickTop="1">
      <c r="B26" s="338"/>
      <c r="C26" s="853" t="s">
        <v>427</v>
      </c>
      <c r="D26" s="853"/>
      <c r="E26" s="854"/>
      <c r="F26" s="339"/>
      <c r="G26" s="340" t="s">
        <v>145</v>
      </c>
      <c r="H26" s="855" t="s">
        <v>428</v>
      </c>
      <c r="I26" s="856"/>
      <c r="J26" s="341"/>
      <c r="K26" s="340" t="s">
        <v>145</v>
      </c>
    </row>
    <row r="27" spans="2:11" s="337" customFormat="1" ht="25.5" customHeight="1">
      <c r="B27" s="342"/>
      <c r="C27" s="857" t="s">
        <v>429</v>
      </c>
      <c r="D27" s="857"/>
      <c r="E27" s="858"/>
      <c r="F27" s="345"/>
      <c r="G27" s="346" t="s">
        <v>145</v>
      </c>
      <c r="H27" s="859" t="s">
        <v>428</v>
      </c>
      <c r="I27" s="860"/>
      <c r="J27" s="347"/>
      <c r="K27" s="346" t="s">
        <v>145</v>
      </c>
    </row>
    <row r="28" spans="2:11" s="337" customFormat="1" ht="39" customHeight="1">
      <c r="B28" s="861" t="s">
        <v>307</v>
      </c>
      <c r="C28" s="862"/>
      <c r="D28" s="348"/>
      <c r="E28" s="343" t="s">
        <v>430</v>
      </c>
      <c r="F28" s="345"/>
      <c r="G28" s="346" t="s">
        <v>145</v>
      </c>
      <c r="H28" s="859" t="s">
        <v>431</v>
      </c>
      <c r="I28" s="860"/>
      <c r="J28" s="347"/>
      <c r="K28" s="346" t="s">
        <v>145</v>
      </c>
    </row>
    <row r="29" spans="2:11" s="337" customFormat="1" ht="25.5" customHeight="1">
      <c r="B29" s="861"/>
      <c r="C29" s="862"/>
      <c r="D29" s="348"/>
      <c r="E29" s="343" t="s">
        <v>432</v>
      </c>
      <c r="F29" s="345"/>
      <c r="G29" s="346" t="s">
        <v>145</v>
      </c>
      <c r="H29" s="859" t="s">
        <v>431</v>
      </c>
      <c r="I29" s="860"/>
      <c r="J29" s="347"/>
      <c r="K29" s="346" t="s">
        <v>145</v>
      </c>
    </row>
    <row r="30" spans="2:11" s="337" customFormat="1" ht="40.5" customHeight="1">
      <c r="B30" s="861" t="s">
        <v>76</v>
      </c>
      <c r="C30" s="862"/>
      <c r="D30" s="349"/>
      <c r="E30" s="344" t="s">
        <v>433</v>
      </c>
      <c r="F30" s="345"/>
      <c r="G30" s="346" t="s">
        <v>145</v>
      </c>
      <c r="H30" s="859" t="s">
        <v>431</v>
      </c>
      <c r="I30" s="860"/>
      <c r="J30" s="347"/>
      <c r="K30" s="346" t="s">
        <v>145</v>
      </c>
    </row>
    <row r="31" spans="2:11" s="337" customFormat="1" ht="25.5" customHeight="1">
      <c r="B31" s="861"/>
      <c r="C31" s="862"/>
      <c r="D31" s="349"/>
      <c r="E31" s="344" t="s">
        <v>434</v>
      </c>
      <c r="F31" s="345"/>
      <c r="G31" s="350" t="s">
        <v>132</v>
      </c>
      <c r="H31" s="859" t="s">
        <v>435</v>
      </c>
      <c r="I31" s="860"/>
      <c r="J31" s="347"/>
      <c r="K31" s="350" t="s">
        <v>132</v>
      </c>
    </row>
    <row r="32" spans="2:11" s="337" customFormat="1" ht="25.5" customHeight="1">
      <c r="B32" s="861" t="s">
        <v>77</v>
      </c>
      <c r="C32" s="862"/>
      <c r="D32" s="349"/>
      <c r="E32" s="351" t="s">
        <v>436</v>
      </c>
      <c r="F32" s="345"/>
      <c r="G32" s="350" t="s">
        <v>132</v>
      </c>
      <c r="H32" s="859" t="s">
        <v>435</v>
      </c>
      <c r="I32" s="860"/>
      <c r="J32" s="347"/>
      <c r="K32" s="350" t="s">
        <v>132</v>
      </c>
    </row>
    <row r="33" spans="2:11" s="337" customFormat="1" ht="22.5" customHeight="1">
      <c r="B33" s="861"/>
      <c r="C33" s="862"/>
      <c r="D33" s="349"/>
      <c r="E33" s="351" t="s">
        <v>437</v>
      </c>
      <c r="F33" s="345"/>
      <c r="G33" s="350" t="s">
        <v>132</v>
      </c>
      <c r="H33" s="859" t="s">
        <v>435</v>
      </c>
      <c r="I33" s="860"/>
      <c r="J33" s="347"/>
      <c r="K33" s="350" t="s">
        <v>132</v>
      </c>
    </row>
    <row r="34" spans="2:11" s="337" customFormat="1" ht="25.5" customHeight="1">
      <c r="B34" s="861"/>
      <c r="C34" s="862"/>
      <c r="D34" s="349"/>
      <c r="E34" s="351" t="s">
        <v>438</v>
      </c>
      <c r="F34" s="345"/>
      <c r="G34" s="350" t="s">
        <v>132</v>
      </c>
      <c r="H34" s="859" t="s">
        <v>435</v>
      </c>
      <c r="I34" s="860"/>
      <c r="J34" s="347"/>
      <c r="K34" s="350" t="s">
        <v>132</v>
      </c>
    </row>
    <row r="35" spans="2:11" s="337" customFormat="1" ht="25.5" customHeight="1">
      <c r="B35" s="861"/>
      <c r="C35" s="862"/>
      <c r="D35" s="349"/>
      <c r="E35" s="351" t="s">
        <v>439</v>
      </c>
      <c r="F35" s="345"/>
      <c r="G35" s="350" t="s">
        <v>132</v>
      </c>
      <c r="H35" s="859" t="s">
        <v>435</v>
      </c>
      <c r="I35" s="860"/>
      <c r="J35" s="347"/>
      <c r="K35" s="350" t="s">
        <v>132</v>
      </c>
    </row>
    <row r="36" spans="2:11" ht="25.5" customHeight="1">
      <c r="B36" s="861"/>
      <c r="C36" s="862"/>
      <c r="D36" s="352"/>
      <c r="E36" s="353" t="s">
        <v>440</v>
      </c>
      <c r="F36" s="345"/>
      <c r="G36" s="350" t="s">
        <v>132</v>
      </c>
      <c r="H36" s="347"/>
      <c r="I36" s="354" t="s">
        <v>132</v>
      </c>
      <c r="J36" s="347"/>
      <c r="K36" s="350" t="s">
        <v>132</v>
      </c>
    </row>
    <row r="37" spans="2:11" ht="22.5" customHeight="1">
      <c r="B37" s="861"/>
      <c r="C37" s="862"/>
      <c r="D37" s="352"/>
      <c r="E37" s="353" t="s">
        <v>441</v>
      </c>
      <c r="F37" s="345"/>
      <c r="G37" s="350" t="s">
        <v>132</v>
      </c>
      <c r="H37" s="347"/>
      <c r="I37" s="354" t="s">
        <v>132</v>
      </c>
      <c r="J37" s="347"/>
      <c r="K37" s="350" t="s">
        <v>132</v>
      </c>
    </row>
    <row r="38" spans="2:11" ht="22.5" customHeight="1">
      <c r="B38" s="865" t="s">
        <v>81</v>
      </c>
      <c r="C38" s="866"/>
      <c r="D38" s="355"/>
      <c r="E38" s="356" t="s">
        <v>442</v>
      </c>
      <c r="F38" s="345"/>
      <c r="G38" s="350" t="s">
        <v>132</v>
      </c>
      <c r="H38" s="859" t="s">
        <v>435</v>
      </c>
      <c r="I38" s="860"/>
      <c r="J38" s="347"/>
      <c r="K38" s="350" t="s">
        <v>132</v>
      </c>
    </row>
    <row r="39" spans="2:11" ht="22.5" customHeight="1">
      <c r="B39" s="865"/>
      <c r="C39" s="866"/>
      <c r="D39" s="352"/>
      <c r="E39" s="353" t="s">
        <v>443</v>
      </c>
      <c r="F39" s="345"/>
      <c r="G39" s="350" t="s">
        <v>132</v>
      </c>
      <c r="H39" s="347"/>
      <c r="I39" s="350" t="s">
        <v>132</v>
      </c>
      <c r="J39" s="347"/>
      <c r="K39" s="350" t="s">
        <v>132</v>
      </c>
    </row>
    <row r="40" spans="2:11" ht="22.5" customHeight="1">
      <c r="B40" s="865"/>
      <c r="C40" s="866"/>
      <c r="D40" s="355"/>
      <c r="E40" s="356" t="s">
        <v>444</v>
      </c>
      <c r="F40" s="345"/>
      <c r="G40" s="350" t="s">
        <v>132</v>
      </c>
      <c r="H40" s="859" t="s">
        <v>435</v>
      </c>
      <c r="I40" s="860"/>
      <c r="J40" s="347"/>
      <c r="K40" s="350" t="s">
        <v>132</v>
      </c>
    </row>
    <row r="41" spans="2:11" ht="22.5" customHeight="1">
      <c r="B41" s="865"/>
      <c r="C41" s="866"/>
      <c r="D41" s="352"/>
      <c r="E41" s="353" t="s">
        <v>445</v>
      </c>
      <c r="F41" s="345"/>
      <c r="G41" s="350" t="s">
        <v>132</v>
      </c>
      <c r="H41" s="347"/>
      <c r="I41" s="354" t="s">
        <v>132</v>
      </c>
      <c r="J41" s="347"/>
      <c r="K41" s="350" t="s">
        <v>132</v>
      </c>
    </row>
    <row r="42" spans="2:11" ht="25.5" customHeight="1">
      <c r="B42" s="865" t="s">
        <v>446</v>
      </c>
      <c r="C42" s="866"/>
      <c r="D42" s="357"/>
      <c r="E42" s="353" t="s">
        <v>447</v>
      </c>
      <c r="F42" s="345"/>
      <c r="G42" s="350" t="s">
        <v>132</v>
      </c>
      <c r="H42" s="347"/>
      <c r="I42" s="354" t="s">
        <v>132</v>
      </c>
      <c r="J42" s="347"/>
      <c r="K42" s="350" t="s">
        <v>132</v>
      </c>
    </row>
    <row r="43" spans="2:11" ht="22.5" customHeight="1">
      <c r="B43" s="867"/>
      <c r="C43" s="868"/>
      <c r="D43" s="358"/>
      <c r="E43" s="359" t="s">
        <v>84</v>
      </c>
      <c r="F43" s="360"/>
      <c r="G43" s="361" t="s">
        <v>132</v>
      </c>
      <c r="H43" s="869" t="s">
        <v>435</v>
      </c>
      <c r="I43" s="870"/>
      <c r="J43" s="362"/>
      <c r="K43" s="363" t="s">
        <v>132</v>
      </c>
    </row>
    <row r="44" spans="2:11" ht="25.5" customHeight="1">
      <c r="B44" s="863"/>
      <c r="C44" s="864"/>
      <c r="D44" s="364"/>
      <c r="E44" s="365" t="s">
        <v>159</v>
      </c>
      <c r="F44" s="366" t="str">
        <f>IF(COUNT(F26:F43)=0," ",SUM(F26:F43))</f>
        <v> </v>
      </c>
      <c r="G44" s="367" t="s">
        <v>132</v>
      </c>
      <c r="H44" s="368" t="str">
        <f>IF(COUNT(H26:H43)=0," ",SUM(H26:H43))</f>
        <v> </v>
      </c>
      <c r="I44" s="367" t="s">
        <v>132</v>
      </c>
      <c r="J44" s="368" t="str">
        <f>IF(COUNT(J26:J43)=0," ",SUM(J26:J43))</f>
        <v> </v>
      </c>
      <c r="K44" s="369" t="s">
        <v>132</v>
      </c>
    </row>
    <row r="45" spans="3:11" ht="4.5" customHeight="1">
      <c r="C45" s="370"/>
      <c r="D45" s="370"/>
      <c r="E45" s="371"/>
      <c r="F45" s="372"/>
      <c r="G45" s="373"/>
      <c r="H45" s="372"/>
      <c r="I45" s="373"/>
      <c r="J45" s="372"/>
      <c r="K45" s="374"/>
    </row>
    <row r="46" spans="3:5" s="327" customFormat="1" ht="15" customHeight="1">
      <c r="C46" s="375" t="s">
        <v>448</v>
      </c>
      <c r="D46" s="376"/>
      <c r="E46" s="376"/>
    </row>
    <row r="47" spans="3:5" s="327" customFormat="1" ht="15" customHeight="1">
      <c r="C47" s="377" t="s">
        <v>449</v>
      </c>
      <c r="D47" s="376"/>
      <c r="E47" s="376"/>
    </row>
    <row r="48" spans="3:5" s="378" customFormat="1" ht="15" customHeight="1">
      <c r="C48" s="377" t="s">
        <v>450</v>
      </c>
      <c r="D48" s="379"/>
      <c r="E48" s="379"/>
    </row>
    <row r="49" spans="3:5" s="327" customFormat="1" ht="16.5" customHeight="1">
      <c r="C49" s="380"/>
      <c r="D49" s="336"/>
      <c r="E49" s="336"/>
    </row>
    <row r="50" ht="12" customHeight="1">
      <c r="C50" s="381"/>
    </row>
  </sheetData>
  <sheetProtection/>
  <mergeCells count="29">
    <mergeCell ref="B44:C44"/>
    <mergeCell ref="B38:C41"/>
    <mergeCell ref="H38:I38"/>
    <mergeCell ref="H40:I40"/>
    <mergeCell ref="B42:C42"/>
    <mergeCell ref="B43:C43"/>
    <mergeCell ref="H43:I43"/>
    <mergeCell ref="B30:C31"/>
    <mergeCell ref="H30:I30"/>
    <mergeCell ref="H31:I31"/>
    <mergeCell ref="B32:C37"/>
    <mergeCell ref="H32:I32"/>
    <mergeCell ref="H33:I33"/>
    <mergeCell ref="H34:I34"/>
    <mergeCell ref="H35:I35"/>
    <mergeCell ref="C26:E26"/>
    <mergeCell ref="H26:I26"/>
    <mergeCell ref="C27:E27"/>
    <mergeCell ref="H27:I27"/>
    <mergeCell ref="B28:C29"/>
    <mergeCell ref="H28:I28"/>
    <mergeCell ref="H29:I29"/>
    <mergeCell ref="B24:E25"/>
    <mergeCell ref="F24:G24"/>
    <mergeCell ref="H24:I24"/>
    <mergeCell ref="J24:K24"/>
    <mergeCell ref="F25:G25"/>
    <mergeCell ref="H25:I25"/>
    <mergeCell ref="J25:K25"/>
  </mergeCells>
  <printOptions/>
  <pageMargins left="0.7086614173228347" right="0.1968503937007874" top="0.5118110236220472" bottom="0.5118110236220472" header="0.31496062992125984" footer="0.2755905511811024"/>
  <pageSetup horizontalDpi="300" verticalDpi="300" orientation="portrait" paperSize="9" scale="94" r:id="rId1"/>
  <headerFooter scaleWithDoc="0" alignWithMargins="0">
    <oddFooter>&amp;L&amp;9 2017.10&amp;C-10-</oddFooter>
    <firstFooter>&amp;L&amp;9 2013.10&amp;C-10-</firstFooter>
  </headerFooter>
</worksheet>
</file>

<file path=xl/worksheets/sheet12.xml><?xml version="1.0" encoding="utf-8"?>
<worksheet xmlns="http://schemas.openxmlformats.org/spreadsheetml/2006/main" xmlns:r="http://schemas.openxmlformats.org/officeDocument/2006/relationships">
  <dimension ref="A1:K35"/>
  <sheetViews>
    <sheetView workbookViewId="0" topLeftCell="A1">
      <selection activeCell="B54" sqref="B54"/>
    </sheetView>
  </sheetViews>
  <sheetFormatPr defaultColWidth="9.00390625" defaultRowHeight="13.5"/>
  <cols>
    <col min="1" max="1" width="1.875" style="383" customWidth="1"/>
    <col min="2" max="2" width="2.625" style="383" customWidth="1"/>
    <col min="3" max="3" width="7.125" style="383" customWidth="1"/>
    <col min="4" max="4" width="1.12109375" style="383" customWidth="1"/>
    <col min="5" max="5" width="35.625" style="383" customWidth="1"/>
    <col min="6" max="6" width="13.125" style="383" customWidth="1"/>
    <col min="7" max="7" width="2.25390625" style="383" customWidth="1"/>
    <col min="8" max="8" width="13.125" style="383" customWidth="1"/>
    <col min="9" max="9" width="2.25390625" style="383" customWidth="1"/>
    <col min="10" max="10" width="13.125" style="383" customWidth="1"/>
    <col min="11" max="11" width="2.25390625" style="383" customWidth="1"/>
    <col min="12" max="12" width="9.50390625" style="383" customWidth="1"/>
    <col min="13" max="16384" width="9.00390625" style="383" customWidth="1"/>
  </cols>
  <sheetData>
    <row r="1" spans="1:11" ht="18" customHeight="1">
      <c r="A1" s="382" t="s">
        <v>252</v>
      </c>
      <c r="B1" s="382"/>
      <c r="E1" s="384"/>
      <c r="K1" s="385"/>
    </row>
    <row r="2" ht="15.75" customHeight="1">
      <c r="E2" s="384"/>
    </row>
    <row r="3" spans="2:5" ht="15.75" customHeight="1">
      <c r="B3" s="386" t="s">
        <v>451</v>
      </c>
      <c r="C3" s="387" t="s">
        <v>452</v>
      </c>
      <c r="E3" s="384"/>
    </row>
    <row r="4" spans="3:5" ht="15.75" customHeight="1">
      <c r="C4" s="388" t="s">
        <v>453</v>
      </c>
      <c r="D4" s="389"/>
      <c r="E4" s="384"/>
    </row>
    <row r="5" ht="15.75" customHeight="1">
      <c r="E5" s="384"/>
    </row>
    <row r="6" ht="15.75" customHeight="1">
      <c r="E6" s="390" t="s">
        <v>193</v>
      </c>
    </row>
    <row r="7" ht="15" customHeight="1">
      <c r="E7" s="391" t="s">
        <v>454</v>
      </c>
    </row>
    <row r="8" ht="15" customHeight="1">
      <c r="E8" s="388" t="s">
        <v>455</v>
      </c>
    </row>
    <row r="9" ht="13.5" customHeight="1">
      <c r="E9" s="388"/>
    </row>
    <row r="10" ht="15.75" customHeight="1"/>
    <row r="11" spans="2:11" s="392" customFormat="1" ht="30.75" customHeight="1">
      <c r="B11" s="871" t="s">
        <v>423</v>
      </c>
      <c r="C11" s="872"/>
      <c r="D11" s="872"/>
      <c r="E11" s="873"/>
      <c r="F11" s="877" t="s">
        <v>85</v>
      </c>
      <c r="G11" s="878"/>
      <c r="H11" s="879" t="s">
        <v>456</v>
      </c>
      <c r="I11" s="878"/>
      <c r="J11" s="879" t="s">
        <v>160</v>
      </c>
      <c r="K11" s="878"/>
    </row>
    <row r="12" spans="2:11" s="392" customFormat="1" ht="18" customHeight="1" thickBot="1">
      <c r="B12" s="874"/>
      <c r="C12" s="875"/>
      <c r="D12" s="875"/>
      <c r="E12" s="876"/>
      <c r="F12" s="880" t="s">
        <v>457</v>
      </c>
      <c r="G12" s="881"/>
      <c r="H12" s="882" t="s">
        <v>458</v>
      </c>
      <c r="I12" s="881"/>
      <c r="J12" s="882" t="s">
        <v>459</v>
      </c>
      <c r="K12" s="881"/>
    </row>
    <row r="13" spans="2:11" s="393" customFormat="1" ht="25.5" customHeight="1" thickTop="1">
      <c r="B13" s="394"/>
      <c r="C13" s="889" t="s">
        <v>427</v>
      </c>
      <c r="D13" s="889"/>
      <c r="E13" s="890"/>
      <c r="F13" s="395"/>
      <c r="G13" s="396" t="s">
        <v>145</v>
      </c>
      <c r="H13" s="397"/>
      <c r="I13" s="398" t="s">
        <v>145</v>
      </c>
      <c r="J13" s="399">
        <f aca="true" t="shared" si="0" ref="J13:J29">IF(F13=0,"",H13/F13*100)</f>
      </c>
      <c r="K13" s="400" t="s">
        <v>460</v>
      </c>
    </row>
    <row r="14" spans="2:11" s="393" customFormat="1" ht="25.5" customHeight="1">
      <c r="B14" s="401"/>
      <c r="C14" s="891" t="s">
        <v>429</v>
      </c>
      <c r="D14" s="891"/>
      <c r="E14" s="892"/>
      <c r="F14" s="404"/>
      <c r="G14" s="405" t="s">
        <v>145</v>
      </c>
      <c r="H14" s="406"/>
      <c r="I14" s="407" t="s">
        <v>145</v>
      </c>
      <c r="J14" s="408">
        <f t="shared" si="0"/>
      </c>
      <c r="K14" s="400" t="s">
        <v>460</v>
      </c>
    </row>
    <row r="15" spans="2:11" s="393" customFormat="1" ht="39" customHeight="1">
      <c r="B15" s="893" t="s">
        <v>307</v>
      </c>
      <c r="C15" s="894"/>
      <c r="D15" s="409"/>
      <c r="E15" s="402" t="s">
        <v>430</v>
      </c>
      <c r="F15" s="404"/>
      <c r="G15" s="405" t="s">
        <v>145</v>
      </c>
      <c r="H15" s="406"/>
      <c r="I15" s="407" t="s">
        <v>145</v>
      </c>
      <c r="J15" s="408">
        <f t="shared" si="0"/>
      </c>
      <c r="K15" s="400" t="s">
        <v>460</v>
      </c>
    </row>
    <row r="16" spans="2:11" s="393" customFormat="1" ht="25.5" customHeight="1">
      <c r="B16" s="893"/>
      <c r="C16" s="894"/>
      <c r="D16" s="409"/>
      <c r="E16" s="402" t="s">
        <v>432</v>
      </c>
      <c r="F16" s="404"/>
      <c r="G16" s="405" t="s">
        <v>145</v>
      </c>
      <c r="H16" s="406"/>
      <c r="I16" s="407" t="s">
        <v>145</v>
      </c>
      <c r="J16" s="410">
        <f t="shared" si="0"/>
      </c>
      <c r="K16" s="400" t="s">
        <v>460</v>
      </c>
    </row>
    <row r="17" spans="2:11" s="393" customFormat="1" ht="40.5" customHeight="1">
      <c r="B17" s="893" t="s">
        <v>76</v>
      </c>
      <c r="C17" s="894"/>
      <c r="D17" s="411"/>
      <c r="E17" s="403" t="s">
        <v>433</v>
      </c>
      <c r="F17" s="404"/>
      <c r="G17" s="405" t="s">
        <v>145</v>
      </c>
      <c r="H17" s="406"/>
      <c r="I17" s="407" t="s">
        <v>145</v>
      </c>
      <c r="J17" s="408">
        <f t="shared" si="0"/>
      </c>
      <c r="K17" s="412" t="s">
        <v>460</v>
      </c>
    </row>
    <row r="18" spans="2:11" s="393" customFormat="1" ht="25.5" customHeight="1">
      <c r="B18" s="893"/>
      <c r="C18" s="894"/>
      <c r="D18" s="411"/>
      <c r="E18" s="403" t="s">
        <v>434</v>
      </c>
      <c r="F18" s="404"/>
      <c r="G18" s="413" t="s">
        <v>132</v>
      </c>
      <c r="H18" s="406"/>
      <c r="I18" s="414" t="s">
        <v>132</v>
      </c>
      <c r="J18" s="408">
        <f t="shared" si="0"/>
      </c>
      <c r="K18" s="412" t="s">
        <v>461</v>
      </c>
    </row>
    <row r="19" spans="2:11" s="393" customFormat="1" ht="25.5" customHeight="1">
      <c r="B19" s="893" t="s">
        <v>77</v>
      </c>
      <c r="C19" s="894"/>
      <c r="D19" s="411"/>
      <c r="E19" s="415" t="s">
        <v>436</v>
      </c>
      <c r="F19" s="404"/>
      <c r="G19" s="413" t="s">
        <v>132</v>
      </c>
      <c r="H19" s="406"/>
      <c r="I19" s="414" t="s">
        <v>132</v>
      </c>
      <c r="J19" s="408">
        <f t="shared" si="0"/>
      </c>
      <c r="K19" s="412" t="s">
        <v>461</v>
      </c>
    </row>
    <row r="20" spans="2:11" s="393" customFormat="1" ht="22.5" customHeight="1">
      <c r="B20" s="893"/>
      <c r="C20" s="894"/>
      <c r="D20" s="411"/>
      <c r="E20" s="415" t="s">
        <v>437</v>
      </c>
      <c r="F20" s="404"/>
      <c r="G20" s="413" t="s">
        <v>132</v>
      </c>
      <c r="H20" s="406"/>
      <c r="I20" s="414" t="s">
        <v>132</v>
      </c>
      <c r="J20" s="416">
        <f t="shared" si="0"/>
      </c>
      <c r="K20" s="412" t="s">
        <v>461</v>
      </c>
    </row>
    <row r="21" spans="2:11" s="393" customFormat="1" ht="25.5" customHeight="1">
      <c r="B21" s="893"/>
      <c r="C21" s="894"/>
      <c r="D21" s="411"/>
      <c r="E21" s="415" t="s">
        <v>438</v>
      </c>
      <c r="F21" s="404"/>
      <c r="G21" s="413" t="s">
        <v>132</v>
      </c>
      <c r="H21" s="406"/>
      <c r="I21" s="414" t="s">
        <v>132</v>
      </c>
      <c r="J21" s="416">
        <f t="shared" si="0"/>
      </c>
      <c r="K21" s="412" t="s">
        <v>461</v>
      </c>
    </row>
    <row r="22" spans="2:11" s="393" customFormat="1" ht="25.5" customHeight="1">
      <c r="B22" s="893"/>
      <c r="C22" s="894"/>
      <c r="D22" s="411"/>
      <c r="E22" s="415" t="s">
        <v>439</v>
      </c>
      <c r="F22" s="404"/>
      <c r="G22" s="413" t="s">
        <v>132</v>
      </c>
      <c r="H22" s="406"/>
      <c r="I22" s="414" t="s">
        <v>132</v>
      </c>
      <c r="J22" s="416">
        <f t="shared" si="0"/>
      </c>
      <c r="K22" s="412" t="s">
        <v>461</v>
      </c>
    </row>
    <row r="23" spans="2:11" s="419" customFormat="1" ht="25.5" customHeight="1">
      <c r="B23" s="893"/>
      <c r="C23" s="894"/>
      <c r="D23" s="417"/>
      <c r="E23" s="418" t="s">
        <v>440</v>
      </c>
      <c r="F23" s="404"/>
      <c r="G23" s="413" t="s">
        <v>132</v>
      </c>
      <c r="H23" s="406"/>
      <c r="I23" s="414" t="s">
        <v>132</v>
      </c>
      <c r="J23" s="416">
        <f t="shared" si="0"/>
      </c>
      <c r="K23" s="412" t="s">
        <v>461</v>
      </c>
    </row>
    <row r="24" spans="2:11" s="419" customFormat="1" ht="22.5" customHeight="1">
      <c r="B24" s="893"/>
      <c r="C24" s="894"/>
      <c r="D24" s="417"/>
      <c r="E24" s="418" t="s">
        <v>441</v>
      </c>
      <c r="F24" s="404"/>
      <c r="G24" s="413" t="s">
        <v>132</v>
      </c>
      <c r="H24" s="406"/>
      <c r="I24" s="414" t="s">
        <v>132</v>
      </c>
      <c r="J24" s="416">
        <f t="shared" si="0"/>
      </c>
      <c r="K24" s="412" t="s">
        <v>461</v>
      </c>
    </row>
    <row r="25" spans="2:11" s="419" customFormat="1" ht="22.5" customHeight="1">
      <c r="B25" s="883" t="s">
        <v>81</v>
      </c>
      <c r="C25" s="884"/>
      <c r="D25" s="420"/>
      <c r="E25" s="421" t="s">
        <v>442</v>
      </c>
      <c r="F25" s="404"/>
      <c r="G25" s="413" t="s">
        <v>132</v>
      </c>
      <c r="H25" s="406"/>
      <c r="I25" s="414" t="s">
        <v>132</v>
      </c>
      <c r="J25" s="416">
        <f t="shared" si="0"/>
      </c>
      <c r="K25" s="412" t="s">
        <v>461</v>
      </c>
    </row>
    <row r="26" spans="2:11" s="419" customFormat="1" ht="22.5" customHeight="1">
      <c r="B26" s="883"/>
      <c r="C26" s="884"/>
      <c r="D26" s="417"/>
      <c r="E26" s="418" t="s">
        <v>443</v>
      </c>
      <c r="F26" s="404"/>
      <c r="G26" s="413" t="s">
        <v>132</v>
      </c>
      <c r="H26" s="406"/>
      <c r="I26" s="414" t="s">
        <v>132</v>
      </c>
      <c r="J26" s="416">
        <f t="shared" si="0"/>
      </c>
      <c r="K26" s="412" t="s">
        <v>461</v>
      </c>
    </row>
    <row r="27" spans="2:11" s="419" customFormat="1" ht="22.5" customHeight="1">
      <c r="B27" s="883"/>
      <c r="C27" s="884"/>
      <c r="D27" s="420"/>
      <c r="E27" s="421" t="s">
        <v>444</v>
      </c>
      <c r="F27" s="404"/>
      <c r="G27" s="413" t="s">
        <v>132</v>
      </c>
      <c r="H27" s="406"/>
      <c r="I27" s="414" t="s">
        <v>132</v>
      </c>
      <c r="J27" s="416">
        <f t="shared" si="0"/>
      </c>
      <c r="K27" s="412" t="s">
        <v>461</v>
      </c>
    </row>
    <row r="28" spans="2:11" s="419" customFormat="1" ht="22.5" customHeight="1">
      <c r="B28" s="883"/>
      <c r="C28" s="884"/>
      <c r="D28" s="417"/>
      <c r="E28" s="418" t="s">
        <v>445</v>
      </c>
      <c r="F28" s="404"/>
      <c r="G28" s="413" t="s">
        <v>132</v>
      </c>
      <c r="H28" s="406"/>
      <c r="I28" s="414" t="s">
        <v>132</v>
      </c>
      <c r="J28" s="416">
        <f t="shared" si="0"/>
      </c>
      <c r="K28" s="412" t="s">
        <v>461</v>
      </c>
    </row>
    <row r="29" spans="2:11" s="419" customFormat="1" ht="25.5" customHeight="1">
      <c r="B29" s="883" t="s">
        <v>446</v>
      </c>
      <c r="C29" s="884"/>
      <c r="D29" s="422"/>
      <c r="E29" s="418" t="s">
        <v>447</v>
      </c>
      <c r="F29" s="404"/>
      <c r="G29" s="413" t="s">
        <v>132</v>
      </c>
      <c r="H29" s="406"/>
      <c r="I29" s="414" t="s">
        <v>132</v>
      </c>
      <c r="J29" s="416">
        <f t="shared" si="0"/>
      </c>
      <c r="K29" s="412" t="s">
        <v>461</v>
      </c>
    </row>
    <row r="30" spans="2:11" s="419" customFormat="1" ht="22.5" customHeight="1">
      <c r="B30" s="885"/>
      <c r="C30" s="886"/>
      <c r="D30" s="423"/>
      <c r="E30" s="424" t="s">
        <v>84</v>
      </c>
      <c r="F30" s="425"/>
      <c r="G30" s="426" t="s">
        <v>132</v>
      </c>
      <c r="H30" s="427"/>
      <c r="I30" s="426" t="s">
        <v>132</v>
      </c>
      <c r="J30" s="428">
        <f>IF(F30=0,"",H30/F30*100)</f>
      </c>
      <c r="K30" s="429" t="s">
        <v>461</v>
      </c>
    </row>
    <row r="31" spans="2:11" s="419" customFormat="1" ht="25.5" customHeight="1">
      <c r="B31" s="887"/>
      <c r="C31" s="888"/>
      <c r="D31" s="430"/>
      <c r="E31" s="431" t="s">
        <v>159</v>
      </c>
      <c r="F31" s="432" t="str">
        <f>IF(COUNT(F13:F30)=0," ",SUM(F13:F30))</f>
        <v> </v>
      </c>
      <c r="G31" s="433" t="s">
        <v>132</v>
      </c>
      <c r="H31" s="434" t="str">
        <f>IF(COUNT(H13:H30)=0," ",SUM(H13:H30))</f>
        <v> </v>
      </c>
      <c r="I31" s="433" t="s">
        <v>132</v>
      </c>
      <c r="J31" s="435">
        <f>IF(COUNT(H13:H31)=0,"",H31/F31*100)</f>
      </c>
      <c r="K31" s="436" t="s">
        <v>461</v>
      </c>
    </row>
    <row r="32" spans="3:11" s="419" customFormat="1" ht="4.5" customHeight="1">
      <c r="C32" s="437"/>
      <c r="D32" s="437"/>
      <c r="E32" s="438"/>
      <c r="F32" s="439"/>
      <c r="G32" s="440"/>
      <c r="H32" s="439"/>
      <c r="I32" s="440"/>
      <c r="J32" s="439"/>
      <c r="K32" s="441"/>
    </row>
    <row r="33" spans="3:5" s="443" customFormat="1" ht="15" customHeight="1">
      <c r="C33" s="391" t="s">
        <v>448</v>
      </c>
      <c r="D33" s="442"/>
      <c r="E33" s="442"/>
    </row>
    <row r="34" spans="3:5" s="443" customFormat="1" ht="15" customHeight="1">
      <c r="C34" s="388" t="s">
        <v>449</v>
      </c>
      <c r="D34" s="442"/>
      <c r="E34" s="442"/>
    </row>
    <row r="35" spans="3:5" s="446" customFormat="1" ht="15" customHeight="1">
      <c r="C35" s="444" t="s">
        <v>450</v>
      </c>
      <c r="D35" s="445"/>
      <c r="E35" s="445"/>
    </row>
  </sheetData>
  <sheetProtection/>
  <mergeCells count="16">
    <mergeCell ref="B29:C29"/>
    <mergeCell ref="B30:C30"/>
    <mergeCell ref="B31:C31"/>
    <mergeCell ref="C13:E13"/>
    <mergeCell ref="C14:E14"/>
    <mergeCell ref="B15:C16"/>
    <mergeCell ref="B17:C18"/>
    <mergeCell ref="B19:C24"/>
    <mergeCell ref="B25:C28"/>
    <mergeCell ref="B11:E12"/>
    <mergeCell ref="F11:G11"/>
    <mergeCell ref="H11:I11"/>
    <mergeCell ref="J11:K11"/>
    <mergeCell ref="F12:G12"/>
    <mergeCell ref="H12:I12"/>
    <mergeCell ref="J12:K12"/>
  </mergeCells>
  <printOptions/>
  <pageMargins left="0.7086614173228347" right="0.1968503937007874" top="0.5118110236220472" bottom="0.5118110236220472" header="0.31496062992125984" footer="0.2755905511811024"/>
  <pageSetup horizontalDpi="300" verticalDpi="300" orientation="portrait" paperSize="9" scale="97" r:id="rId1"/>
  <headerFooter scaleWithDoc="0" alignWithMargins="0">
    <oddFooter>&amp;L&amp;9 2017.10&amp;C-11-</oddFooter>
    <firstFooter>&amp;L&amp;9 2013.10&amp;C-11-</firstFooter>
  </headerFooter>
</worksheet>
</file>

<file path=xl/worksheets/sheet13.xml><?xml version="1.0" encoding="utf-8"?>
<worksheet xmlns="http://schemas.openxmlformats.org/spreadsheetml/2006/main" xmlns:r="http://schemas.openxmlformats.org/officeDocument/2006/relationships">
  <dimension ref="A1:P46"/>
  <sheetViews>
    <sheetView workbookViewId="0" topLeftCell="A1">
      <selection activeCell="B4" sqref="B4"/>
    </sheetView>
  </sheetViews>
  <sheetFormatPr defaultColWidth="9.00390625" defaultRowHeight="13.5"/>
  <cols>
    <col min="1" max="1" width="1.625" style="419" customWidth="1"/>
    <col min="2" max="2" width="7.375" style="419" customWidth="1"/>
    <col min="3" max="3" width="1.12109375" style="419" customWidth="1"/>
    <col min="4" max="4" width="34.625" style="419" customWidth="1"/>
    <col min="5" max="5" width="7.625" style="66" customWidth="1"/>
    <col min="6" max="6" width="2.25390625" style="66" customWidth="1"/>
    <col min="7" max="7" width="7.625" style="66" customWidth="1"/>
    <col min="8" max="8" width="2.25390625" style="66" customWidth="1"/>
    <col min="9" max="9" width="7.625" style="66" customWidth="1"/>
    <col min="10" max="10" width="2.25390625" style="66" customWidth="1"/>
    <col min="11" max="11" width="7.625" style="66" customWidth="1"/>
    <col min="12" max="12" width="2.25390625" style="66" customWidth="1"/>
    <col min="13" max="13" width="7.625" style="66" customWidth="1"/>
    <col min="14" max="14" width="2.25390625" style="66" customWidth="1"/>
    <col min="15" max="15" width="7.625" style="66" customWidth="1"/>
    <col min="16" max="16" width="2.25390625" style="66" customWidth="1"/>
    <col min="17" max="16384" width="9.00390625" style="419" customWidth="1"/>
  </cols>
  <sheetData>
    <row r="1" spans="1:4" ht="18" customHeight="1">
      <c r="A1" s="447" t="s">
        <v>253</v>
      </c>
      <c r="D1" s="443"/>
    </row>
    <row r="2" ht="13.5" customHeight="1">
      <c r="D2" s="443"/>
    </row>
    <row r="3" spans="1:16" s="116" customFormat="1" ht="18" customHeight="1">
      <c r="A3" s="474"/>
      <c r="B3" s="475" t="s">
        <v>479</v>
      </c>
      <c r="C3" s="129"/>
      <c r="D3" s="129"/>
      <c r="E3" s="129"/>
      <c r="F3" s="129"/>
      <c r="G3" s="129"/>
      <c r="H3" s="129"/>
      <c r="I3" s="129"/>
      <c r="J3" s="129"/>
      <c r="K3" s="129"/>
      <c r="L3" s="129"/>
      <c r="M3" s="129"/>
      <c r="N3" s="129"/>
      <c r="O3" s="129"/>
      <c r="P3" s="129"/>
    </row>
    <row r="4" spans="1:16" s="116" customFormat="1" ht="18" customHeight="1">
      <c r="A4" s="474"/>
      <c r="B4" s="129"/>
      <c r="C4" s="129"/>
      <c r="D4" s="898" t="s">
        <v>480</v>
      </c>
      <c r="E4" s="898"/>
      <c r="F4" s="898"/>
      <c r="G4" s="898"/>
      <c r="H4" s="898"/>
      <c r="I4" s="898"/>
      <c r="J4" s="898"/>
      <c r="K4" s="898"/>
      <c r="L4" s="898"/>
      <c r="M4" s="898"/>
      <c r="N4" s="898"/>
      <c r="O4" s="898"/>
      <c r="P4" s="129"/>
    </row>
    <row r="5" spans="2:3" ht="15.75" customHeight="1">
      <c r="B5" s="419" t="s">
        <v>462</v>
      </c>
      <c r="C5" s="443"/>
    </row>
    <row r="6" spans="2:16" ht="9.75" customHeight="1">
      <c r="B6" s="448"/>
      <c r="C6" s="448"/>
      <c r="E6" s="77"/>
      <c r="F6" s="77"/>
      <c r="G6" s="77"/>
      <c r="H6" s="77"/>
      <c r="I6" s="77"/>
      <c r="J6" s="77"/>
      <c r="K6" s="77"/>
      <c r="L6" s="77"/>
      <c r="M6" s="77"/>
      <c r="N6" s="77"/>
      <c r="O6" s="77"/>
      <c r="P6" s="77"/>
    </row>
    <row r="7" spans="1:16" ht="15.75" customHeight="1">
      <c r="A7" s="449"/>
      <c r="D7" s="450" t="s">
        <v>193</v>
      </c>
      <c r="E7" s="79"/>
      <c r="F7" s="79"/>
      <c r="G7" s="79"/>
      <c r="H7" s="79"/>
      <c r="I7" s="79"/>
      <c r="J7" s="79"/>
      <c r="K7" s="79"/>
      <c r="L7" s="79"/>
      <c r="M7" s="79"/>
      <c r="N7" s="79"/>
      <c r="O7" s="79"/>
      <c r="P7" s="79"/>
    </row>
    <row r="8" spans="1:16" s="452" customFormat="1" ht="13.5" customHeight="1">
      <c r="A8" s="451"/>
      <c r="D8" s="453" t="s">
        <v>463</v>
      </c>
      <c r="E8" s="80"/>
      <c r="F8" s="80"/>
      <c r="G8" s="80"/>
      <c r="H8" s="80"/>
      <c r="I8" s="80"/>
      <c r="J8" s="80"/>
      <c r="K8" s="80"/>
      <c r="L8" s="80"/>
      <c r="M8" s="80"/>
      <c r="N8" s="80"/>
      <c r="O8" s="80"/>
      <c r="P8" s="80"/>
    </row>
    <row r="9" spans="1:16" s="452" customFormat="1" ht="13.5" customHeight="1">
      <c r="A9" s="451"/>
      <c r="D9" s="453" t="s">
        <v>464</v>
      </c>
      <c r="E9" s="80"/>
      <c r="F9" s="80"/>
      <c r="G9" s="80"/>
      <c r="H9" s="80"/>
      <c r="I9" s="80"/>
      <c r="J9" s="80"/>
      <c r="K9" s="80"/>
      <c r="L9" s="80"/>
      <c r="M9" s="80"/>
      <c r="N9" s="80"/>
      <c r="O9" s="80"/>
      <c r="P9" s="80"/>
    </row>
    <row r="10" spans="1:16" s="452" customFormat="1" ht="13.5" customHeight="1">
      <c r="A10" s="451"/>
      <c r="D10" s="453" t="s">
        <v>465</v>
      </c>
      <c r="E10" s="80"/>
      <c r="F10" s="80"/>
      <c r="G10" s="80"/>
      <c r="H10" s="80"/>
      <c r="I10" s="80"/>
      <c r="J10" s="80"/>
      <c r="K10" s="80"/>
      <c r="L10" s="80"/>
      <c r="M10" s="80"/>
      <c r="N10" s="80"/>
      <c r="O10" s="80"/>
      <c r="P10" s="80"/>
    </row>
    <row r="11" spans="1:16" s="452" customFormat="1" ht="13.5" customHeight="1">
      <c r="A11" s="451"/>
      <c r="D11" s="453" t="s">
        <v>265</v>
      </c>
      <c r="E11" s="80"/>
      <c r="F11" s="80"/>
      <c r="G11" s="80"/>
      <c r="H11" s="80"/>
      <c r="I11" s="80"/>
      <c r="J11" s="80"/>
      <c r="K11" s="80"/>
      <c r="L11" s="80"/>
      <c r="M11" s="80"/>
      <c r="N11" s="80"/>
      <c r="O11" s="80"/>
      <c r="P11" s="80"/>
    </row>
    <row r="12" spans="1:16" s="452" customFormat="1" ht="13.5" customHeight="1">
      <c r="A12" s="451"/>
      <c r="D12" s="453" t="s">
        <v>466</v>
      </c>
      <c r="E12" s="80"/>
      <c r="F12" s="80"/>
      <c r="G12" s="80"/>
      <c r="H12" s="80"/>
      <c r="I12" s="80"/>
      <c r="J12" s="80"/>
      <c r="K12" s="80"/>
      <c r="L12" s="80"/>
      <c r="M12" s="80"/>
      <c r="N12" s="80"/>
      <c r="O12" s="80"/>
      <c r="P12" s="80"/>
    </row>
    <row r="13" ht="15" customHeight="1"/>
    <row r="14" spans="2:16" s="393" customFormat="1" ht="57.75" customHeight="1">
      <c r="B14" s="902" t="s">
        <v>467</v>
      </c>
      <c r="C14" s="903"/>
      <c r="D14" s="903"/>
      <c r="E14" s="906" t="s">
        <v>365</v>
      </c>
      <c r="F14" s="895"/>
      <c r="G14" s="895" t="s">
        <v>364</v>
      </c>
      <c r="H14" s="895"/>
      <c r="I14" s="895" t="s">
        <v>366</v>
      </c>
      <c r="J14" s="895"/>
      <c r="K14" s="895" t="s">
        <v>367</v>
      </c>
      <c r="L14" s="895"/>
      <c r="M14" s="895" t="s">
        <v>368</v>
      </c>
      <c r="N14" s="895"/>
      <c r="O14" s="895" t="s">
        <v>369</v>
      </c>
      <c r="P14" s="895"/>
    </row>
    <row r="15" spans="2:16" s="393" customFormat="1" ht="18" customHeight="1" thickBot="1">
      <c r="B15" s="904"/>
      <c r="C15" s="905"/>
      <c r="D15" s="905"/>
      <c r="E15" s="896" t="s">
        <v>230</v>
      </c>
      <c r="F15" s="897"/>
      <c r="G15" s="897" t="s">
        <v>225</v>
      </c>
      <c r="H15" s="897"/>
      <c r="I15" s="897" t="s">
        <v>231</v>
      </c>
      <c r="J15" s="897"/>
      <c r="K15" s="897" t="s">
        <v>32</v>
      </c>
      <c r="L15" s="897"/>
      <c r="M15" s="897" t="s">
        <v>306</v>
      </c>
      <c r="N15" s="897"/>
      <c r="O15" s="897" t="s">
        <v>370</v>
      </c>
      <c r="P15" s="897"/>
    </row>
    <row r="16" spans="2:16" s="393" customFormat="1" ht="36.75" customHeight="1" thickTop="1">
      <c r="B16" s="899" t="s">
        <v>468</v>
      </c>
      <c r="C16" s="889"/>
      <c r="D16" s="890"/>
      <c r="E16" s="268"/>
      <c r="F16" s="231" t="s">
        <v>145</v>
      </c>
      <c r="G16" s="900" t="s">
        <v>264</v>
      </c>
      <c r="H16" s="901"/>
      <c r="I16" s="900" t="s">
        <v>264</v>
      </c>
      <c r="J16" s="901"/>
      <c r="K16" s="900" t="s">
        <v>264</v>
      </c>
      <c r="L16" s="901"/>
      <c r="M16" s="900" t="s">
        <v>264</v>
      </c>
      <c r="N16" s="901"/>
      <c r="O16" s="900" t="s">
        <v>264</v>
      </c>
      <c r="P16" s="901"/>
    </row>
    <row r="17" spans="2:16" s="393" customFormat="1" ht="27" customHeight="1">
      <c r="B17" s="909" t="s">
        <v>469</v>
      </c>
      <c r="C17" s="910"/>
      <c r="D17" s="911"/>
      <c r="E17" s="268"/>
      <c r="F17" s="232" t="s">
        <v>132</v>
      </c>
      <c r="G17" s="907" t="s">
        <v>264</v>
      </c>
      <c r="H17" s="908"/>
      <c r="I17" s="907" t="s">
        <v>264</v>
      </c>
      <c r="J17" s="908"/>
      <c r="K17" s="907" t="s">
        <v>264</v>
      </c>
      <c r="L17" s="908"/>
      <c r="M17" s="907" t="s">
        <v>264</v>
      </c>
      <c r="N17" s="908"/>
      <c r="O17" s="907" t="s">
        <v>264</v>
      </c>
      <c r="P17" s="908"/>
    </row>
    <row r="18" spans="2:16" s="393" customFormat="1" ht="36" customHeight="1">
      <c r="B18" s="912" t="s">
        <v>307</v>
      </c>
      <c r="C18" s="456"/>
      <c r="D18" s="457" t="s">
        <v>430</v>
      </c>
      <c r="E18" s="268"/>
      <c r="F18" s="232" t="s">
        <v>132</v>
      </c>
      <c r="G18" s="907" t="s">
        <v>264</v>
      </c>
      <c r="H18" s="908"/>
      <c r="I18" s="907" t="s">
        <v>264</v>
      </c>
      <c r="J18" s="908"/>
      <c r="K18" s="907" t="s">
        <v>264</v>
      </c>
      <c r="L18" s="908"/>
      <c r="M18" s="907" t="s">
        <v>264</v>
      </c>
      <c r="N18" s="908"/>
      <c r="O18" s="907" t="s">
        <v>264</v>
      </c>
      <c r="P18" s="908"/>
    </row>
    <row r="19" spans="2:16" s="393" customFormat="1" ht="27" customHeight="1">
      <c r="B19" s="913"/>
      <c r="C19" s="409"/>
      <c r="D19" s="454" t="s">
        <v>470</v>
      </c>
      <c r="E19" s="268"/>
      <c r="F19" s="232" t="s">
        <v>132</v>
      </c>
      <c r="G19" s="907" t="s">
        <v>264</v>
      </c>
      <c r="H19" s="908"/>
      <c r="I19" s="907" t="s">
        <v>264</v>
      </c>
      <c r="J19" s="908"/>
      <c r="K19" s="907" t="s">
        <v>264</v>
      </c>
      <c r="L19" s="908"/>
      <c r="M19" s="907" t="s">
        <v>264</v>
      </c>
      <c r="N19" s="908"/>
      <c r="O19" s="907" t="s">
        <v>264</v>
      </c>
      <c r="P19" s="908"/>
    </row>
    <row r="20" spans="2:16" s="393" customFormat="1" ht="36" customHeight="1">
      <c r="B20" s="912" t="s">
        <v>76</v>
      </c>
      <c r="C20" s="411"/>
      <c r="D20" s="455" t="s">
        <v>471</v>
      </c>
      <c r="E20" s="268"/>
      <c r="F20" s="232" t="s">
        <v>132</v>
      </c>
      <c r="G20" s="907" t="s">
        <v>264</v>
      </c>
      <c r="H20" s="908"/>
      <c r="I20" s="907" t="s">
        <v>264</v>
      </c>
      <c r="J20" s="908"/>
      <c r="K20" s="907" t="s">
        <v>264</v>
      </c>
      <c r="L20" s="908"/>
      <c r="M20" s="907" t="s">
        <v>264</v>
      </c>
      <c r="N20" s="908"/>
      <c r="O20" s="907" t="s">
        <v>264</v>
      </c>
      <c r="P20" s="908"/>
    </row>
    <row r="21" spans="2:16" s="393" customFormat="1" ht="27" customHeight="1">
      <c r="B21" s="913"/>
      <c r="C21" s="411"/>
      <c r="D21" s="455" t="s">
        <v>434</v>
      </c>
      <c r="E21" s="268"/>
      <c r="F21" s="233" t="s">
        <v>132</v>
      </c>
      <c r="G21" s="907" t="s">
        <v>264</v>
      </c>
      <c r="H21" s="908"/>
      <c r="I21" s="907" t="s">
        <v>264</v>
      </c>
      <c r="J21" s="908"/>
      <c r="K21" s="907" t="s">
        <v>264</v>
      </c>
      <c r="L21" s="908"/>
      <c r="M21" s="907" t="s">
        <v>264</v>
      </c>
      <c r="N21" s="908"/>
      <c r="O21" s="907" t="s">
        <v>264</v>
      </c>
      <c r="P21" s="908"/>
    </row>
    <row r="22" spans="2:16" s="393" customFormat="1" ht="27" customHeight="1">
      <c r="B22" s="914" t="s">
        <v>77</v>
      </c>
      <c r="C22" s="420"/>
      <c r="D22" s="458" t="s">
        <v>78</v>
      </c>
      <c r="E22" s="268"/>
      <c r="F22" s="232" t="s">
        <v>132</v>
      </c>
      <c r="G22" s="907" t="s">
        <v>264</v>
      </c>
      <c r="H22" s="908"/>
      <c r="I22" s="907" t="s">
        <v>264</v>
      </c>
      <c r="J22" s="908"/>
      <c r="K22" s="907" t="s">
        <v>264</v>
      </c>
      <c r="L22" s="908"/>
      <c r="M22" s="907" t="s">
        <v>264</v>
      </c>
      <c r="N22" s="908"/>
      <c r="O22" s="907" t="s">
        <v>264</v>
      </c>
      <c r="P22" s="908"/>
    </row>
    <row r="23" spans="2:16" s="393" customFormat="1" ht="25.5" customHeight="1">
      <c r="B23" s="915"/>
      <c r="C23" s="420"/>
      <c r="D23" s="458" t="s">
        <v>79</v>
      </c>
      <c r="E23" s="268"/>
      <c r="F23" s="232" t="s">
        <v>132</v>
      </c>
      <c r="G23" s="907" t="s">
        <v>264</v>
      </c>
      <c r="H23" s="908"/>
      <c r="I23" s="907" t="s">
        <v>264</v>
      </c>
      <c r="J23" s="908"/>
      <c r="K23" s="907" t="s">
        <v>264</v>
      </c>
      <c r="L23" s="908"/>
      <c r="M23" s="907" t="s">
        <v>264</v>
      </c>
      <c r="N23" s="908"/>
      <c r="O23" s="907" t="s">
        <v>264</v>
      </c>
      <c r="P23" s="908"/>
    </row>
    <row r="24" spans="2:16" s="393" customFormat="1" ht="27" customHeight="1">
      <c r="B24" s="915"/>
      <c r="C24" s="420"/>
      <c r="D24" s="458" t="s">
        <v>80</v>
      </c>
      <c r="E24" s="268"/>
      <c r="F24" s="232" t="s">
        <v>132</v>
      </c>
      <c r="G24" s="907" t="s">
        <v>264</v>
      </c>
      <c r="H24" s="908"/>
      <c r="I24" s="907" t="s">
        <v>264</v>
      </c>
      <c r="J24" s="908"/>
      <c r="K24" s="907" t="s">
        <v>264</v>
      </c>
      <c r="L24" s="908"/>
      <c r="M24" s="907" t="s">
        <v>264</v>
      </c>
      <c r="N24" s="908"/>
      <c r="O24" s="907" t="s">
        <v>264</v>
      </c>
      <c r="P24" s="908"/>
    </row>
    <row r="25" spans="2:16" ht="27" customHeight="1">
      <c r="B25" s="915"/>
      <c r="C25" s="420"/>
      <c r="D25" s="458" t="s">
        <v>162</v>
      </c>
      <c r="E25" s="268"/>
      <c r="F25" s="232" t="s">
        <v>132</v>
      </c>
      <c r="G25" s="907" t="s">
        <v>264</v>
      </c>
      <c r="H25" s="908"/>
      <c r="I25" s="907" t="s">
        <v>264</v>
      </c>
      <c r="J25" s="908"/>
      <c r="K25" s="907" t="s">
        <v>264</v>
      </c>
      <c r="L25" s="908"/>
      <c r="M25" s="907" t="s">
        <v>264</v>
      </c>
      <c r="N25" s="908"/>
      <c r="O25" s="907" t="s">
        <v>264</v>
      </c>
      <c r="P25" s="908"/>
    </row>
    <row r="26" spans="2:16" ht="27" customHeight="1">
      <c r="B26" s="915"/>
      <c r="C26" s="417"/>
      <c r="D26" s="459" t="s">
        <v>308</v>
      </c>
      <c r="E26" s="268"/>
      <c r="F26" s="232" t="s">
        <v>132</v>
      </c>
      <c r="G26" s="907" t="s">
        <v>264</v>
      </c>
      <c r="H26" s="908"/>
      <c r="I26" s="907" t="s">
        <v>264</v>
      </c>
      <c r="J26" s="908"/>
      <c r="K26" s="907" t="s">
        <v>264</v>
      </c>
      <c r="L26" s="908"/>
      <c r="M26" s="267"/>
      <c r="N26" s="232" t="s">
        <v>132</v>
      </c>
      <c r="O26" s="267"/>
      <c r="P26" s="232" t="s">
        <v>132</v>
      </c>
    </row>
    <row r="27" spans="2:16" ht="25.5" customHeight="1">
      <c r="B27" s="916"/>
      <c r="C27" s="417"/>
      <c r="D27" s="459" t="s">
        <v>86</v>
      </c>
      <c r="E27" s="268"/>
      <c r="F27" s="232" t="s">
        <v>132</v>
      </c>
      <c r="G27" s="907" t="s">
        <v>264</v>
      </c>
      <c r="H27" s="908"/>
      <c r="I27" s="907" t="s">
        <v>264</v>
      </c>
      <c r="J27" s="908"/>
      <c r="K27" s="907" t="s">
        <v>264</v>
      </c>
      <c r="L27" s="908"/>
      <c r="M27" s="271"/>
      <c r="N27" s="232" t="s">
        <v>132</v>
      </c>
      <c r="O27" s="271"/>
      <c r="P27" s="232" t="s">
        <v>132</v>
      </c>
    </row>
    <row r="28" spans="2:16" ht="25.5" customHeight="1">
      <c r="B28" s="914" t="s">
        <v>81</v>
      </c>
      <c r="C28" s="420"/>
      <c r="D28" s="458" t="s">
        <v>87</v>
      </c>
      <c r="E28" s="268"/>
      <c r="F28" s="232" t="s">
        <v>132</v>
      </c>
      <c r="G28" s="267"/>
      <c r="H28" s="232" t="s">
        <v>132</v>
      </c>
      <c r="I28" s="907" t="s">
        <v>264</v>
      </c>
      <c r="J28" s="908"/>
      <c r="K28" s="907" t="s">
        <v>264</v>
      </c>
      <c r="L28" s="908"/>
      <c r="M28" s="907" t="s">
        <v>264</v>
      </c>
      <c r="N28" s="908"/>
      <c r="O28" s="907" t="s">
        <v>264</v>
      </c>
      <c r="P28" s="908"/>
    </row>
    <row r="29" spans="2:16" ht="25.5" customHeight="1">
      <c r="B29" s="915"/>
      <c r="C29" s="417"/>
      <c r="D29" s="459" t="s">
        <v>88</v>
      </c>
      <c r="E29" s="268"/>
      <c r="F29" s="232" t="s">
        <v>132</v>
      </c>
      <c r="G29" s="267"/>
      <c r="H29" s="232" t="s">
        <v>132</v>
      </c>
      <c r="I29" s="907" t="s">
        <v>264</v>
      </c>
      <c r="J29" s="908"/>
      <c r="K29" s="907" t="s">
        <v>264</v>
      </c>
      <c r="L29" s="908"/>
      <c r="M29" s="271"/>
      <c r="N29" s="232" t="s">
        <v>132</v>
      </c>
      <c r="O29" s="271"/>
      <c r="P29" s="232" t="s">
        <v>132</v>
      </c>
    </row>
    <row r="30" spans="2:16" ht="25.5" customHeight="1">
      <c r="B30" s="915"/>
      <c r="C30" s="420"/>
      <c r="D30" s="458" t="s">
        <v>89</v>
      </c>
      <c r="E30" s="268"/>
      <c r="F30" s="232" t="s">
        <v>132</v>
      </c>
      <c r="G30" s="267"/>
      <c r="H30" s="232" t="s">
        <v>132</v>
      </c>
      <c r="I30" s="907" t="s">
        <v>264</v>
      </c>
      <c r="J30" s="908"/>
      <c r="K30" s="907" t="s">
        <v>264</v>
      </c>
      <c r="L30" s="908"/>
      <c r="M30" s="907" t="s">
        <v>264</v>
      </c>
      <c r="N30" s="908"/>
      <c r="O30" s="907" t="s">
        <v>264</v>
      </c>
      <c r="P30" s="908"/>
    </row>
    <row r="31" spans="2:16" ht="25.5" customHeight="1">
      <c r="B31" s="916"/>
      <c r="C31" s="417"/>
      <c r="D31" s="459" t="s">
        <v>309</v>
      </c>
      <c r="E31" s="268"/>
      <c r="F31" s="232" t="s">
        <v>132</v>
      </c>
      <c r="G31" s="267"/>
      <c r="H31" s="232" t="s">
        <v>132</v>
      </c>
      <c r="I31" s="907" t="s">
        <v>264</v>
      </c>
      <c r="J31" s="908"/>
      <c r="K31" s="907" t="s">
        <v>264</v>
      </c>
      <c r="L31" s="908"/>
      <c r="M31" s="267"/>
      <c r="N31" s="232" t="s">
        <v>132</v>
      </c>
      <c r="O31" s="267"/>
      <c r="P31" s="232" t="s">
        <v>132</v>
      </c>
    </row>
    <row r="32" spans="2:16" ht="27" customHeight="1">
      <c r="B32" s="460" t="s">
        <v>82</v>
      </c>
      <c r="C32" s="422"/>
      <c r="D32" s="459" t="s">
        <v>83</v>
      </c>
      <c r="E32" s="268"/>
      <c r="F32" s="232" t="s">
        <v>132</v>
      </c>
      <c r="G32" s="267"/>
      <c r="H32" s="232" t="s">
        <v>132</v>
      </c>
      <c r="I32" s="267"/>
      <c r="J32" s="232" t="s">
        <v>132</v>
      </c>
      <c r="K32" s="267"/>
      <c r="L32" s="232" t="s">
        <v>132</v>
      </c>
      <c r="M32" s="267"/>
      <c r="N32" s="232" t="s">
        <v>132</v>
      </c>
      <c r="O32" s="267"/>
      <c r="P32" s="232" t="s">
        <v>132</v>
      </c>
    </row>
    <row r="33" spans="2:16" ht="25.5" customHeight="1">
      <c r="B33" s="461"/>
      <c r="C33" s="462"/>
      <c r="D33" s="463" t="s">
        <v>84</v>
      </c>
      <c r="E33" s="268"/>
      <c r="F33" s="232" t="s">
        <v>132</v>
      </c>
      <c r="G33" s="907" t="s">
        <v>264</v>
      </c>
      <c r="H33" s="908"/>
      <c r="I33" s="907" t="s">
        <v>264</v>
      </c>
      <c r="J33" s="908"/>
      <c r="K33" s="907" t="s">
        <v>264</v>
      </c>
      <c r="L33" s="908"/>
      <c r="M33" s="907" t="s">
        <v>264</v>
      </c>
      <c r="N33" s="908"/>
      <c r="O33" s="907" t="s">
        <v>264</v>
      </c>
      <c r="P33" s="908"/>
    </row>
    <row r="34" spans="2:16" ht="27" customHeight="1">
      <c r="B34" s="464"/>
      <c r="C34" s="465"/>
      <c r="D34" s="466" t="s">
        <v>159</v>
      </c>
      <c r="E34" s="234" t="str">
        <f>IF(COUNT(E16:E33)=0," ",SUM(E16:E33))</f>
        <v> </v>
      </c>
      <c r="F34" s="235" t="s">
        <v>132</v>
      </c>
      <c r="G34" s="236" t="str">
        <f>IF(COUNT(G16:G33)=0," ",SUM(G16:G33))</f>
        <v> </v>
      </c>
      <c r="H34" s="237" t="s">
        <v>132</v>
      </c>
      <c r="I34" s="236" t="str">
        <f>IF(COUNT(I16:I33)=0," ",SUM(I16:I33))</f>
        <v> </v>
      </c>
      <c r="J34" s="237" t="s">
        <v>132</v>
      </c>
      <c r="K34" s="238" t="str">
        <f>IF(COUNT(K16:K33)=0," ",SUM(K16:K33))</f>
        <v> </v>
      </c>
      <c r="L34" s="239" t="s">
        <v>132</v>
      </c>
      <c r="M34" s="238" t="str">
        <f>IF(COUNT(M16:M33)=0," ",SUM(M16:M33))</f>
        <v> </v>
      </c>
      <c r="N34" s="239" t="s">
        <v>132</v>
      </c>
      <c r="O34" s="238" t="str">
        <f>IF(COUNT(O16:O33)=0," ",SUM(O16:O33))</f>
        <v> </v>
      </c>
      <c r="P34" s="239" t="s">
        <v>132</v>
      </c>
    </row>
    <row r="35" spans="2:16" ht="9" customHeight="1">
      <c r="B35" s="437"/>
      <c r="C35" s="437"/>
      <c r="D35" s="438"/>
      <c r="E35" s="125"/>
      <c r="F35" s="126"/>
      <c r="G35" s="125"/>
      <c r="H35" s="127"/>
      <c r="I35" s="125"/>
      <c r="J35" s="127"/>
      <c r="K35" s="125"/>
      <c r="L35" s="78"/>
      <c r="M35" s="125"/>
      <c r="N35" s="78"/>
      <c r="O35" s="125"/>
      <c r="P35" s="78"/>
    </row>
    <row r="36" spans="2:16" s="443" customFormat="1" ht="13.5" customHeight="1">
      <c r="B36" s="467" t="s">
        <v>266</v>
      </c>
      <c r="C36" s="468"/>
      <c r="D36" s="468"/>
      <c r="E36" s="116"/>
      <c r="F36" s="116"/>
      <c r="G36" s="116"/>
      <c r="H36" s="116"/>
      <c r="I36" s="116"/>
      <c r="J36" s="116"/>
      <c r="K36" s="116"/>
      <c r="L36" s="116"/>
      <c r="M36" s="116"/>
      <c r="N36" s="116"/>
      <c r="O36" s="116"/>
      <c r="P36" s="116"/>
    </row>
    <row r="37" spans="2:16" s="446" customFormat="1" ht="13.5" customHeight="1">
      <c r="B37" s="469" t="s">
        <v>472</v>
      </c>
      <c r="C37" s="470"/>
      <c r="D37" s="470"/>
      <c r="E37" s="116"/>
      <c r="F37" s="116"/>
      <c r="G37" s="116"/>
      <c r="H37" s="116"/>
      <c r="I37" s="116"/>
      <c r="J37" s="116"/>
      <c r="K37" s="116"/>
      <c r="L37" s="116"/>
      <c r="M37" s="116"/>
      <c r="N37" s="116"/>
      <c r="O37" s="116"/>
      <c r="P37" s="116"/>
    </row>
    <row r="38" spans="2:16" ht="13.5" customHeight="1">
      <c r="B38" s="453" t="s">
        <v>473</v>
      </c>
      <c r="C38" s="471"/>
      <c r="D38" s="471"/>
      <c r="E38" s="116"/>
      <c r="F38" s="116"/>
      <c r="G38" s="116"/>
      <c r="H38" s="116"/>
      <c r="I38" s="116"/>
      <c r="J38" s="116"/>
      <c r="K38" s="116"/>
      <c r="L38" s="116"/>
      <c r="M38" s="116"/>
      <c r="N38" s="116"/>
      <c r="O38" s="116"/>
      <c r="P38" s="116"/>
    </row>
    <row r="39" spans="2:16" s="473" customFormat="1" ht="13.5" customHeight="1">
      <c r="B39" s="445" t="s">
        <v>474</v>
      </c>
      <c r="C39" s="472"/>
      <c r="D39" s="472"/>
      <c r="E39" s="116"/>
      <c r="F39" s="116"/>
      <c r="G39" s="116"/>
      <c r="H39" s="116"/>
      <c r="I39" s="116"/>
      <c r="J39" s="116"/>
      <c r="K39" s="116"/>
      <c r="L39" s="116"/>
      <c r="M39" s="116"/>
      <c r="N39" s="116"/>
      <c r="O39" s="116"/>
      <c r="P39" s="116"/>
    </row>
    <row r="40" spans="2:16" ht="13.5" customHeight="1">
      <c r="B40" s="453" t="s">
        <v>475</v>
      </c>
      <c r="C40" s="471"/>
      <c r="D40" s="471"/>
      <c r="E40" s="116"/>
      <c r="F40" s="116"/>
      <c r="G40" s="116"/>
      <c r="H40" s="116"/>
      <c r="I40" s="116"/>
      <c r="J40" s="116"/>
      <c r="K40" s="116"/>
      <c r="L40" s="116"/>
      <c r="M40" s="116"/>
      <c r="N40" s="116"/>
      <c r="O40" s="116"/>
      <c r="P40" s="116"/>
    </row>
    <row r="41" spans="2:16" s="473" customFormat="1" ht="13.5" customHeight="1">
      <c r="B41" s="445" t="s">
        <v>476</v>
      </c>
      <c r="C41" s="472"/>
      <c r="D41" s="472"/>
      <c r="E41" s="116"/>
      <c r="F41" s="116"/>
      <c r="G41" s="116"/>
      <c r="H41" s="116"/>
      <c r="I41" s="116"/>
      <c r="J41" s="116"/>
      <c r="K41" s="116"/>
      <c r="L41" s="116"/>
      <c r="M41" s="116"/>
      <c r="N41" s="116"/>
      <c r="O41" s="116"/>
      <c r="P41" s="116"/>
    </row>
    <row r="42" spans="2:16" ht="13.5" customHeight="1">
      <c r="B42" s="453" t="s">
        <v>477</v>
      </c>
      <c r="C42" s="471"/>
      <c r="D42" s="471"/>
      <c r="E42" s="116"/>
      <c r="F42" s="116"/>
      <c r="G42" s="116"/>
      <c r="H42" s="116"/>
      <c r="I42" s="116"/>
      <c r="J42" s="116"/>
      <c r="K42" s="116"/>
      <c r="L42" s="116"/>
      <c r="M42" s="116"/>
      <c r="N42" s="116"/>
      <c r="O42" s="116"/>
      <c r="P42" s="116"/>
    </row>
    <row r="43" spans="2:16" s="473" customFormat="1" ht="13.5" customHeight="1">
      <c r="B43" s="445" t="s">
        <v>478</v>
      </c>
      <c r="C43" s="472"/>
      <c r="D43" s="472"/>
      <c r="E43" s="116"/>
      <c r="F43" s="116"/>
      <c r="G43" s="116"/>
      <c r="H43" s="116"/>
      <c r="I43" s="116"/>
      <c r="J43" s="116"/>
      <c r="K43" s="116"/>
      <c r="L43" s="116"/>
      <c r="M43" s="116"/>
      <c r="N43" s="116"/>
      <c r="O43" s="116"/>
      <c r="P43" s="116"/>
    </row>
    <row r="44" spans="5:16" ht="13.5">
      <c r="E44" s="116"/>
      <c r="F44" s="116"/>
      <c r="G44" s="116"/>
      <c r="H44" s="116"/>
      <c r="I44" s="116"/>
      <c r="J44" s="116"/>
      <c r="K44" s="116"/>
      <c r="L44" s="116"/>
      <c r="M44" s="116"/>
      <c r="N44" s="116"/>
      <c r="O44" s="116"/>
      <c r="P44" s="116"/>
    </row>
    <row r="45" spans="5:16" ht="13.5">
      <c r="E45" s="116"/>
      <c r="F45" s="116"/>
      <c r="G45" s="116"/>
      <c r="H45" s="116"/>
      <c r="I45" s="116"/>
      <c r="J45" s="116"/>
      <c r="K45" s="116"/>
      <c r="L45" s="116"/>
      <c r="M45" s="116"/>
      <c r="N45" s="116"/>
      <c r="O45" s="116"/>
      <c r="P45" s="116"/>
    </row>
    <row r="46" spans="5:16" ht="13.5">
      <c r="E46" s="116"/>
      <c r="F46" s="116"/>
      <c r="G46" s="116"/>
      <c r="H46" s="116"/>
      <c r="I46" s="116"/>
      <c r="J46" s="116"/>
      <c r="K46" s="116"/>
      <c r="L46" s="116"/>
      <c r="M46" s="116"/>
      <c r="N46" s="116"/>
      <c r="O46" s="116"/>
      <c r="P46" s="116"/>
    </row>
  </sheetData>
  <sheetProtection/>
  <protectedRanges>
    <protectedRange sqref="I35" name="範囲3_1_1"/>
    <protectedRange sqref="G35" name="範囲2_1_1"/>
    <protectedRange sqref="E35" name="範囲1_1_1"/>
    <protectedRange sqref="I34" name="範囲3_1"/>
    <protectedRange sqref="G34" name="範囲2_1"/>
    <protectedRange sqref="E34" name="範囲1_1"/>
    <protectedRange sqref="I31:I32 K31:K32 M31:M32 O31:O32" name="範囲3_2_1"/>
    <protectedRange sqref="G31:G32" name="範囲2_2_1"/>
    <protectedRange sqref="E16:E33" name="範囲1_1_1_2"/>
    <protectedRange sqref="I20:I25 I33 I18" name="範囲3_1_1_1"/>
    <protectedRange sqref="G20:G27 I26:I27 I29 G33 G18" name="範囲2_1_1_1"/>
    <protectedRange sqref="K26:K27 M26:M27 K29 M29 O26:O27 O29" name="範囲3_2_1_1"/>
    <protectedRange sqref="G28:G30" name="範囲2_2_1_1"/>
    <protectedRange sqref="I36:I37" name="範囲3_2"/>
    <protectedRange sqref="G36:G37" name="範囲2_2"/>
    <protectedRange sqref="I38 G38 E36:E38" name="範囲1_2"/>
  </protectedRanges>
  <mergeCells count="93">
    <mergeCell ref="O30:P30"/>
    <mergeCell ref="G33:H33"/>
    <mergeCell ref="M33:N33"/>
    <mergeCell ref="O33:P33"/>
    <mergeCell ref="O22:P22"/>
    <mergeCell ref="O23:P23"/>
    <mergeCell ref="O17:P17"/>
    <mergeCell ref="G18:H18"/>
    <mergeCell ref="I18:J18"/>
    <mergeCell ref="K18:L18"/>
    <mergeCell ref="M18:N18"/>
    <mergeCell ref="O18:P18"/>
    <mergeCell ref="O24:P24"/>
    <mergeCell ref="O25:P25"/>
    <mergeCell ref="M28:N28"/>
    <mergeCell ref="O28:P28"/>
    <mergeCell ref="O14:P14"/>
    <mergeCell ref="O15:P15"/>
    <mergeCell ref="O16:P16"/>
    <mergeCell ref="O19:P19"/>
    <mergeCell ref="O20:P20"/>
    <mergeCell ref="O21:P21"/>
    <mergeCell ref="M30:N30"/>
    <mergeCell ref="I31:J31"/>
    <mergeCell ref="K31:L31"/>
    <mergeCell ref="I29:J29"/>
    <mergeCell ref="K29:L29"/>
    <mergeCell ref="B28:B31"/>
    <mergeCell ref="I30:J30"/>
    <mergeCell ref="K30:L30"/>
    <mergeCell ref="I33:J33"/>
    <mergeCell ref="K33:L33"/>
    <mergeCell ref="G27:H27"/>
    <mergeCell ref="I27:J27"/>
    <mergeCell ref="K27:L27"/>
    <mergeCell ref="I28:J28"/>
    <mergeCell ref="K28:L28"/>
    <mergeCell ref="G26:H26"/>
    <mergeCell ref="I26:J26"/>
    <mergeCell ref="K26:L26"/>
    <mergeCell ref="I23:J23"/>
    <mergeCell ref="K23:L23"/>
    <mergeCell ref="M23:N23"/>
    <mergeCell ref="B22:B27"/>
    <mergeCell ref="G24:H24"/>
    <mergeCell ref="I24:J24"/>
    <mergeCell ref="K24:L24"/>
    <mergeCell ref="M24:N24"/>
    <mergeCell ref="G25:H25"/>
    <mergeCell ref="I25:J25"/>
    <mergeCell ref="G23:H23"/>
    <mergeCell ref="K25:L25"/>
    <mergeCell ref="M25:N25"/>
    <mergeCell ref="G21:H21"/>
    <mergeCell ref="I21:J21"/>
    <mergeCell ref="K21:L21"/>
    <mergeCell ref="M21:N21"/>
    <mergeCell ref="B20:B21"/>
    <mergeCell ref="G22:H22"/>
    <mergeCell ref="I22:J22"/>
    <mergeCell ref="K22:L22"/>
    <mergeCell ref="M22:N22"/>
    <mergeCell ref="G20:H20"/>
    <mergeCell ref="B17:D17"/>
    <mergeCell ref="G19:H19"/>
    <mergeCell ref="I19:J19"/>
    <mergeCell ref="K19:L19"/>
    <mergeCell ref="M19:N19"/>
    <mergeCell ref="B18:B19"/>
    <mergeCell ref="G17:H17"/>
    <mergeCell ref="I17:J17"/>
    <mergeCell ref="K17:L17"/>
    <mergeCell ref="M17:N17"/>
    <mergeCell ref="I20:J20"/>
    <mergeCell ref="K20:L20"/>
    <mergeCell ref="M20:N20"/>
    <mergeCell ref="I15:J15"/>
    <mergeCell ref="K15:L15"/>
    <mergeCell ref="M15:N15"/>
    <mergeCell ref="B16:D16"/>
    <mergeCell ref="G16:H16"/>
    <mergeCell ref="I16:J16"/>
    <mergeCell ref="K16:L16"/>
    <mergeCell ref="M16:N16"/>
    <mergeCell ref="B14:D15"/>
    <mergeCell ref="E14:F14"/>
    <mergeCell ref="G14:H14"/>
    <mergeCell ref="I14:J14"/>
    <mergeCell ref="K14:L14"/>
    <mergeCell ref="M14:N14"/>
    <mergeCell ref="E15:F15"/>
    <mergeCell ref="G15:H15"/>
    <mergeCell ref="D4:O4"/>
  </mergeCells>
  <printOptions/>
  <pageMargins left="0.5905511811023623" right="0.1968503937007874" top="0.3937007874015748" bottom="0.5118110236220472" header="0.31496062992125984" footer="0.2755905511811024"/>
  <pageSetup horizontalDpi="300" verticalDpi="300" orientation="portrait" paperSize="9" scale="92" r:id="rId1"/>
  <headerFooter scaleWithDoc="0" alignWithMargins="0">
    <oddFooter>&amp;L&amp;9 2017.10&amp;C-12-</oddFooter>
    <firstFooter>&amp;L&amp;9 2013.10&amp;C-12-</firstFooter>
  </headerFooter>
</worksheet>
</file>

<file path=xl/worksheets/sheet14.xml><?xml version="1.0" encoding="utf-8"?>
<worksheet xmlns="http://schemas.openxmlformats.org/spreadsheetml/2006/main" xmlns:r="http://schemas.openxmlformats.org/officeDocument/2006/relationships">
  <dimension ref="A1:G33"/>
  <sheetViews>
    <sheetView workbookViewId="0" topLeftCell="A4">
      <selection activeCell="B54" sqref="B54"/>
    </sheetView>
  </sheetViews>
  <sheetFormatPr defaultColWidth="9.00390625" defaultRowHeight="13.5"/>
  <cols>
    <col min="1" max="1" width="3.625" style="115" customWidth="1"/>
    <col min="2" max="2" width="2.625" style="115" customWidth="1"/>
    <col min="3" max="3" width="24.75390625" style="115" customWidth="1"/>
    <col min="4" max="4" width="19.25390625" style="115" customWidth="1"/>
    <col min="5" max="5" width="16.00390625" style="115" customWidth="1"/>
    <col min="6" max="6" width="3.625" style="115" customWidth="1"/>
    <col min="7" max="7" width="18.00390625" style="115" customWidth="1"/>
    <col min="8" max="8" width="3.50390625" style="115" customWidth="1"/>
    <col min="9" max="16384" width="9.00390625" style="115" customWidth="1"/>
  </cols>
  <sheetData>
    <row r="1" spans="1:6" s="112" customFormat="1" ht="17.25">
      <c r="A1" s="917" t="s">
        <v>46</v>
      </c>
      <c r="B1" s="917"/>
      <c r="C1" s="917"/>
      <c r="D1" s="917"/>
      <c r="E1" s="3"/>
      <c r="F1" s="3"/>
    </row>
    <row r="2" s="112" customFormat="1" ht="15.75" customHeight="1">
      <c r="A2" s="1"/>
    </row>
    <row r="3" spans="2:3" s="112" customFormat="1" ht="18" customHeight="1">
      <c r="B3" s="130" t="s">
        <v>276</v>
      </c>
      <c r="C3" s="2"/>
    </row>
    <row r="4" spans="2:3" s="112" customFormat="1" ht="18" customHeight="1">
      <c r="B4" s="49" t="s">
        <v>279</v>
      </c>
      <c r="C4" s="2"/>
    </row>
    <row r="5" spans="1:3" s="113" customFormat="1" ht="15.75" customHeight="1">
      <c r="A5" s="51"/>
      <c r="C5" s="128" t="s">
        <v>316</v>
      </c>
    </row>
    <row r="6" spans="1:3" s="114" customFormat="1" ht="15.75" customHeight="1">
      <c r="A6" s="51"/>
      <c r="B6" s="52"/>
      <c r="C6" s="128" t="s">
        <v>317</v>
      </c>
    </row>
    <row r="7" s="114" customFormat="1" ht="13.5" customHeight="1"/>
    <row r="8" spans="1:7" s="112" customFormat="1" ht="22.5" customHeight="1" thickBot="1">
      <c r="A8" s="114"/>
      <c r="B8" s="918" t="s">
        <v>90</v>
      </c>
      <c r="C8" s="919"/>
      <c r="D8" s="919"/>
      <c r="E8" s="919"/>
      <c r="F8" s="924"/>
      <c r="G8" s="4" t="s">
        <v>91</v>
      </c>
    </row>
    <row r="9" spans="1:7" ht="28.5" customHeight="1" thickTop="1">
      <c r="A9" s="112"/>
      <c r="B9" s="131"/>
      <c r="C9" s="132" t="s">
        <v>92</v>
      </c>
      <c r="D9" s="133"/>
      <c r="E9" s="133"/>
      <c r="F9" s="134"/>
      <c r="G9" s="284"/>
    </row>
    <row r="10" spans="2:7" ht="28.5" customHeight="1">
      <c r="B10" s="135"/>
      <c r="C10" s="136" t="s">
        <v>93</v>
      </c>
      <c r="D10" s="136"/>
      <c r="E10" s="136"/>
      <c r="F10" s="137"/>
      <c r="G10" s="285"/>
    </row>
    <row r="11" spans="2:7" ht="28.5" customHeight="1">
      <c r="B11" s="135"/>
      <c r="C11" s="136" t="s">
        <v>94</v>
      </c>
      <c r="D11" s="136"/>
      <c r="E11" s="136"/>
      <c r="F11" s="137"/>
      <c r="G11" s="285"/>
    </row>
    <row r="12" spans="2:7" ht="28.5" customHeight="1">
      <c r="B12" s="135"/>
      <c r="C12" s="136" t="s">
        <v>95</v>
      </c>
      <c r="D12" s="136"/>
      <c r="E12" s="136"/>
      <c r="F12" s="137"/>
      <c r="G12" s="285"/>
    </row>
    <row r="13" spans="2:7" ht="28.5" customHeight="1">
      <c r="B13" s="135"/>
      <c r="C13" s="136" t="s">
        <v>96</v>
      </c>
      <c r="D13" s="136"/>
      <c r="E13" s="136"/>
      <c r="F13" s="137"/>
      <c r="G13" s="285"/>
    </row>
    <row r="14" spans="2:7" ht="28.5" customHeight="1">
      <c r="B14" s="135"/>
      <c r="C14" s="136" t="s">
        <v>97</v>
      </c>
      <c r="D14" s="136"/>
      <c r="E14" s="136"/>
      <c r="F14" s="137"/>
      <c r="G14" s="285"/>
    </row>
    <row r="15" spans="2:7" ht="28.5" customHeight="1">
      <c r="B15" s="135"/>
      <c r="C15" s="136" t="s">
        <v>98</v>
      </c>
      <c r="D15" s="136"/>
      <c r="E15" s="136"/>
      <c r="F15" s="137"/>
      <c r="G15" s="285"/>
    </row>
    <row r="16" spans="2:7" ht="28.5" customHeight="1">
      <c r="B16" s="135"/>
      <c r="C16" s="136" t="s">
        <v>99</v>
      </c>
      <c r="D16" s="136"/>
      <c r="E16" s="136"/>
      <c r="F16" s="137"/>
      <c r="G16" s="285"/>
    </row>
    <row r="17" spans="2:7" ht="28.5" customHeight="1">
      <c r="B17" s="135"/>
      <c r="C17" s="136" t="s">
        <v>100</v>
      </c>
      <c r="D17" s="136"/>
      <c r="E17" s="136"/>
      <c r="F17" s="137"/>
      <c r="G17" s="285"/>
    </row>
    <row r="18" spans="2:7" ht="17.25" customHeight="1">
      <c r="B18" s="138"/>
      <c r="C18" s="139" t="s">
        <v>143</v>
      </c>
      <c r="D18" s="139"/>
      <c r="E18" s="139"/>
      <c r="F18" s="140"/>
      <c r="G18" s="922"/>
    </row>
    <row r="19" spans="2:7" ht="48.75" customHeight="1">
      <c r="B19" s="242" t="s">
        <v>101</v>
      </c>
      <c r="C19" s="927"/>
      <c r="D19" s="927"/>
      <c r="E19" s="927"/>
      <c r="F19" s="243" t="s">
        <v>232</v>
      </c>
      <c r="G19" s="923"/>
    </row>
    <row r="23" spans="1:4" s="112" customFormat="1" ht="17.25">
      <c r="A23" s="917" t="s">
        <v>47</v>
      </c>
      <c r="B23" s="917"/>
      <c r="C23" s="917"/>
      <c r="D23" s="917"/>
    </row>
    <row r="24" spans="1:4" s="112" customFormat="1" ht="15.75" customHeight="1">
      <c r="A24" s="45"/>
      <c r="B24" s="45"/>
      <c r="C24" s="45"/>
      <c r="D24" s="45"/>
    </row>
    <row r="25" s="112" customFormat="1" ht="18" customHeight="1">
      <c r="B25" s="49" t="s">
        <v>277</v>
      </c>
    </row>
    <row r="26" s="112" customFormat="1" ht="18" customHeight="1">
      <c r="B26" s="112" t="s">
        <v>278</v>
      </c>
    </row>
    <row r="27" s="112" customFormat="1" ht="14.25" customHeight="1"/>
    <row r="28" spans="2:7" s="112" customFormat="1" ht="21" customHeight="1" thickBot="1">
      <c r="B28" s="918" t="s">
        <v>102</v>
      </c>
      <c r="C28" s="919"/>
      <c r="D28" s="5" t="s">
        <v>103</v>
      </c>
      <c r="E28" s="918" t="s">
        <v>104</v>
      </c>
      <c r="F28" s="924"/>
      <c r="G28" s="4" t="s">
        <v>105</v>
      </c>
    </row>
    <row r="29" spans="1:7" ht="41.25" customHeight="1" thickTop="1">
      <c r="A29" s="112"/>
      <c r="B29" s="925"/>
      <c r="C29" s="926"/>
      <c r="D29" s="272"/>
      <c r="E29" s="323"/>
      <c r="F29" s="81" t="s">
        <v>233</v>
      </c>
      <c r="G29" s="273"/>
    </row>
    <row r="30" spans="2:7" ht="41.25" customHeight="1">
      <c r="B30" s="920"/>
      <c r="C30" s="921"/>
      <c r="D30" s="272"/>
      <c r="E30" s="324"/>
      <c r="F30" s="82" t="s">
        <v>215</v>
      </c>
      <c r="G30" s="273"/>
    </row>
    <row r="31" spans="2:7" ht="41.25" customHeight="1">
      <c r="B31" s="920"/>
      <c r="C31" s="921"/>
      <c r="D31" s="272"/>
      <c r="E31" s="324"/>
      <c r="F31" s="82" t="s">
        <v>215</v>
      </c>
      <c r="G31" s="273"/>
    </row>
    <row r="32" spans="2:7" ht="41.25" customHeight="1">
      <c r="B32" s="920"/>
      <c r="C32" s="921"/>
      <c r="D32" s="272"/>
      <c r="E32" s="324"/>
      <c r="F32" s="82" t="s">
        <v>215</v>
      </c>
      <c r="G32" s="273"/>
    </row>
    <row r="33" spans="2:7" ht="41.25" customHeight="1">
      <c r="B33" s="920"/>
      <c r="C33" s="921"/>
      <c r="D33" s="272"/>
      <c r="E33" s="324"/>
      <c r="F33" s="82" t="s">
        <v>215</v>
      </c>
      <c r="G33" s="273"/>
    </row>
  </sheetData>
  <sheetProtection/>
  <mergeCells count="12">
    <mergeCell ref="A1:D1"/>
    <mergeCell ref="G18:G19"/>
    <mergeCell ref="B8:F8"/>
    <mergeCell ref="B29:C29"/>
    <mergeCell ref="E28:F28"/>
    <mergeCell ref="C19:E19"/>
    <mergeCell ref="A23:D23"/>
    <mergeCell ref="B28:C28"/>
    <mergeCell ref="B30:C30"/>
    <mergeCell ref="B31:C31"/>
    <mergeCell ref="B32:C32"/>
    <mergeCell ref="B33:C33"/>
  </mergeCells>
  <printOptions/>
  <pageMargins left="0.6692913385826772" right="0.1968503937007874" top="0.3937007874015748" bottom="0.5118110236220472" header="0.31496062992125984" footer="0.2755905511811024"/>
  <pageSetup horizontalDpi="300" verticalDpi="300" orientation="portrait" paperSize="9" r:id="rId1"/>
  <headerFooter scaleWithDoc="0" alignWithMargins="0">
    <oddFooter>&amp;L&amp;9 2017.10&amp;C-13-</oddFooter>
  </headerFooter>
</worksheet>
</file>

<file path=xl/worksheets/sheet2.xml><?xml version="1.0" encoding="utf-8"?>
<worksheet xmlns="http://schemas.openxmlformats.org/spreadsheetml/2006/main" xmlns:r="http://schemas.openxmlformats.org/officeDocument/2006/relationships">
  <dimension ref="A1:D50"/>
  <sheetViews>
    <sheetView workbookViewId="0" topLeftCell="A1">
      <selection activeCell="B54" sqref="B54"/>
    </sheetView>
  </sheetViews>
  <sheetFormatPr defaultColWidth="9.00390625" defaultRowHeight="13.5"/>
  <cols>
    <col min="1" max="2" width="3.625" style="19" customWidth="1"/>
    <col min="3" max="3" width="3.625" style="28" customWidth="1"/>
    <col min="4" max="4" width="91.625" style="15" customWidth="1"/>
    <col min="5" max="16384" width="9.00390625" style="6" customWidth="1"/>
  </cols>
  <sheetData>
    <row r="1" spans="1:4" ht="23.25" customHeight="1">
      <c r="A1" s="483" t="s">
        <v>127</v>
      </c>
      <c r="B1" s="483"/>
      <c r="C1" s="483"/>
      <c r="D1" s="483"/>
    </row>
    <row r="2" spans="1:4" s="11" customFormat="1" ht="19.5" customHeight="1">
      <c r="A2" s="7" t="s">
        <v>385</v>
      </c>
      <c r="B2" s="8"/>
      <c r="C2" s="9"/>
      <c r="D2" s="10"/>
    </row>
    <row r="3" spans="1:3" ht="25.5" customHeight="1">
      <c r="A3" s="12" t="s">
        <v>106</v>
      </c>
      <c r="B3" s="13"/>
      <c r="C3" s="14"/>
    </row>
    <row r="4" spans="1:4" ht="22.5" customHeight="1">
      <c r="A4" s="16" t="s">
        <v>51</v>
      </c>
      <c r="B4" s="16" t="s">
        <v>52</v>
      </c>
      <c r="C4" s="17" t="s">
        <v>53</v>
      </c>
      <c r="D4" s="18" t="s">
        <v>194</v>
      </c>
    </row>
    <row r="5" spans="3:4" ht="30" customHeight="1">
      <c r="C5" s="290" t="s">
        <v>55</v>
      </c>
      <c r="D5" s="20" t="s">
        <v>357</v>
      </c>
    </row>
    <row r="6" spans="3:4" ht="19.5" customHeight="1">
      <c r="C6" s="21" t="s">
        <v>54</v>
      </c>
      <c r="D6" s="20" t="s">
        <v>125</v>
      </c>
    </row>
    <row r="7" spans="3:4" ht="19.5" customHeight="1">
      <c r="C7" s="21" t="s">
        <v>50</v>
      </c>
      <c r="D7" s="20" t="s">
        <v>107</v>
      </c>
    </row>
    <row r="8" spans="1:4" s="25" customFormat="1" ht="22.5" customHeight="1">
      <c r="A8" s="22" t="s">
        <v>51</v>
      </c>
      <c r="B8" s="22" t="s">
        <v>52</v>
      </c>
      <c r="C8" s="23" t="s">
        <v>53</v>
      </c>
      <c r="D8" s="24" t="s">
        <v>195</v>
      </c>
    </row>
    <row r="9" spans="1:4" s="25" customFormat="1" ht="30" customHeight="1">
      <c r="A9" s="48"/>
      <c r="B9" s="48"/>
      <c r="C9" s="292" t="s">
        <v>55</v>
      </c>
      <c r="D9" s="286" t="s">
        <v>329</v>
      </c>
    </row>
    <row r="10" spans="1:4" ht="22.5" customHeight="1">
      <c r="A10" s="16" t="s">
        <v>51</v>
      </c>
      <c r="B10" s="16" t="s">
        <v>52</v>
      </c>
      <c r="C10" s="17" t="s">
        <v>53</v>
      </c>
      <c r="D10" s="18" t="s">
        <v>60</v>
      </c>
    </row>
    <row r="11" spans="3:4" ht="19.5" customHeight="1">
      <c r="C11" s="290" t="s">
        <v>55</v>
      </c>
      <c r="D11" s="26" t="s">
        <v>108</v>
      </c>
    </row>
    <row r="12" spans="3:4" ht="19.5" customHeight="1">
      <c r="C12" s="21" t="s">
        <v>54</v>
      </c>
      <c r="D12" s="26" t="s">
        <v>110</v>
      </c>
    </row>
    <row r="13" spans="3:4" ht="19.5" customHeight="1">
      <c r="C13" s="21" t="s">
        <v>50</v>
      </c>
      <c r="D13" s="26" t="s">
        <v>118</v>
      </c>
    </row>
    <row r="14" spans="1:4" ht="22.5" customHeight="1">
      <c r="A14" s="16" t="s">
        <v>51</v>
      </c>
      <c r="B14" s="16" t="s">
        <v>52</v>
      </c>
      <c r="C14" s="17" t="s">
        <v>53</v>
      </c>
      <c r="D14" s="18" t="s">
        <v>61</v>
      </c>
    </row>
    <row r="15" spans="3:4" ht="19.5" customHeight="1">
      <c r="C15" s="290" t="s">
        <v>55</v>
      </c>
      <c r="D15" s="26" t="s">
        <v>111</v>
      </c>
    </row>
    <row r="16" spans="3:4" ht="30" customHeight="1">
      <c r="C16" s="21" t="s">
        <v>54</v>
      </c>
      <c r="D16" s="26" t="s">
        <v>330</v>
      </c>
    </row>
    <row r="17" spans="3:4" ht="30" customHeight="1">
      <c r="C17" s="21" t="s">
        <v>50</v>
      </c>
      <c r="D17" s="26" t="s">
        <v>331</v>
      </c>
    </row>
    <row r="18" spans="1:3" ht="24" customHeight="1">
      <c r="A18" s="12" t="s">
        <v>109</v>
      </c>
      <c r="B18" s="13"/>
      <c r="C18" s="14"/>
    </row>
    <row r="19" spans="1:4" ht="22.5" customHeight="1">
      <c r="A19" s="16" t="s">
        <v>51</v>
      </c>
      <c r="B19" s="16" t="s">
        <v>52</v>
      </c>
      <c r="C19" s="17" t="s">
        <v>53</v>
      </c>
      <c r="D19" s="18" t="s">
        <v>196</v>
      </c>
    </row>
    <row r="20" spans="3:4" ht="19.5" customHeight="1">
      <c r="C20" s="290" t="s">
        <v>55</v>
      </c>
      <c r="D20" s="26" t="s">
        <v>241</v>
      </c>
    </row>
    <row r="21" spans="3:4" ht="19.5" customHeight="1">
      <c r="C21" s="290" t="s">
        <v>54</v>
      </c>
      <c r="D21" s="26" t="s">
        <v>242</v>
      </c>
    </row>
    <row r="22" spans="3:4" ht="30" customHeight="1">
      <c r="C22" s="21" t="s">
        <v>54</v>
      </c>
      <c r="D22" s="26" t="s">
        <v>339</v>
      </c>
    </row>
    <row r="23" spans="3:4" ht="30" customHeight="1">
      <c r="C23" s="21" t="s">
        <v>50</v>
      </c>
      <c r="D23" s="26" t="s">
        <v>332</v>
      </c>
    </row>
    <row r="24" spans="1:4" ht="22.5" customHeight="1">
      <c r="A24" s="16" t="s">
        <v>51</v>
      </c>
      <c r="B24" s="16" t="s">
        <v>52</v>
      </c>
      <c r="C24" s="17" t="s">
        <v>53</v>
      </c>
      <c r="D24" s="18" t="s">
        <v>62</v>
      </c>
    </row>
    <row r="25" spans="3:4" ht="19.5" customHeight="1">
      <c r="C25" s="290" t="s">
        <v>55</v>
      </c>
      <c r="D25" s="26" t="s">
        <v>112</v>
      </c>
    </row>
    <row r="26" spans="3:4" ht="30" customHeight="1">
      <c r="C26" s="290" t="s">
        <v>55</v>
      </c>
      <c r="D26" s="26" t="s">
        <v>333</v>
      </c>
    </row>
    <row r="27" spans="3:4" ht="19.5" customHeight="1">
      <c r="C27" s="21" t="s">
        <v>54</v>
      </c>
      <c r="D27" s="26" t="s">
        <v>119</v>
      </c>
    </row>
    <row r="28" spans="3:4" ht="19.5" customHeight="1">
      <c r="C28" s="21" t="s">
        <v>50</v>
      </c>
      <c r="D28" s="26" t="s">
        <v>334</v>
      </c>
    </row>
    <row r="29" spans="3:4" ht="19.5" customHeight="1">
      <c r="C29" s="21" t="s">
        <v>50</v>
      </c>
      <c r="D29" s="26" t="s">
        <v>120</v>
      </c>
    </row>
    <row r="30" spans="1:4" ht="22.5" customHeight="1">
      <c r="A30" s="16" t="s">
        <v>51</v>
      </c>
      <c r="B30" s="16" t="s">
        <v>52</v>
      </c>
      <c r="C30" s="17" t="s">
        <v>53</v>
      </c>
      <c r="D30" s="18" t="s">
        <v>63</v>
      </c>
    </row>
    <row r="31" spans="3:4" ht="19.5" customHeight="1">
      <c r="C31" s="290" t="s">
        <v>55</v>
      </c>
      <c r="D31" s="26" t="s">
        <v>113</v>
      </c>
    </row>
    <row r="32" spans="3:4" ht="30" customHeight="1">
      <c r="C32" s="290" t="s">
        <v>55</v>
      </c>
      <c r="D32" s="26" t="s">
        <v>335</v>
      </c>
    </row>
    <row r="33" spans="3:4" ht="19.5" customHeight="1">
      <c r="C33" s="290" t="s">
        <v>54</v>
      </c>
      <c r="D33" s="26" t="s">
        <v>114</v>
      </c>
    </row>
    <row r="34" spans="3:4" ht="30" customHeight="1">
      <c r="C34" s="21" t="s">
        <v>50</v>
      </c>
      <c r="D34" s="26" t="s">
        <v>336</v>
      </c>
    </row>
    <row r="35" spans="1:4" ht="22.5" customHeight="1">
      <c r="A35" s="16" t="s">
        <v>51</v>
      </c>
      <c r="B35" s="16" t="s">
        <v>52</v>
      </c>
      <c r="C35" s="17" t="s">
        <v>53</v>
      </c>
      <c r="D35" s="18" t="s">
        <v>64</v>
      </c>
    </row>
    <row r="36" spans="3:4" ht="30" customHeight="1">
      <c r="C36" s="290" t="s">
        <v>55</v>
      </c>
      <c r="D36" s="26" t="s">
        <v>337</v>
      </c>
    </row>
    <row r="37" spans="3:4" ht="19.5" customHeight="1">
      <c r="C37" s="21" t="s">
        <v>54</v>
      </c>
      <c r="D37" s="26" t="s">
        <v>338</v>
      </c>
    </row>
    <row r="38" spans="3:4" ht="19.5" customHeight="1">
      <c r="C38" s="21" t="s">
        <v>54</v>
      </c>
      <c r="D38" s="26" t="s">
        <v>318</v>
      </c>
    </row>
    <row r="39" spans="3:4" ht="19.5" customHeight="1">
      <c r="C39" s="21" t="s">
        <v>50</v>
      </c>
      <c r="D39" s="26" t="s">
        <v>115</v>
      </c>
    </row>
    <row r="50" spans="3:4" ht="17.25">
      <c r="C50" s="21"/>
      <c r="D50" s="26"/>
    </row>
  </sheetData>
  <sheetProtection/>
  <mergeCells count="1">
    <mergeCell ref="A1:D1"/>
  </mergeCells>
  <printOptions/>
  <pageMargins left="0.6692913385826772" right="0.1968503937007874" top="0.3937007874015748" bottom="0.5118110236220472" header="0.31496062992125984" footer="0.2755905511811024"/>
  <pageSetup horizontalDpi="300" verticalDpi="300" orientation="portrait" paperSize="9" scale="92" r:id="rId3"/>
  <headerFooter scaleWithDoc="0" alignWithMargins="0">
    <oddFooter>&amp;L&amp;9 2017.10&amp;C-1-</oddFooter>
  </headerFooter>
  <drawing r:id="rId2"/>
  <legacyDrawing r:id="rId1"/>
</worksheet>
</file>

<file path=xl/worksheets/sheet3.xml><?xml version="1.0" encoding="utf-8"?>
<worksheet xmlns="http://schemas.openxmlformats.org/spreadsheetml/2006/main" xmlns:r="http://schemas.openxmlformats.org/officeDocument/2006/relationships">
  <dimension ref="A1:D34"/>
  <sheetViews>
    <sheetView workbookViewId="0" topLeftCell="A1">
      <selection activeCell="G31" sqref="G31"/>
    </sheetView>
  </sheetViews>
  <sheetFormatPr defaultColWidth="9.00390625" defaultRowHeight="13.5"/>
  <cols>
    <col min="1" max="2" width="3.625" style="19" customWidth="1"/>
    <col min="3" max="3" width="3.625" style="28" customWidth="1"/>
    <col min="4" max="4" width="91.125" style="15" customWidth="1"/>
    <col min="5" max="5" width="9.625" style="6" customWidth="1"/>
    <col min="6" max="16384" width="9.00390625" style="6" customWidth="1"/>
  </cols>
  <sheetData>
    <row r="1" spans="1:3" ht="25.5" customHeight="1">
      <c r="A1" s="12" t="s">
        <v>116</v>
      </c>
      <c r="B1" s="13"/>
      <c r="C1" s="21"/>
    </row>
    <row r="2" spans="1:4" ht="22.5" customHeight="1">
      <c r="A2" s="16" t="s">
        <v>51</v>
      </c>
      <c r="B2" s="16" t="s">
        <v>52</v>
      </c>
      <c r="C2" s="17" t="s">
        <v>386</v>
      </c>
      <c r="D2" s="18" t="s">
        <v>65</v>
      </c>
    </row>
    <row r="3" spans="3:4" ht="19.5" customHeight="1">
      <c r="C3" s="290" t="s">
        <v>387</v>
      </c>
      <c r="D3" s="26" t="s">
        <v>243</v>
      </c>
    </row>
    <row r="4" spans="3:4" ht="19.5" customHeight="1">
      <c r="C4" s="290" t="s">
        <v>388</v>
      </c>
      <c r="D4" s="26" t="s">
        <v>244</v>
      </c>
    </row>
    <row r="5" spans="3:4" ht="19.5" customHeight="1">
      <c r="C5" s="21" t="s">
        <v>50</v>
      </c>
      <c r="D5" s="26" t="s">
        <v>245</v>
      </c>
    </row>
    <row r="6" spans="1:4" ht="22.5" customHeight="1">
      <c r="A6" s="16" t="s">
        <v>389</v>
      </c>
      <c r="B6" s="16" t="s">
        <v>52</v>
      </c>
      <c r="C6" s="17" t="s">
        <v>390</v>
      </c>
      <c r="D6" s="18" t="s">
        <v>197</v>
      </c>
    </row>
    <row r="7" spans="3:4" ht="19.5" customHeight="1">
      <c r="C7" s="290" t="s">
        <v>55</v>
      </c>
      <c r="D7" s="26" t="s">
        <v>267</v>
      </c>
    </row>
    <row r="8" spans="3:4" ht="30" customHeight="1">
      <c r="C8" s="290" t="s">
        <v>55</v>
      </c>
      <c r="D8" s="287" t="s">
        <v>354</v>
      </c>
    </row>
    <row r="9" spans="3:4" ht="30" customHeight="1">
      <c r="C9" s="290" t="s">
        <v>54</v>
      </c>
      <c r="D9" s="26" t="s">
        <v>358</v>
      </c>
    </row>
    <row r="10" spans="3:4" ht="19.5" customHeight="1">
      <c r="C10" s="21" t="s">
        <v>391</v>
      </c>
      <c r="D10" s="26" t="s">
        <v>246</v>
      </c>
    </row>
    <row r="11" spans="1:4" ht="22.5" customHeight="1">
      <c r="A11" s="16" t="s">
        <v>51</v>
      </c>
      <c r="B11" s="16" t="s">
        <v>52</v>
      </c>
      <c r="C11" s="17" t="s">
        <v>386</v>
      </c>
      <c r="D11" s="18" t="s">
        <v>56</v>
      </c>
    </row>
    <row r="12" spans="3:4" ht="39.75" customHeight="1">
      <c r="C12" s="290" t="s">
        <v>55</v>
      </c>
      <c r="D12" s="288" t="s">
        <v>379</v>
      </c>
    </row>
    <row r="13" spans="1:3" ht="25.5" customHeight="1">
      <c r="A13" s="12" t="s">
        <v>117</v>
      </c>
      <c r="B13" s="13"/>
      <c r="C13" s="27"/>
    </row>
    <row r="14" spans="1:4" ht="22.5" customHeight="1">
      <c r="A14" s="16" t="s">
        <v>392</v>
      </c>
      <c r="B14" s="16" t="s">
        <v>52</v>
      </c>
      <c r="C14" s="17" t="s">
        <v>393</v>
      </c>
      <c r="D14" s="18" t="s">
        <v>66</v>
      </c>
    </row>
    <row r="15" spans="3:4" ht="19.5" customHeight="1">
      <c r="C15" s="290" t="s">
        <v>394</v>
      </c>
      <c r="D15" s="26" t="s">
        <v>121</v>
      </c>
    </row>
    <row r="16" spans="3:4" ht="30" customHeight="1">
      <c r="C16" s="290" t="s">
        <v>394</v>
      </c>
      <c r="D16" s="26" t="s">
        <v>247</v>
      </c>
    </row>
    <row r="17" spans="1:4" ht="22.5" customHeight="1">
      <c r="A17" s="16" t="s">
        <v>51</v>
      </c>
      <c r="B17" s="16" t="s">
        <v>52</v>
      </c>
      <c r="C17" s="17" t="s">
        <v>393</v>
      </c>
      <c r="D17" s="18" t="s">
        <v>67</v>
      </c>
    </row>
    <row r="18" spans="3:4" ht="30" customHeight="1">
      <c r="C18" s="290" t="s">
        <v>55</v>
      </c>
      <c r="D18" s="26" t="s">
        <v>122</v>
      </c>
    </row>
    <row r="19" spans="3:4" ht="30" customHeight="1">
      <c r="C19" s="291"/>
      <c r="D19" s="47" t="s">
        <v>395</v>
      </c>
    </row>
    <row r="20" spans="3:4" ht="19.5" customHeight="1">
      <c r="C20" s="291"/>
      <c r="D20" s="26" t="s">
        <v>199</v>
      </c>
    </row>
    <row r="21" spans="3:4" ht="19.5" customHeight="1">
      <c r="C21" s="291"/>
      <c r="D21" s="26" t="s">
        <v>200</v>
      </c>
    </row>
    <row r="22" spans="3:4" ht="19.5" customHeight="1">
      <c r="C22" s="291"/>
      <c r="D22" s="26" t="s">
        <v>201</v>
      </c>
    </row>
    <row r="23" spans="3:4" ht="22.5" customHeight="1">
      <c r="C23" s="27"/>
      <c r="D23" s="18" t="s">
        <v>198</v>
      </c>
    </row>
    <row r="24" spans="1:4" ht="22.5" customHeight="1">
      <c r="A24" s="16" t="s">
        <v>392</v>
      </c>
      <c r="B24" s="16" t="s">
        <v>396</v>
      </c>
      <c r="C24" s="17" t="s">
        <v>53</v>
      </c>
      <c r="D24" s="29" t="s">
        <v>68</v>
      </c>
    </row>
    <row r="25" spans="3:4" ht="19.5" customHeight="1">
      <c r="C25" s="21" t="s">
        <v>54</v>
      </c>
      <c r="D25" s="26" t="s">
        <v>123</v>
      </c>
    </row>
    <row r="26" spans="3:4" ht="19.5" customHeight="1">
      <c r="C26" s="21" t="s">
        <v>397</v>
      </c>
      <c r="D26" s="26" t="s">
        <v>126</v>
      </c>
    </row>
    <row r="27" spans="1:4" ht="22.5" customHeight="1">
      <c r="A27" s="16" t="s">
        <v>398</v>
      </c>
      <c r="B27" s="16" t="s">
        <v>399</v>
      </c>
      <c r="C27" s="17" t="s">
        <v>393</v>
      </c>
      <c r="D27" s="29" t="s">
        <v>69</v>
      </c>
    </row>
    <row r="28" spans="3:4" ht="30" customHeight="1">
      <c r="C28" s="290" t="s">
        <v>400</v>
      </c>
      <c r="D28" s="26" t="s">
        <v>401</v>
      </c>
    </row>
    <row r="29" spans="1:4" ht="22.5" customHeight="1">
      <c r="A29" s="16" t="s">
        <v>51</v>
      </c>
      <c r="B29" s="16" t="s">
        <v>399</v>
      </c>
      <c r="C29" s="17" t="s">
        <v>393</v>
      </c>
      <c r="D29" s="29" t="s">
        <v>70</v>
      </c>
    </row>
    <row r="30" spans="3:4" ht="30" customHeight="1">
      <c r="C30" s="290" t="s">
        <v>402</v>
      </c>
      <c r="D30" s="26" t="s">
        <v>403</v>
      </c>
    </row>
    <row r="31" spans="3:4" ht="30" customHeight="1">
      <c r="C31" s="290"/>
      <c r="D31" s="26" t="s">
        <v>404</v>
      </c>
    </row>
    <row r="32" spans="3:4" ht="30" customHeight="1">
      <c r="C32" s="290"/>
      <c r="D32" s="26" t="s">
        <v>405</v>
      </c>
    </row>
    <row r="33" spans="1:4" ht="22.5" customHeight="1">
      <c r="A33" s="16" t="s">
        <v>392</v>
      </c>
      <c r="B33" s="16" t="s">
        <v>399</v>
      </c>
      <c r="C33" s="17" t="s">
        <v>393</v>
      </c>
      <c r="D33" s="29" t="s">
        <v>71</v>
      </c>
    </row>
    <row r="34" spans="3:4" ht="30" customHeight="1">
      <c r="C34" s="21" t="s">
        <v>54</v>
      </c>
      <c r="D34" s="26" t="s">
        <v>340</v>
      </c>
    </row>
  </sheetData>
  <sheetProtection/>
  <printOptions/>
  <pageMargins left="0.6692913385826772" right="0.1968503937007874" top="0.3937007874015748" bottom="0.5118110236220472" header="0.31496062992125984" footer="0.2755905511811024"/>
  <pageSetup horizontalDpi="300" verticalDpi="300" orientation="portrait" paperSize="9" scale="92" r:id="rId3"/>
  <headerFooter scaleWithDoc="0" alignWithMargins="0">
    <oddFooter>&amp;L&amp;9 2017.10&amp;C-2-</oddFooter>
  </headerFooter>
  <drawing r:id="rId2"/>
  <legacyDrawing r:id="rId1"/>
</worksheet>
</file>

<file path=xl/worksheets/sheet4.xml><?xml version="1.0" encoding="utf-8"?>
<worksheet xmlns="http://schemas.openxmlformats.org/spreadsheetml/2006/main" xmlns:r="http://schemas.openxmlformats.org/officeDocument/2006/relationships">
  <dimension ref="A1:D33"/>
  <sheetViews>
    <sheetView workbookViewId="0" topLeftCell="A1">
      <selection activeCell="E8" sqref="E8"/>
    </sheetView>
  </sheetViews>
  <sheetFormatPr defaultColWidth="9.00390625" defaultRowHeight="13.5"/>
  <cols>
    <col min="1" max="2" width="3.625" style="19" customWidth="1"/>
    <col min="3" max="3" width="3.625" style="28" customWidth="1"/>
    <col min="4" max="4" width="91.875" style="15" customWidth="1"/>
    <col min="5" max="16384" width="9.00390625" style="6" customWidth="1"/>
  </cols>
  <sheetData>
    <row r="1" spans="3:4" ht="17.25">
      <c r="C1" s="21"/>
      <c r="D1" s="26"/>
    </row>
    <row r="2" spans="1:4" ht="22.5" customHeight="1">
      <c r="A2" s="16" t="s">
        <v>51</v>
      </c>
      <c r="B2" s="16" t="s">
        <v>52</v>
      </c>
      <c r="C2" s="17" t="s">
        <v>53</v>
      </c>
      <c r="D2" s="29" t="s">
        <v>72</v>
      </c>
    </row>
    <row r="3" spans="3:4" ht="30" customHeight="1">
      <c r="C3" s="290" t="s">
        <v>55</v>
      </c>
      <c r="D3" s="289" t="s">
        <v>359</v>
      </c>
    </row>
    <row r="4" spans="3:4" ht="45" customHeight="1">
      <c r="C4" s="21" t="s">
        <v>54</v>
      </c>
      <c r="D4" s="296" t="s">
        <v>360</v>
      </c>
    </row>
    <row r="5" spans="1:4" ht="22.5" customHeight="1">
      <c r="A5" s="16" t="s">
        <v>51</v>
      </c>
      <c r="B5" s="16" t="s">
        <v>52</v>
      </c>
      <c r="C5" s="17" t="s">
        <v>53</v>
      </c>
      <c r="D5" s="29" t="s">
        <v>73</v>
      </c>
    </row>
    <row r="6" spans="3:4" ht="19.5" customHeight="1">
      <c r="C6" s="290" t="s">
        <v>54</v>
      </c>
      <c r="D6" s="26" t="s">
        <v>341</v>
      </c>
    </row>
    <row r="7" spans="3:4" ht="19.5" customHeight="1">
      <c r="C7" s="290"/>
      <c r="D7" s="26" t="s">
        <v>202</v>
      </c>
    </row>
    <row r="8" spans="3:4" ht="19.5" customHeight="1">
      <c r="C8" s="290"/>
      <c r="D8" s="26" t="s">
        <v>203</v>
      </c>
    </row>
    <row r="9" spans="3:4" ht="19.5" customHeight="1">
      <c r="C9" s="290"/>
      <c r="D9" s="26" t="s">
        <v>204</v>
      </c>
    </row>
    <row r="10" spans="3:4" ht="30" customHeight="1">
      <c r="C10" s="21"/>
      <c r="D10" s="26" t="s">
        <v>406</v>
      </c>
    </row>
    <row r="11" spans="3:4" ht="30" customHeight="1">
      <c r="C11" s="21"/>
      <c r="D11" s="26" t="s">
        <v>362</v>
      </c>
    </row>
    <row r="12" spans="3:4" ht="30" customHeight="1">
      <c r="C12" s="21"/>
      <c r="D12" s="26" t="s">
        <v>363</v>
      </c>
    </row>
    <row r="13" spans="3:4" ht="19.5" customHeight="1">
      <c r="C13" s="21"/>
      <c r="D13" s="26" t="s">
        <v>361</v>
      </c>
    </row>
    <row r="14" spans="3:4" ht="19.5" customHeight="1">
      <c r="C14" s="21"/>
      <c r="D14" s="26" t="s">
        <v>268</v>
      </c>
    </row>
    <row r="15" spans="1:3" ht="30" customHeight="1">
      <c r="A15" s="12" t="s">
        <v>124</v>
      </c>
      <c r="B15" s="13"/>
      <c r="C15" s="27"/>
    </row>
    <row r="16" spans="1:4" s="49" customFormat="1" ht="22.5" customHeight="1">
      <c r="A16" s="43" t="s">
        <v>51</v>
      </c>
      <c r="B16" s="43" t="s">
        <v>52</v>
      </c>
      <c r="C16" s="44" t="s">
        <v>53</v>
      </c>
      <c r="D16" s="46" t="s">
        <v>74</v>
      </c>
    </row>
    <row r="17" spans="3:4" s="49" customFormat="1" ht="30" customHeight="1">
      <c r="C17" s="293" t="s">
        <v>55</v>
      </c>
      <c r="D17" s="47" t="s">
        <v>342</v>
      </c>
    </row>
    <row r="18" spans="1:4" ht="22.5" customHeight="1">
      <c r="A18" s="16" t="s">
        <v>51</v>
      </c>
      <c r="B18" s="16" t="s">
        <v>52</v>
      </c>
      <c r="C18" s="17" t="s">
        <v>53</v>
      </c>
      <c r="D18" s="18" t="s">
        <v>75</v>
      </c>
    </row>
    <row r="19" spans="3:4" ht="30" customHeight="1">
      <c r="C19" s="290" t="s">
        <v>55</v>
      </c>
      <c r="D19" s="26" t="s">
        <v>343</v>
      </c>
    </row>
    <row r="20" spans="3:4" ht="19.5" customHeight="1">
      <c r="C20" s="291"/>
      <c r="D20" s="26" t="s">
        <v>205</v>
      </c>
    </row>
    <row r="21" spans="3:4" ht="19.5" customHeight="1">
      <c r="C21" s="291"/>
      <c r="D21" s="26" t="s">
        <v>206</v>
      </c>
    </row>
    <row r="22" spans="3:4" ht="19.5" customHeight="1">
      <c r="C22" s="291"/>
      <c r="D22" s="26" t="s">
        <v>207</v>
      </c>
    </row>
    <row r="23" spans="1:4" s="33" customFormat="1" ht="30" customHeight="1">
      <c r="A23" s="30" t="s">
        <v>319</v>
      </c>
      <c r="B23" s="31"/>
      <c r="C23" s="31"/>
      <c r="D23" s="32"/>
    </row>
    <row r="24" spans="1:4" s="33" customFormat="1" ht="22.5" customHeight="1">
      <c r="A24" s="34" t="s">
        <v>51</v>
      </c>
      <c r="B24" s="34" t="s">
        <v>52</v>
      </c>
      <c r="C24" s="35" t="s">
        <v>53</v>
      </c>
      <c r="D24" s="36" t="s">
        <v>57</v>
      </c>
    </row>
    <row r="25" spans="1:4" s="33" customFormat="1" ht="19.5" customHeight="1">
      <c r="A25" s="37"/>
      <c r="B25" s="37"/>
      <c r="C25" s="294" t="s">
        <v>55</v>
      </c>
      <c r="D25" s="38" t="s">
        <v>58</v>
      </c>
    </row>
    <row r="26" spans="1:4" s="33" customFormat="1" ht="19.5" customHeight="1">
      <c r="A26" s="39"/>
      <c r="B26" s="39"/>
      <c r="C26" s="295"/>
      <c r="D26" s="38" t="s">
        <v>208</v>
      </c>
    </row>
    <row r="27" spans="1:4" s="33" customFormat="1" ht="19.5" customHeight="1">
      <c r="A27" s="39"/>
      <c r="B27" s="39"/>
      <c r="C27" s="295"/>
      <c r="D27" s="38" t="s">
        <v>209</v>
      </c>
    </row>
    <row r="28" spans="1:4" s="33" customFormat="1" ht="19.5" customHeight="1">
      <c r="A28" s="39"/>
      <c r="B28" s="39"/>
      <c r="C28" s="295"/>
      <c r="D28" s="38" t="s">
        <v>210</v>
      </c>
    </row>
    <row r="29" spans="1:4" s="33" customFormat="1" ht="19.5" customHeight="1">
      <c r="A29" s="39"/>
      <c r="B29" s="39"/>
      <c r="C29" s="295"/>
      <c r="D29" s="38" t="s">
        <v>214</v>
      </c>
    </row>
    <row r="30" spans="1:4" s="33" customFormat="1" ht="19.5" customHeight="1">
      <c r="A30" s="39"/>
      <c r="B30" s="39"/>
      <c r="C30" s="295"/>
      <c r="D30" s="38" t="s">
        <v>211</v>
      </c>
    </row>
    <row r="31" spans="1:4" s="33" customFormat="1" ht="19.5" customHeight="1">
      <c r="A31" s="39"/>
      <c r="B31" s="39"/>
      <c r="C31" s="295"/>
      <c r="D31" s="38" t="s">
        <v>212</v>
      </c>
    </row>
    <row r="32" spans="1:4" s="33" customFormat="1" ht="19.5" customHeight="1">
      <c r="A32" s="39"/>
      <c r="B32" s="39"/>
      <c r="C32" s="40" t="s">
        <v>54</v>
      </c>
      <c r="D32" s="38" t="s">
        <v>59</v>
      </c>
    </row>
    <row r="33" spans="1:4" s="33" customFormat="1" ht="30" customHeight="1">
      <c r="A33" s="39"/>
      <c r="B33" s="39"/>
      <c r="C33" s="40" t="s">
        <v>50</v>
      </c>
      <c r="D33" s="38" t="s">
        <v>344</v>
      </c>
    </row>
  </sheetData>
  <sheetProtection/>
  <printOptions/>
  <pageMargins left="0.6692913385826772" right="0.1968503937007874" top="0.3937007874015748" bottom="0.5118110236220472" header="0.31496062992125984" footer="0.2755905511811024"/>
  <pageSetup horizontalDpi="300" verticalDpi="300" orientation="portrait" paperSize="9" scale="92" r:id="rId3"/>
  <headerFooter scaleWithDoc="0" alignWithMargins="0">
    <oddFooter>&amp;L&amp;9 2017.10&amp;C-3-</oddFooter>
  </headerFooter>
  <drawing r:id="rId2"/>
  <legacyDrawing r:id="rId1"/>
</worksheet>
</file>

<file path=xl/worksheets/sheet5.xml><?xml version="1.0" encoding="utf-8"?>
<worksheet xmlns="http://schemas.openxmlformats.org/spreadsheetml/2006/main" xmlns:r="http://schemas.openxmlformats.org/officeDocument/2006/relationships">
  <dimension ref="A1:AL41"/>
  <sheetViews>
    <sheetView workbookViewId="0" topLeftCell="A1">
      <selection activeCell="AM8" sqref="AM8"/>
    </sheetView>
  </sheetViews>
  <sheetFormatPr defaultColWidth="3.125" defaultRowHeight="13.5"/>
  <cols>
    <col min="1" max="2" width="3.125" style="143" customWidth="1"/>
    <col min="3" max="3" width="0.74609375" style="143" customWidth="1"/>
    <col min="4" max="4" width="3.125" style="143" customWidth="1"/>
    <col min="5" max="5" width="3.125" style="60" customWidth="1"/>
    <col min="6" max="9" width="3.125" style="141" customWidth="1"/>
    <col min="10" max="10" width="2.625" style="141" customWidth="1"/>
    <col min="11" max="11" width="2.125" style="141" customWidth="1"/>
    <col min="12" max="12" width="4.625" style="56" customWidth="1"/>
    <col min="13" max="13" width="2.00390625" style="142" customWidth="1"/>
    <col min="14" max="14" width="3.125" style="141" customWidth="1"/>
    <col min="15" max="15" width="3.125" style="230" customWidth="1"/>
    <col min="16" max="17" width="3.125" style="143" customWidth="1"/>
    <col min="18" max="20" width="2.875" style="143" customWidth="1"/>
    <col min="21" max="22" width="2.625" style="143" customWidth="1"/>
    <col min="23" max="23" width="3.125" style="143" customWidth="1"/>
    <col min="24" max="24" width="1.875" style="143" customWidth="1"/>
    <col min="25" max="26" width="2.625" style="143" customWidth="1"/>
    <col min="27" max="27" width="2.125" style="143" customWidth="1"/>
    <col min="28" max="28" width="2.25390625" style="143" customWidth="1"/>
    <col min="29" max="29" width="2.875" style="143" customWidth="1"/>
    <col min="30" max="30" width="4.50390625" style="143" customWidth="1"/>
    <col min="31" max="32" width="2.625" style="143" customWidth="1"/>
    <col min="33" max="34" width="2.875" style="143" customWidth="1"/>
    <col min="35" max="35" width="5.25390625" style="144" customWidth="1"/>
    <col min="36" max="16384" width="3.125" style="143" customWidth="1"/>
  </cols>
  <sheetData>
    <row r="1" spans="1:5" ht="18" customHeight="1">
      <c r="A1" s="53" t="s">
        <v>248</v>
      </c>
      <c r="B1" s="53"/>
      <c r="C1" s="141"/>
      <c r="D1" s="141"/>
      <c r="E1" s="55"/>
    </row>
    <row r="2" spans="1:5" ht="12" customHeight="1">
      <c r="A2" s="53"/>
      <c r="B2" s="53"/>
      <c r="C2" s="141"/>
      <c r="D2" s="141"/>
      <c r="E2" s="55"/>
    </row>
    <row r="3" spans="1:19" ht="18" customHeight="1">
      <c r="A3" s="141"/>
      <c r="B3" s="141" t="s">
        <v>286</v>
      </c>
      <c r="D3" s="57"/>
      <c r="E3" s="55"/>
      <c r="S3" s="58"/>
    </row>
    <row r="4" spans="1:5" ht="15.75" customHeight="1">
      <c r="A4" s="141"/>
      <c r="B4" s="59"/>
      <c r="C4" s="145" t="s">
        <v>282</v>
      </c>
      <c r="D4" s="57"/>
      <c r="E4" s="55"/>
    </row>
    <row r="5" ht="12" customHeight="1">
      <c r="C5" s="141"/>
    </row>
    <row r="6" spans="1:35" s="146" customFormat="1" ht="15" customHeight="1">
      <c r="A6" s="588" t="s">
        <v>287</v>
      </c>
      <c r="B6" s="588"/>
      <c r="C6" s="588"/>
      <c r="D6" s="588"/>
      <c r="E6" s="588"/>
      <c r="F6" s="588"/>
      <c r="G6" s="588"/>
      <c r="H6" s="588"/>
      <c r="I6" s="588"/>
      <c r="J6" s="588"/>
      <c r="K6" s="588"/>
      <c r="L6" s="588"/>
      <c r="M6" s="588"/>
      <c r="N6" s="588"/>
      <c r="O6" s="588"/>
      <c r="P6" s="588"/>
      <c r="Q6" s="588"/>
      <c r="R6" s="484"/>
      <c r="S6" s="484"/>
      <c r="T6" s="484"/>
      <c r="U6" s="484"/>
      <c r="V6" s="146" t="s">
        <v>288</v>
      </c>
      <c r="W6" s="579"/>
      <c r="X6" s="579"/>
      <c r="Y6" s="146" t="s">
        <v>289</v>
      </c>
      <c r="Z6" s="589" t="s">
        <v>383</v>
      </c>
      <c r="AA6" s="589"/>
      <c r="AB6" s="484"/>
      <c r="AC6" s="484"/>
      <c r="AD6" s="484"/>
      <c r="AE6" s="484"/>
      <c r="AF6" s="146" t="s">
        <v>288</v>
      </c>
      <c r="AG6" s="579"/>
      <c r="AH6" s="579"/>
      <c r="AI6" s="144" t="s">
        <v>290</v>
      </c>
    </row>
    <row r="7" ht="6" customHeight="1">
      <c r="C7" s="141"/>
    </row>
    <row r="8" spans="1:35" ht="34.5" customHeight="1" thickBot="1">
      <c r="A8" s="583" t="s">
        <v>129</v>
      </c>
      <c r="B8" s="584"/>
      <c r="C8" s="584"/>
      <c r="D8" s="584"/>
      <c r="E8" s="584"/>
      <c r="F8" s="584"/>
      <c r="G8" s="584"/>
      <c r="H8" s="584"/>
      <c r="I8" s="584"/>
      <c r="J8" s="584"/>
      <c r="K8" s="585"/>
      <c r="L8" s="620" t="s">
        <v>130</v>
      </c>
      <c r="M8" s="621"/>
      <c r="N8" s="580" t="s">
        <v>280</v>
      </c>
      <c r="O8" s="581"/>
      <c r="P8" s="581"/>
      <c r="Q8" s="581"/>
      <c r="R8" s="582"/>
      <c r="S8" s="580" t="s">
        <v>281</v>
      </c>
      <c r="T8" s="581"/>
      <c r="U8" s="581"/>
      <c r="V8" s="581"/>
      <c r="W8" s="582"/>
      <c r="X8" s="583" t="s">
        <v>283</v>
      </c>
      <c r="Y8" s="584"/>
      <c r="Z8" s="584"/>
      <c r="AA8" s="584"/>
      <c r="AB8" s="585"/>
      <c r="AC8" s="586" t="s">
        <v>305</v>
      </c>
      <c r="AD8" s="587"/>
      <c r="AE8" s="580" t="s">
        <v>296</v>
      </c>
      <c r="AF8" s="581"/>
      <c r="AG8" s="581"/>
      <c r="AH8" s="581"/>
      <c r="AI8" s="582"/>
    </row>
    <row r="9" spans="1:35" ht="24" customHeight="1" thickTop="1">
      <c r="A9" s="630" t="s">
        <v>173</v>
      </c>
      <c r="B9" s="591" t="s">
        <v>131</v>
      </c>
      <c r="C9" s="147"/>
      <c r="D9" s="634" t="s">
        <v>138</v>
      </c>
      <c r="E9" s="634"/>
      <c r="F9" s="634"/>
      <c r="G9" s="634"/>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5"/>
    </row>
    <row r="10" spans="1:35" ht="25.5" customHeight="1">
      <c r="A10" s="630"/>
      <c r="B10" s="591"/>
      <c r="D10" s="606" t="s">
        <v>256</v>
      </c>
      <c r="E10" s="606"/>
      <c r="F10" s="606"/>
      <c r="G10" s="606"/>
      <c r="H10" s="606"/>
      <c r="I10" s="606"/>
      <c r="J10" s="606"/>
      <c r="K10" s="607"/>
      <c r="L10" s="274"/>
      <c r="M10" s="148" t="s">
        <v>132</v>
      </c>
      <c r="N10" s="511"/>
      <c r="O10" s="512"/>
      <c r="P10" s="512"/>
      <c r="Q10" s="512"/>
      <c r="R10" s="149" t="s">
        <v>233</v>
      </c>
      <c r="S10" s="513"/>
      <c r="T10" s="514"/>
      <c r="U10" s="514"/>
      <c r="V10" s="514"/>
      <c r="W10" s="150" t="s">
        <v>291</v>
      </c>
      <c r="X10" s="575">
        <f>IF(S10=0,"",N10/S10)</f>
      </c>
      <c r="Y10" s="576"/>
      <c r="Z10" s="576"/>
      <c r="AA10" s="517" t="s">
        <v>128</v>
      </c>
      <c r="AB10" s="518"/>
      <c r="AC10" s="519" t="s">
        <v>292</v>
      </c>
      <c r="AD10" s="520"/>
      <c r="AE10" s="521">
        <f>ROUND(S10*2.58,0)</f>
        <v>0</v>
      </c>
      <c r="AF10" s="522"/>
      <c r="AG10" s="522"/>
      <c r="AH10" s="522"/>
      <c r="AI10" s="149" t="s">
        <v>293</v>
      </c>
    </row>
    <row r="11" spans="1:35" ht="25.5" customHeight="1">
      <c r="A11" s="630"/>
      <c r="B11" s="591"/>
      <c r="D11" s="606" t="s">
        <v>254</v>
      </c>
      <c r="E11" s="606"/>
      <c r="F11" s="606"/>
      <c r="G11" s="606"/>
      <c r="H11" s="606"/>
      <c r="I11" s="606"/>
      <c r="J11" s="606"/>
      <c r="K11" s="607"/>
      <c r="L11" s="275"/>
      <c r="M11" s="148" t="s">
        <v>132</v>
      </c>
      <c r="N11" s="511"/>
      <c r="O11" s="512"/>
      <c r="P11" s="512"/>
      <c r="Q11" s="512"/>
      <c r="R11" s="149" t="s">
        <v>233</v>
      </c>
      <c r="S11" s="513"/>
      <c r="T11" s="514"/>
      <c r="U11" s="514"/>
      <c r="V11" s="514"/>
      <c r="W11" s="150" t="s">
        <v>291</v>
      </c>
      <c r="X11" s="575">
        <f>IF(S11=0,"",N11/S11)</f>
      </c>
      <c r="Y11" s="576"/>
      <c r="Z11" s="576"/>
      <c r="AA11" s="517" t="s">
        <v>128</v>
      </c>
      <c r="AB11" s="518"/>
      <c r="AC11" s="519" t="s">
        <v>292</v>
      </c>
      <c r="AD11" s="520"/>
      <c r="AE11" s="521">
        <f>ROUND(S11*2.58,0)</f>
        <v>0</v>
      </c>
      <c r="AF11" s="522"/>
      <c r="AG11" s="522"/>
      <c r="AH11" s="522"/>
      <c r="AI11" s="149" t="s">
        <v>293</v>
      </c>
    </row>
    <row r="12" spans="1:35" ht="25.5" customHeight="1">
      <c r="A12" s="630"/>
      <c r="B12" s="591"/>
      <c r="D12" s="628" t="s">
        <v>255</v>
      </c>
      <c r="E12" s="628"/>
      <c r="F12" s="628"/>
      <c r="G12" s="628"/>
      <c r="H12" s="628"/>
      <c r="I12" s="628"/>
      <c r="J12" s="628"/>
      <c r="K12" s="629"/>
      <c r="L12" s="276"/>
      <c r="M12" s="151" t="s">
        <v>132</v>
      </c>
      <c r="N12" s="499"/>
      <c r="O12" s="500"/>
      <c r="P12" s="500"/>
      <c r="Q12" s="500"/>
      <c r="R12" s="152" t="s">
        <v>233</v>
      </c>
      <c r="S12" s="501"/>
      <c r="T12" s="502"/>
      <c r="U12" s="502"/>
      <c r="V12" s="502"/>
      <c r="W12" s="153" t="s">
        <v>291</v>
      </c>
      <c r="X12" s="569">
        <f>IF(S12=0,"",N12/S12)</f>
      </c>
      <c r="Y12" s="570"/>
      <c r="Z12" s="570"/>
      <c r="AA12" s="517" t="s">
        <v>128</v>
      </c>
      <c r="AB12" s="518"/>
      <c r="AC12" s="507" t="s">
        <v>292</v>
      </c>
      <c r="AD12" s="508"/>
      <c r="AE12" s="509">
        <f>ROUND(S12*2.58,0)</f>
        <v>0</v>
      </c>
      <c r="AF12" s="510"/>
      <c r="AG12" s="510"/>
      <c r="AH12" s="510"/>
      <c r="AI12" s="152" t="s">
        <v>293</v>
      </c>
    </row>
    <row r="13" spans="1:35" s="141" customFormat="1" ht="25.5" customHeight="1">
      <c r="A13" s="630"/>
      <c r="B13" s="591"/>
      <c r="C13" s="615" t="s">
        <v>0</v>
      </c>
      <c r="D13" s="616"/>
      <c r="E13" s="616"/>
      <c r="F13" s="616"/>
      <c r="G13" s="616"/>
      <c r="H13" s="616"/>
      <c r="I13" s="616"/>
      <c r="J13" s="616"/>
      <c r="K13" s="617"/>
      <c r="L13" s="96">
        <f>SUM(L10:L12)</f>
        <v>0</v>
      </c>
      <c r="M13" s="154" t="s">
        <v>132</v>
      </c>
      <c r="N13" s="577">
        <f>IF(COUNT(N10:Q12)=0,0,SUM(N9:N12))</f>
        <v>0</v>
      </c>
      <c r="O13" s="578"/>
      <c r="P13" s="578"/>
      <c r="Q13" s="578"/>
      <c r="R13" s="155" t="s">
        <v>233</v>
      </c>
      <c r="S13" s="577">
        <f>IF(COUNT(S10:V12)=0,0,SUM(S9:S12))</f>
        <v>0</v>
      </c>
      <c r="T13" s="578"/>
      <c r="U13" s="578"/>
      <c r="V13" s="578"/>
      <c r="W13" s="155" t="s">
        <v>291</v>
      </c>
      <c r="X13" s="571">
        <f>IF(COUNT(X10:Z12)=0,0,N13/S13)</f>
        <v>0</v>
      </c>
      <c r="Y13" s="572"/>
      <c r="Z13" s="572"/>
      <c r="AA13" s="565" t="s">
        <v>128</v>
      </c>
      <c r="AB13" s="566"/>
      <c r="AC13" s="573" t="s">
        <v>292</v>
      </c>
      <c r="AD13" s="574"/>
      <c r="AE13" s="546">
        <f>IF(COUNT(S13)=0,"",ROUND(S13*2.58,0))</f>
        <v>0</v>
      </c>
      <c r="AF13" s="547"/>
      <c r="AG13" s="547"/>
      <c r="AH13" s="547"/>
      <c r="AI13" s="155" t="s">
        <v>293</v>
      </c>
    </row>
    <row r="14" spans="1:35" s="141" customFormat="1" ht="24" customHeight="1">
      <c r="A14" s="630"/>
      <c r="B14" s="591"/>
      <c r="C14" s="156"/>
      <c r="D14" s="618" t="s">
        <v>139</v>
      </c>
      <c r="E14" s="618"/>
      <c r="F14" s="618"/>
      <c r="G14" s="618"/>
      <c r="H14" s="618"/>
      <c r="I14" s="618"/>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c r="AG14" s="618"/>
      <c r="AH14" s="618"/>
      <c r="AI14" s="619"/>
    </row>
    <row r="15" spans="1:35" ht="25.5" customHeight="1">
      <c r="A15" s="630"/>
      <c r="B15" s="591"/>
      <c r="C15" s="61"/>
      <c r="D15" s="606" t="s">
        <v>256</v>
      </c>
      <c r="E15" s="606"/>
      <c r="F15" s="606"/>
      <c r="G15" s="606"/>
      <c r="H15" s="606"/>
      <c r="I15" s="606"/>
      <c r="J15" s="606"/>
      <c r="K15" s="607"/>
      <c r="L15" s="274"/>
      <c r="M15" s="157" t="s">
        <v>132</v>
      </c>
      <c r="N15" s="511"/>
      <c r="O15" s="512"/>
      <c r="P15" s="512"/>
      <c r="Q15" s="512"/>
      <c r="R15" s="149" t="s">
        <v>233</v>
      </c>
      <c r="S15" s="513"/>
      <c r="T15" s="514"/>
      <c r="U15" s="514"/>
      <c r="V15" s="514"/>
      <c r="W15" s="150" t="s">
        <v>291</v>
      </c>
      <c r="X15" s="575">
        <f aca="true" t="shared" si="0" ref="X15:X25">IF(S15=0,"",N15/S15)</f>
      </c>
      <c r="Y15" s="576"/>
      <c r="Z15" s="576"/>
      <c r="AA15" s="517" t="s">
        <v>128</v>
      </c>
      <c r="AB15" s="518"/>
      <c r="AC15" s="519" t="s">
        <v>292</v>
      </c>
      <c r="AD15" s="520"/>
      <c r="AE15" s="521">
        <f>ROUND(S15*2.58,0)</f>
        <v>0</v>
      </c>
      <c r="AF15" s="522"/>
      <c r="AG15" s="522"/>
      <c r="AH15" s="522"/>
      <c r="AI15" s="149" t="s">
        <v>293</v>
      </c>
    </row>
    <row r="16" spans="1:35" ht="25.5" customHeight="1">
      <c r="A16" s="630"/>
      <c r="B16" s="591"/>
      <c r="C16" s="61"/>
      <c r="D16" s="606" t="s">
        <v>254</v>
      </c>
      <c r="E16" s="606"/>
      <c r="F16" s="606"/>
      <c r="G16" s="606"/>
      <c r="H16" s="606"/>
      <c r="I16" s="606"/>
      <c r="J16" s="606"/>
      <c r="K16" s="607"/>
      <c r="L16" s="275"/>
      <c r="M16" s="157" t="s">
        <v>132</v>
      </c>
      <c r="N16" s="511"/>
      <c r="O16" s="512"/>
      <c r="P16" s="512"/>
      <c r="Q16" s="512"/>
      <c r="R16" s="149" t="s">
        <v>233</v>
      </c>
      <c r="S16" s="513"/>
      <c r="T16" s="514"/>
      <c r="U16" s="514"/>
      <c r="V16" s="514"/>
      <c r="W16" s="150" t="s">
        <v>291</v>
      </c>
      <c r="X16" s="575">
        <f t="shared" si="0"/>
      </c>
      <c r="Y16" s="576"/>
      <c r="Z16" s="576"/>
      <c r="AA16" s="517" t="s">
        <v>128</v>
      </c>
      <c r="AB16" s="518"/>
      <c r="AC16" s="519" t="s">
        <v>292</v>
      </c>
      <c r="AD16" s="520"/>
      <c r="AE16" s="521">
        <f>ROUND(S16*2.58,0)</f>
        <v>0</v>
      </c>
      <c r="AF16" s="522"/>
      <c r="AG16" s="522"/>
      <c r="AH16" s="522"/>
      <c r="AI16" s="149" t="s">
        <v>293</v>
      </c>
    </row>
    <row r="17" spans="1:35" ht="25.5" customHeight="1">
      <c r="A17" s="630"/>
      <c r="B17" s="591"/>
      <c r="C17" s="158"/>
      <c r="D17" s="628" t="s">
        <v>255</v>
      </c>
      <c r="E17" s="628"/>
      <c r="F17" s="628"/>
      <c r="G17" s="628"/>
      <c r="H17" s="628"/>
      <c r="I17" s="628"/>
      <c r="J17" s="628"/>
      <c r="K17" s="629"/>
      <c r="L17" s="276"/>
      <c r="M17" s="159" t="s">
        <v>132</v>
      </c>
      <c r="N17" s="499"/>
      <c r="O17" s="500"/>
      <c r="P17" s="500"/>
      <c r="Q17" s="500"/>
      <c r="R17" s="152" t="s">
        <v>233</v>
      </c>
      <c r="S17" s="501"/>
      <c r="T17" s="502"/>
      <c r="U17" s="502"/>
      <c r="V17" s="502"/>
      <c r="W17" s="153" t="s">
        <v>291</v>
      </c>
      <c r="X17" s="569">
        <f t="shared" si="0"/>
      </c>
      <c r="Y17" s="570"/>
      <c r="Z17" s="570"/>
      <c r="AA17" s="505" t="s">
        <v>128</v>
      </c>
      <c r="AB17" s="506"/>
      <c r="AC17" s="507" t="s">
        <v>292</v>
      </c>
      <c r="AD17" s="508"/>
      <c r="AE17" s="509">
        <f>ROUND(S17*2.58,0)</f>
        <v>0</v>
      </c>
      <c r="AF17" s="510"/>
      <c r="AG17" s="510"/>
      <c r="AH17" s="510"/>
      <c r="AI17" s="152" t="s">
        <v>293</v>
      </c>
    </row>
    <row r="18" spans="1:35" s="141" customFormat="1" ht="25.5" customHeight="1">
      <c r="A18" s="630"/>
      <c r="B18" s="591"/>
      <c r="C18" s="595" t="s">
        <v>1</v>
      </c>
      <c r="D18" s="596"/>
      <c r="E18" s="596"/>
      <c r="F18" s="596"/>
      <c r="G18" s="596"/>
      <c r="H18" s="596"/>
      <c r="I18" s="596"/>
      <c r="J18" s="596"/>
      <c r="K18" s="597"/>
      <c r="L18" s="96">
        <f>SUM(L15:L17)</f>
        <v>0</v>
      </c>
      <c r="M18" s="160" t="s">
        <v>132</v>
      </c>
      <c r="N18" s="561">
        <f>IF(COUNT(N15:Q17)=0,0,SUM(N14:N17))</f>
        <v>0</v>
      </c>
      <c r="O18" s="562"/>
      <c r="P18" s="562"/>
      <c r="Q18" s="562"/>
      <c r="R18" s="155" t="s">
        <v>233</v>
      </c>
      <c r="S18" s="561">
        <f>IF(COUNT(S15:V17)=0,0,SUM(S14:S17))</f>
        <v>0</v>
      </c>
      <c r="T18" s="562"/>
      <c r="U18" s="562"/>
      <c r="V18" s="562"/>
      <c r="W18" s="155" t="s">
        <v>291</v>
      </c>
      <c r="X18" s="571">
        <f>IF(COUNT(X15:Z17)=0,0,N18/S18)</f>
        <v>0</v>
      </c>
      <c r="Y18" s="572"/>
      <c r="Z18" s="572"/>
      <c r="AA18" s="565" t="s">
        <v>128</v>
      </c>
      <c r="AB18" s="566"/>
      <c r="AC18" s="573" t="s">
        <v>292</v>
      </c>
      <c r="AD18" s="574"/>
      <c r="AE18" s="546">
        <f>IF(COUNT(S18)=0,"",ROUND(S18*2.58,0))</f>
        <v>0</v>
      </c>
      <c r="AF18" s="547"/>
      <c r="AG18" s="547"/>
      <c r="AH18" s="547"/>
      <c r="AI18" s="155" t="s">
        <v>293</v>
      </c>
    </row>
    <row r="19" spans="1:35" s="141" customFormat="1" ht="25.5" customHeight="1">
      <c r="A19" s="630"/>
      <c r="B19" s="592"/>
      <c r="C19" s="610" t="s">
        <v>2</v>
      </c>
      <c r="D19" s="611"/>
      <c r="E19" s="611"/>
      <c r="F19" s="611"/>
      <c r="G19" s="611"/>
      <c r="H19" s="611"/>
      <c r="I19" s="611"/>
      <c r="J19" s="611"/>
      <c r="K19" s="612"/>
      <c r="L19" s="161">
        <f>+L18+L13</f>
        <v>0</v>
      </c>
      <c r="M19" s="162" t="s">
        <v>132</v>
      </c>
      <c r="N19" s="559">
        <f>N18+N13</f>
        <v>0</v>
      </c>
      <c r="O19" s="560"/>
      <c r="P19" s="560"/>
      <c r="Q19" s="560"/>
      <c r="R19" s="163" t="s">
        <v>233</v>
      </c>
      <c r="S19" s="561">
        <f>+S18+S13</f>
        <v>0</v>
      </c>
      <c r="T19" s="562"/>
      <c r="U19" s="562"/>
      <c r="V19" s="562"/>
      <c r="W19" s="163" t="s">
        <v>291</v>
      </c>
      <c r="X19" s="563">
        <f t="shared" si="0"/>
      </c>
      <c r="Y19" s="564"/>
      <c r="Z19" s="564"/>
      <c r="AA19" s="565" t="s">
        <v>128</v>
      </c>
      <c r="AB19" s="566"/>
      <c r="AC19" s="567" t="s">
        <v>292</v>
      </c>
      <c r="AD19" s="568"/>
      <c r="AE19" s="546">
        <f>ROUND(S19*2.58,0)</f>
        <v>0</v>
      </c>
      <c r="AF19" s="547"/>
      <c r="AG19" s="547"/>
      <c r="AH19" s="547"/>
      <c r="AI19" s="163" t="s">
        <v>293</v>
      </c>
    </row>
    <row r="20" spans="1:35" ht="25.5" customHeight="1">
      <c r="A20" s="630"/>
      <c r="B20" s="590" t="s">
        <v>257</v>
      </c>
      <c r="C20" s="164"/>
      <c r="D20" s="613" t="s">
        <v>133</v>
      </c>
      <c r="E20" s="613"/>
      <c r="F20" s="613"/>
      <c r="G20" s="613"/>
      <c r="H20" s="613"/>
      <c r="I20" s="613"/>
      <c r="J20" s="613"/>
      <c r="K20" s="614"/>
      <c r="L20" s="277"/>
      <c r="M20" s="253" t="s">
        <v>132</v>
      </c>
      <c r="N20" s="548"/>
      <c r="O20" s="549"/>
      <c r="P20" s="549"/>
      <c r="Q20" s="549"/>
      <c r="R20" s="250" t="s">
        <v>233</v>
      </c>
      <c r="S20" s="550"/>
      <c r="T20" s="551"/>
      <c r="U20" s="551"/>
      <c r="V20" s="551"/>
      <c r="W20" s="167" t="s">
        <v>3</v>
      </c>
      <c r="X20" s="552">
        <f t="shared" si="0"/>
      </c>
      <c r="Y20" s="552"/>
      <c r="Z20" s="552"/>
      <c r="AA20" s="553" t="s">
        <v>4</v>
      </c>
      <c r="AB20" s="554"/>
      <c r="AC20" s="555" t="s">
        <v>5</v>
      </c>
      <c r="AD20" s="556"/>
      <c r="AE20" s="557">
        <f>ROUND(S20*2.23,0)</f>
        <v>0</v>
      </c>
      <c r="AF20" s="558"/>
      <c r="AG20" s="558"/>
      <c r="AH20" s="558"/>
      <c r="AI20" s="166" t="s">
        <v>293</v>
      </c>
    </row>
    <row r="21" spans="1:35" ht="25.5" customHeight="1">
      <c r="A21" s="630"/>
      <c r="B21" s="591"/>
      <c r="C21" s="246"/>
      <c r="D21" s="608" t="s">
        <v>134</v>
      </c>
      <c r="E21" s="608"/>
      <c r="F21" s="608"/>
      <c r="G21" s="608"/>
      <c r="H21" s="608"/>
      <c r="I21" s="608"/>
      <c r="J21" s="608"/>
      <c r="K21" s="609"/>
      <c r="L21" s="278"/>
      <c r="M21" s="252" t="s">
        <v>132</v>
      </c>
      <c r="N21" s="636"/>
      <c r="O21" s="637"/>
      <c r="P21" s="637"/>
      <c r="Q21" s="637"/>
      <c r="R21" s="149" t="s">
        <v>233</v>
      </c>
      <c r="S21" s="513"/>
      <c r="T21" s="514"/>
      <c r="U21" s="514"/>
      <c r="V21" s="514"/>
      <c r="W21" s="150" t="s">
        <v>348</v>
      </c>
      <c r="X21" s="515">
        <f>IF(S21=0,"",N21/S21)</f>
      </c>
      <c r="Y21" s="516"/>
      <c r="Z21" s="516"/>
      <c r="AA21" s="638" t="s">
        <v>349</v>
      </c>
      <c r="AB21" s="639"/>
      <c r="AC21" s="519" t="s">
        <v>351</v>
      </c>
      <c r="AD21" s="520"/>
      <c r="AE21" s="521">
        <f>ROUND(S21*0.561,0)</f>
        <v>0</v>
      </c>
      <c r="AF21" s="522"/>
      <c r="AG21" s="522"/>
      <c r="AH21" s="522"/>
      <c r="AI21" s="247" t="s">
        <v>293</v>
      </c>
    </row>
    <row r="22" spans="1:35" ht="25.5" customHeight="1">
      <c r="A22" s="630"/>
      <c r="B22" s="591"/>
      <c r="C22" s="168"/>
      <c r="D22" s="608" t="s">
        <v>141</v>
      </c>
      <c r="E22" s="608"/>
      <c r="F22" s="608"/>
      <c r="G22" s="608"/>
      <c r="H22" s="608"/>
      <c r="I22" s="608"/>
      <c r="J22" s="608"/>
      <c r="K22" s="609"/>
      <c r="L22" s="279"/>
      <c r="M22" s="251" t="s">
        <v>132</v>
      </c>
      <c r="N22" s="511"/>
      <c r="O22" s="512"/>
      <c r="P22" s="512"/>
      <c r="Q22" s="512"/>
      <c r="R22" s="149" t="s">
        <v>233</v>
      </c>
      <c r="S22" s="513"/>
      <c r="T22" s="514"/>
      <c r="U22" s="514"/>
      <c r="V22" s="514"/>
      <c r="W22" s="150" t="s">
        <v>291</v>
      </c>
      <c r="X22" s="515">
        <f t="shared" si="0"/>
      </c>
      <c r="Y22" s="516"/>
      <c r="Z22" s="516"/>
      <c r="AA22" s="517" t="s">
        <v>128</v>
      </c>
      <c r="AB22" s="518"/>
      <c r="AC22" s="519" t="s">
        <v>292</v>
      </c>
      <c r="AD22" s="520"/>
      <c r="AE22" s="521">
        <f>ROUND(S22*2.58,0)</f>
        <v>0</v>
      </c>
      <c r="AF22" s="522"/>
      <c r="AG22" s="522"/>
      <c r="AH22" s="522"/>
      <c r="AI22" s="149" t="s">
        <v>293</v>
      </c>
    </row>
    <row r="23" spans="1:35" ht="25.5" customHeight="1">
      <c r="A23" s="630"/>
      <c r="B23" s="591"/>
      <c r="C23" s="168"/>
      <c r="D23" s="608" t="s">
        <v>140</v>
      </c>
      <c r="E23" s="608"/>
      <c r="F23" s="608"/>
      <c r="G23" s="608"/>
      <c r="H23" s="608"/>
      <c r="I23" s="608"/>
      <c r="J23" s="608"/>
      <c r="K23" s="609"/>
      <c r="L23" s="279"/>
      <c r="M23" s="165" t="s">
        <v>132</v>
      </c>
      <c r="N23" s="511"/>
      <c r="O23" s="512"/>
      <c r="P23" s="512"/>
      <c r="Q23" s="512"/>
      <c r="R23" s="149" t="s">
        <v>233</v>
      </c>
      <c r="S23" s="513"/>
      <c r="T23" s="514"/>
      <c r="U23" s="514"/>
      <c r="V23" s="514"/>
      <c r="W23" s="150" t="s">
        <v>291</v>
      </c>
      <c r="X23" s="515">
        <f>IF(S23=0,"",N23/S23)</f>
      </c>
      <c r="Y23" s="516"/>
      <c r="Z23" s="516"/>
      <c r="AA23" s="517" t="s">
        <v>128</v>
      </c>
      <c r="AB23" s="518"/>
      <c r="AC23" s="519" t="s">
        <v>320</v>
      </c>
      <c r="AD23" s="520"/>
      <c r="AE23" s="521">
        <f>ROUND(S23*2.32,0)</f>
        <v>0</v>
      </c>
      <c r="AF23" s="522"/>
      <c r="AG23" s="522"/>
      <c r="AH23" s="522"/>
      <c r="AI23" s="149" t="s">
        <v>293</v>
      </c>
    </row>
    <row r="24" spans="1:35" ht="25.5" customHeight="1">
      <c r="A24" s="630"/>
      <c r="B24" s="591"/>
      <c r="C24" s="168"/>
      <c r="D24" s="608" t="s">
        <v>136</v>
      </c>
      <c r="E24" s="608"/>
      <c r="F24" s="608"/>
      <c r="G24" s="608"/>
      <c r="H24" s="608"/>
      <c r="I24" s="608"/>
      <c r="J24" s="608"/>
      <c r="K24" s="609"/>
      <c r="L24" s="279"/>
      <c r="M24" s="169" t="s">
        <v>132</v>
      </c>
      <c r="N24" s="511"/>
      <c r="O24" s="512"/>
      <c r="P24" s="512"/>
      <c r="Q24" s="512"/>
      <c r="R24" s="149" t="s">
        <v>233</v>
      </c>
      <c r="S24" s="513"/>
      <c r="T24" s="514"/>
      <c r="U24" s="514"/>
      <c r="V24" s="514"/>
      <c r="W24" s="150" t="s">
        <v>291</v>
      </c>
      <c r="X24" s="515">
        <f t="shared" si="0"/>
      </c>
      <c r="Y24" s="516"/>
      <c r="Z24" s="516"/>
      <c r="AA24" s="517" t="s">
        <v>128</v>
      </c>
      <c r="AB24" s="518"/>
      <c r="AC24" s="519" t="s">
        <v>6</v>
      </c>
      <c r="AD24" s="520"/>
      <c r="AE24" s="521">
        <f>ROUND(S24*2.32,0)</f>
        <v>0</v>
      </c>
      <c r="AF24" s="522"/>
      <c r="AG24" s="522"/>
      <c r="AH24" s="522"/>
      <c r="AI24" s="149" t="s">
        <v>293</v>
      </c>
    </row>
    <row r="25" spans="1:35" ht="25.5" customHeight="1">
      <c r="A25" s="630"/>
      <c r="B25" s="591"/>
      <c r="C25" s="170"/>
      <c r="D25" s="593" t="s">
        <v>137</v>
      </c>
      <c r="E25" s="593"/>
      <c r="F25" s="593"/>
      <c r="G25" s="593"/>
      <c r="H25" s="593"/>
      <c r="I25" s="593"/>
      <c r="J25" s="593"/>
      <c r="K25" s="594"/>
      <c r="L25" s="280"/>
      <c r="M25" s="171" t="s">
        <v>132</v>
      </c>
      <c r="N25" s="499"/>
      <c r="O25" s="500"/>
      <c r="P25" s="500"/>
      <c r="Q25" s="500"/>
      <c r="R25" s="152" t="s">
        <v>233</v>
      </c>
      <c r="S25" s="501"/>
      <c r="T25" s="502"/>
      <c r="U25" s="502"/>
      <c r="V25" s="502"/>
      <c r="W25" s="153" t="s">
        <v>291</v>
      </c>
      <c r="X25" s="503">
        <f t="shared" si="0"/>
      </c>
      <c r="Y25" s="504"/>
      <c r="Z25" s="504"/>
      <c r="AA25" s="517" t="s">
        <v>128</v>
      </c>
      <c r="AB25" s="518"/>
      <c r="AC25" s="507" t="s">
        <v>7</v>
      </c>
      <c r="AD25" s="508"/>
      <c r="AE25" s="509">
        <f>ROUND(S25*1.67,0)</f>
        <v>0</v>
      </c>
      <c r="AF25" s="510"/>
      <c r="AG25" s="510"/>
      <c r="AH25" s="510"/>
      <c r="AI25" s="152" t="s">
        <v>293</v>
      </c>
    </row>
    <row r="26" spans="1:35" ht="25.5" customHeight="1">
      <c r="A26" s="630"/>
      <c r="B26" s="592"/>
      <c r="C26" s="595" t="s">
        <v>8</v>
      </c>
      <c r="D26" s="596"/>
      <c r="E26" s="596"/>
      <c r="F26" s="596"/>
      <c r="G26" s="596"/>
      <c r="H26" s="596"/>
      <c r="I26" s="596"/>
      <c r="J26" s="596"/>
      <c r="K26" s="597"/>
      <c r="L26" s="97">
        <f>SUM(L20:L25)</f>
        <v>0</v>
      </c>
      <c r="M26" s="172" t="s">
        <v>132</v>
      </c>
      <c r="N26" s="543" t="s">
        <v>9</v>
      </c>
      <c r="O26" s="544"/>
      <c r="P26" s="544"/>
      <c r="Q26" s="544"/>
      <c r="R26" s="545"/>
      <c r="S26" s="543" t="s">
        <v>9</v>
      </c>
      <c r="T26" s="544"/>
      <c r="U26" s="544"/>
      <c r="V26" s="544"/>
      <c r="W26" s="545"/>
      <c r="X26" s="543" t="s">
        <v>9</v>
      </c>
      <c r="Y26" s="544"/>
      <c r="Z26" s="544"/>
      <c r="AA26" s="544"/>
      <c r="AB26" s="545"/>
      <c r="AC26" s="543" t="s">
        <v>161</v>
      </c>
      <c r="AD26" s="545"/>
      <c r="AE26" s="546">
        <f>SUM(AE20:AE25)</f>
        <v>0</v>
      </c>
      <c r="AF26" s="547"/>
      <c r="AG26" s="547"/>
      <c r="AH26" s="547"/>
      <c r="AI26" s="155" t="s">
        <v>293</v>
      </c>
    </row>
    <row r="27" spans="1:35" ht="24.75" customHeight="1" thickBot="1">
      <c r="A27" s="631"/>
      <c r="B27" s="627" t="s">
        <v>10</v>
      </c>
      <c r="C27" s="625"/>
      <c r="D27" s="625"/>
      <c r="E27" s="625"/>
      <c r="F27" s="625"/>
      <c r="G27" s="625"/>
      <c r="H27" s="625"/>
      <c r="I27" s="625"/>
      <c r="J27" s="625"/>
      <c r="K27" s="626"/>
      <c r="L27" s="173">
        <f>+L26+L19</f>
        <v>0</v>
      </c>
      <c r="M27" s="174" t="s">
        <v>132</v>
      </c>
      <c r="N27" s="496" t="s">
        <v>9</v>
      </c>
      <c r="O27" s="497"/>
      <c r="P27" s="497"/>
      <c r="Q27" s="497"/>
      <c r="R27" s="498"/>
      <c r="S27" s="496" t="s">
        <v>9</v>
      </c>
      <c r="T27" s="497"/>
      <c r="U27" s="497"/>
      <c r="V27" s="497"/>
      <c r="W27" s="498"/>
      <c r="X27" s="496" t="s">
        <v>9</v>
      </c>
      <c r="Y27" s="497"/>
      <c r="Z27" s="497"/>
      <c r="AA27" s="497"/>
      <c r="AB27" s="498"/>
      <c r="AC27" s="485" t="s">
        <v>161</v>
      </c>
      <c r="AD27" s="486"/>
      <c r="AE27" s="487">
        <f>+AE26+AE19</f>
        <v>0</v>
      </c>
      <c r="AF27" s="488"/>
      <c r="AG27" s="488"/>
      <c r="AH27" s="488"/>
      <c r="AI27" s="175" t="s">
        <v>293</v>
      </c>
    </row>
    <row r="28" spans="1:35" ht="25.5" customHeight="1" thickTop="1">
      <c r="A28" s="598" t="s">
        <v>261</v>
      </c>
      <c r="B28" s="599"/>
      <c r="C28" s="147"/>
      <c r="D28" s="604" t="s">
        <v>131</v>
      </c>
      <c r="E28" s="604"/>
      <c r="F28" s="604"/>
      <c r="G28" s="604"/>
      <c r="H28" s="604"/>
      <c r="I28" s="604"/>
      <c r="J28" s="604"/>
      <c r="K28" s="605"/>
      <c r="L28" s="281"/>
      <c r="M28" s="176" t="s">
        <v>132</v>
      </c>
      <c r="N28" s="533"/>
      <c r="O28" s="534"/>
      <c r="P28" s="534"/>
      <c r="Q28" s="534"/>
      <c r="R28" s="177" t="s">
        <v>233</v>
      </c>
      <c r="S28" s="535"/>
      <c r="T28" s="536"/>
      <c r="U28" s="536"/>
      <c r="V28" s="536"/>
      <c r="W28" s="178" t="s">
        <v>291</v>
      </c>
      <c r="X28" s="537">
        <f aca="true" t="shared" si="1" ref="X28:X34">IF(S28=0,"",N28/S28)</f>
      </c>
      <c r="Y28" s="538"/>
      <c r="Z28" s="538"/>
      <c r="AA28" s="539" t="s">
        <v>128</v>
      </c>
      <c r="AB28" s="540"/>
      <c r="AC28" s="541" t="s">
        <v>292</v>
      </c>
      <c r="AD28" s="542"/>
      <c r="AE28" s="632">
        <f>ROUND(S28*2.58,0)</f>
        <v>0</v>
      </c>
      <c r="AF28" s="633"/>
      <c r="AG28" s="633"/>
      <c r="AH28" s="633"/>
      <c r="AI28" s="177" t="s">
        <v>293</v>
      </c>
    </row>
    <row r="29" spans="1:35" ht="25.5" customHeight="1">
      <c r="A29" s="600"/>
      <c r="B29" s="601"/>
      <c r="C29" s="168"/>
      <c r="D29" s="606" t="s">
        <v>133</v>
      </c>
      <c r="E29" s="606"/>
      <c r="F29" s="606"/>
      <c r="G29" s="606"/>
      <c r="H29" s="606"/>
      <c r="I29" s="606"/>
      <c r="J29" s="606"/>
      <c r="K29" s="607"/>
      <c r="L29" s="282"/>
      <c r="M29" s="157" t="s">
        <v>132</v>
      </c>
      <c r="N29" s="511"/>
      <c r="O29" s="512"/>
      <c r="P29" s="512"/>
      <c r="Q29" s="512"/>
      <c r="R29" s="149" t="s">
        <v>233</v>
      </c>
      <c r="S29" s="523"/>
      <c r="T29" s="524"/>
      <c r="U29" s="524"/>
      <c r="V29" s="524"/>
      <c r="W29" s="248" t="s">
        <v>3</v>
      </c>
      <c r="X29" s="525">
        <f t="shared" si="1"/>
      </c>
      <c r="Y29" s="526"/>
      <c r="Z29" s="526"/>
      <c r="AA29" s="527" t="s">
        <v>4</v>
      </c>
      <c r="AB29" s="528"/>
      <c r="AC29" s="529" t="s">
        <v>5</v>
      </c>
      <c r="AD29" s="530"/>
      <c r="AE29" s="531">
        <f>ROUND(S29*2.23,0)</f>
        <v>0</v>
      </c>
      <c r="AF29" s="532"/>
      <c r="AG29" s="532"/>
      <c r="AH29" s="532"/>
      <c r="AI29" s="249" t="s">
        <v>293</v>
      </c>
    </row>
    <row r="30" spans="1:35" ht="25.5" customHeight="1">
      <c r="A30" s="600"/>
      <c r="B30" s="601"/>
      <c r="C30" s="168"/>
      <c r="D30" s="608" t="s">
        <v>134</v>
      </c>
      <c r="E30" s="608"/>
      <c r="F30" s="608"/>
      <c r="G30" s="608"/>
      <c r="H30" s="608"/>
      <c r="I30" s="608"/>
      <c r="J30" s="608"/>
      <c r="K30" s="609"/>
      <c r="L30" s="282"/>
      <c r="M30" s="169" t="s">
        <v>132</v>
      </c>
      <c r="N30" s="511"/>
      <c r="O30" s="512"/>
      <c r="P30" s="512"/>
      <c r="Q30" s="512"/>
      <c r="R30" s="149" t="s">
        <v>233</v>
      </c>
      <c r="S30" s="513"/>
      <c r="T30" s="514"/>
      <c r="U30" s="514"/>
      <c r="V30" s="514"/>
      <c r="W30" s="150" t="s">
        <v>348</v>
      </c>
      <c r="X30" s="515">
        <f t="shared" si="1"/>
      </c>
      <c r="Y30" s="516"/>
      <c r="Z30" s="516"/>
      <c r="AA30" s="638" t="s">
        <v>349</v>
      </c>
      <c r="AB30" s="639"/>
      <c r="AC30" s="519" t="s">
        <v>351</v>
      </c>
      <c r="AD30" s="520"/>
      <c r="AE30" s="521">
        <f>ROUND(S30*0.561,0)</f>
        <v>0</v>
      </c>
      <c r="AF30" s="522"/>
      <c r="AG30" s="522"/>
      <c r="AH30" s="522"/>
      <c r="AI30" s="149" t="s">
        <v>293</v>
      </c>
    </row>
    <row r="31" spans="1:35" ht="25.5" customHeight="1">
      <c r="A31" s="600"/>
      <c r="B31" s="601"/>
      <c r="C31" s="168"/>
      <c r="D31" s="608" t="s">
        <v>141</v>
      </c>
      <c r="E31" s="608"/>
      <c r="F31" s="608"/>
      <c r="G31" s="608"/>
      <c r="H31" s="608"/>
      <c r="I31" s="608"/>
      <c r="J31" s="608"/>
      <c r="K31" s="609"/>
      <c r="L31" s="279"/>
      <c r="M31" s="169" t="s">
        <v>132</v>
      </c>
      <c r="N31" s="511"/>
      <c r="O31" s="512"/>
      <c r="P31" s="512"/>
      <c r="Q31" s="512"/>
      <c r="R31" s="149" t="s">
        <v>297</v>
      </c>
      <c r="S31" s="513"/>
      <c r="T31" s="514"/>
      <c r="U31" s="514"/>
      <c r="V31" s="514"/>
      <c r="W31" s="150" t="s">
        <v>298</v>
      </c>
      <c r="X31" s="515">
        <f t="shared" si="1"/>
      </c>
      <c r="Y31" s="516"/>
      <c r="Z31" s="516"/>
      <c r="AA31" s="517" t="s">
        <v>128</v>
      </c>
      <c r="AB31" s="518"/>
      <c r="AC31" s="519" t="s">
        <v>299</v>
      </c>
      <c r="AD31" s="520"/>
      <c r="AE31" s="521">
        <f>ROUND(S31*2.58,0)</f>
        <v>0</v>
      </c>
      <c r="AF31" s="522"/>
      <c r="AG31" s="522"/>
      <c r="AH31" s="522"/>
      <c r="AI31" s="149" t="s">
        <v>300</v>
      </c>
    </row>
    <row r="32" spans="1:38" ht="25.5" customHeight="1">
      <c r="A32" s="600"/>
      <c r="B32" s="601"/>
      <c r="C32" s="168"/>
      <c r="D32" s="608" t="s">
        <v>140</v>
      </c>
      <c r="E32" s="608"/>
      <c r="F32" s="608"/>
      <c r="G32" s="608"/>
      <c r="H32" s="608"/>
      <c r="I32" s="608"/>
      <c r="J32" s="608"/>
      <c r="K32" s="609"/>
      <c r="L32" s="279"/>
      <c r="M32" s="169" t="s">
        <v>132</v>
      </c>
      <c r="N32" s="511"/>
      <c r="O32" s="512"/>
      <c r="P32" s="512"/>
      <c r="Q32" s="512"/>
      <c r="R32" s="149" t="s">
        <v>297</v>
      </c>
      <c r="S32" s="513"/>
      <c r="T32" s="514"/>
      <c r="U32" s="514"/>
      <c r="V32" s="514"/>
      <c r="W32" s="150" t="s">
        <v>298</v>
      </c>
      <c r="X32" s="515">
        <f t="shared" si="1"/>
      </c>
      <c r="Y32" s="516"/>
      <c r="Z32" s="516"/>
      <c r="AA32" s="517" t="s">
        <v>128</v>
      </c>
      <c r="AB32" s="518"/>
      <c r="AC32" s="519" t="s">
        <v>301</v>
      </c>
      <c r="AD32" s="520"/>
      <c r="AE32" s="521">
        <f>ROUND(S32*2.32,0)</f>
        <v>0</v>
      </c>
      <c r="AF32" s="522"/>
      <c r="AG32" s="522"/>
      <c r="AH32" s="522"/>
      <c r="AI32" s="149" t="s">
        <v>300</v>
      </c>
      <c r="AL32" s="254"/>
    </row>
    <row r="33" spans="1:38" ht="25.5" customHeight="1">
      <c r="A33" s="600"/>
      <c r="B33" s="601"/>
      <c r="C33" s="168"/>
      <c r="D33" s="608" t="s">
        <v>136</v>
      </c>
      <c r="E33" s="608"/>
      <c r="F33" s="608"/>
      <c r="G33" s="608"/>
      <c r="H33" s="608"/>
      <c r="I33" s="608"/>
      <c r="J33" s="608"/>
      <c r="K33" s="609"/>
      <c r="L33" s="279"/>
      <c r="M33" s="169" t="s">
        <v>132</v>
      </c>
      <c r="N33" s="511"/>
      <c r="O33" s="512"/>
      <c r="P33" s="512"/>
      <c r="Q33" s="512"/>
      <c r="R33" s="149" t="s">
        <v>297</v>
      </c>
      <c r="S33" s="513"/>
      <c r="T33" s="514"/>
      <c r="U33" s="514"/>
      <c r="V33" s="514"/>
      <c r="W33" s="150" t="s">
        <v>298</v>
      </c>
      <c r="X33" s="515">
        <f t="shared" si="1"/>
      </c>
      <c r="Y33" s="516"/>
      <c r="Z33" s="516"/>
      <c r="AA33" s="517" t="s">
        <v>128</v>
      </c>
      <c r="AB33" s="518"/>
      <c r="AC33" s="519" t="s">
        <v>301</v>
      </c>
      <c r="AD33" s="520"/>
      <c r="AE33" s="521">
        <f>ROUND(S33*2.32,0)</f>
        <v>0</v>
      </c>
      <c r="AF33" s="522"/>
      <c r="AG33" s="522"/>
      <c r="AH33" s="522"/>
      <c r="AI33" s="149" t="s">
        <v>300</v>
      </c>
      <c r="AL33" s="254"/>
    </row>
    <row r="34" spans="1:35" ht="25.5" customHeight="1">
      <c r="A34" s="600"/>
      <c r="B34" s="601"/>
      <c r="C34" s="170"/>
      <c r="D34" s="593" t="s">
        <v>137</v>
      </c>
      <c r="E34" s="593"/>
      <c r="F34" s="593"/>
      <c r="G34" s="593"/>
      <c r="H34" s="593"/>
      <c r="I34" s="593"/>
      <c r="J34" s="593"/>
      <c r="K34" s="594"/>
      <c r="L34" s="280"/>
      <c r="M34" s="171" t="s">
        <v>132</v>
      </c>
      <c r="N34" s="499"/>
      <c r="O34" s="500"/>
      <c r="P34" s="500"/>
      <c r="Q34" s="500"/>
      <c r="R34" s="152" t="s">
        <v>297</v>
      </c>
      <c r="S34" s="501"/>
      <c r="T34" s="502"/>
      <c r="U34" s="502"/>
      <c r="V34" s="502"/>
      <c r="W34" s="153" t="s">
        <v>298</v>
      </c>
      <c r="X34" s="503">
        <f t="shared" si="1"/>
      </c>
      <c r="Y34" s="504"/>
      <c r="Z34" s="504"/>
      <c r="AA34" s="505" t="s">
        <v>128</v>
      </c>
      <c r="AB34" s="506"/>
      <c r="AC34" s="507" t="s">
        <v>302</v>
      </c>
      <c r="AD34" s="508"/>
      <c r="AE34" s="509">
        <f>ROUND(S34*1.67,0)</f>
        <v>0</v>
      </c>
      <c r="AF34" s="510"/>
      <c r="AG34" s="510"/>
      <c r="AH34" s="510"/>
      <c r="AI34" s="152" t="s">
        <v>300</v>
      </c>
    </row>
    <row r="35" spans="1:35" ht="25.5" customHeight="1" thickBot="1">
      <c r="A35" s="602"/>
      <c r="B35" s="603"/>
      <c r="C35" s="179"/>
      <c r="D35" s="625" t="s">
        <v>11</v>
      </c>
      <c r="E35" s="625"/>
      <c r="F35" s="625"/>
      <c r="G35" s="625"/>
      <c r="H35" s="625"/>
      <c r="I35" s="625"/>
      <c r="J35" s="625"/>
      <c r="K35" s="626"/>
      <c r="L35" s="180">
        <f>SUM(L28:L34)</f>
        <v>0</v>
      </c>
      <c r="M35" s="174" t="s">
        <v>132</v>
      </c>
      <c r="N35" s="496" t="s">
        <v>303</v>
      </c>
      <c r="O35" s="497"/>
      <c r="P35" s="497"/>
      <c r="Q35" s="497"/>
      <c r="R35" s="498"/>
      <c r="S35" s="496" t="s">
        <v>303</v>
      </c>
      <c r="T35" s="497"/>
      <c r="U35" s="497"/>
      <c r="V35" s="497"/>
      <c r="W35" s="498"/>
      <c r="X35" s="496" t="s">
        <v>303</v>
      </c>
      <c r="Y35" s="497"/>
      <c r="Z35" s="497"/>
      <c r="AA35" s="497"/>
      <c r="AB35" s="498"/>
      <c r="AC35" s="485" t="s">
        <v>303</v>
      </c>
      <c r="AD35" s="486"/>
      <c r="AE35" s="487">
        <f>SUM(AE28:AE34)</f>
        <v>0</v>
      </c>
      <c r="AF35" s="488"/>
      <c r="AG35" s="488"/>
      <c r="AH35" s="488"/>
      <c r="AI35" s="175" t="s">
        <v>300</v>
      </c>
    </row>
    <row r="36" spans="1:35" ht="30.75" customHeight="1" thickTop="1">
      <c r="A36" s="622" t="s">
        <v>12</v>
      </c>
      <c r="B36" s="623"/>
      <c r="C36" s="623"/>
      <c r="D36" s="623"/>
      <c r="E36" s="623"/>
      <c r="F36" s="623"/>
      <c r="G36" s="623"/>
      <c r="H36" s="623"/>
      <c r="I36" s="623"/>
      <c r="J36" s="623"/>
      <c r="K36" s="624"/>
      <c r="L36" s="98">
        <f>+L35+L27</f>
        <v>0</v>
      </c>
      <c r="M36" s="181" t="s">
        <v>132</v>
      </c>
      <c r="N36" s="489" t="s">
        <v>303</v>
      </c>
      <c r="O36" s="490"/>
      <c r="P36" s="490"/>
      <c r="Q36" s="490"/>
      <c r="R36" s="491"/>
      <c r="S36" s="489" t="s">
        <v>303</v>
      </c>
      <c r="T36" s="490"/>
      <c r="U36" s="490"/>
      <c r="V36" s="490"/>
      <c r="W36" s="491"/>
      <c r="X36" s="489" t="s">
        <v>303</v>
      </c>
      <c r="Y36" s="490"/>
      <c r="Z36" s="490"/>
      <c r="AA36" s="490"/>
      <c r="AB36" s="491"/>
      <c r="AC36" s="492" t="s">
        <v>303</v>
      </c>
      <c r="AD36" s="493"/>
      <c r="AE36" s="494">
        <f>+AE35+AE27</f>
        <v>0</v>
      </c>
      <c r="AF36" s="495"/>
      <c r="AG36" s="495"/>
      <c r="AH36" s="495"/>
      <c r="AI36" s="163" t="s">
        <v>300</v>
      </c>
    </row>
    <row r="37" ht="9" customHeight="1"/>
    <row r="38" spans="1:3" ht="13.5">
      <c r="A38" s="182" t="s">
        <v>258</v>
      </c>
      <c r="B38" s="183"/>
      <c r="C38" s="184"/>
    </row>
    <row r="39" spans="1:3" ht="13.5">
      <c r="A39" s="182" t="s">
        <v>234</v>
      </c>
      <c r="B39" s="183"/>
      <c r="C39" s="184"/>
    </row>
    <row r="40" spans="1:3" ht="13.5">
      <c r="A40" s="182" t="s">
        <v>259</v>
      </c>
      <c r="B40" s="183"/>
      <c r="C40" s="183"/>
    </row>
    <row r="41" spans="1:3" ht="13.5">
      <c r="A41" s="182" t="s">
        <v>304</v>
      </c>
      <c r="B41" s="183"/>
      <c r="C41" s="184"/>
    </row>
  </sheetData>
  <sheetProtection/>
  <protectedRanges>
    <protectedRange sqref="N14 S14" name="範囲2_1"/>
  </protectedRanges>
  <mergeCells count="197">
    <mergeCell ref="AE21:AH21"/>
    <mergeCell ref="AE23:AH23"/>
    <mergeCell ref="S30:V30"/>
    <mergeCell ref="X30:Z30"/>
    <mergeCell ref="AA30:AB30"/>
    <mergeCell ref="AE30:AH30"/>
    <mergeCell ref="X23:Z23"/>
    <mergeCell ref="AA23:AB23"/>
    <mergeCell ref="X21:Z21"/>
    <mergeCell ref="AA21:AB21"/>
    <mergeCell ref="AC21:AD21"/>
    <mergeCell ref="AC23:AD23"/>
    <mergeCell ref="D21:K21"/>
    <mergeCell ref="D23:K23"/>
    <mergeCell ref="N21:Q21"/>
    <mergeCell ref="N23:Q23"/>
    <mergeCell ref="S21:V21"/>
    <mergeCell ref="S23:V23"/>
    <mergeCell ref="N22:Q22"/>
    <mergeCell ref="S22:V22"/>
    <mergeCell ref="AE28:AH28"/>
    <mergeCell ref="AE31:AH31"/>
    <mergeCell ref="D17:K17"/>
    <mergeCell ref="D10:K10"/>
    <mergeCell ref="D9:AI9"/>
    <mergeCell ref="N10:Q10"/>
    <mergeCell ref="S10:V10"/>
    <mergeCell ref="X10:Z10"/>
    <mergeCell ref="AA10:AB10"/>
    <mergeCell ref="AC10:AD10"/>
    <mergeCell ref="L8:M8"/>
    <mergeCell ref="A36:K36"/>
    <mergeCell ref="D35:K35"/>
    <mergeCell ref="B27:K27"/>
    <mergeCell ref="D15:K15"/>
    <mergeCell ref="D16:K16"/>
    <mergeCell ref="D11:K11"/>
    <mergeCell ref="D12:K12"/>
    <mergeCell ref="A9:A27"/>
    <mergeCell ref="B9:B19"/>
    <mergeCell ref="D24:K24"/>
    <mergeCell ref="C19:K19"/>
    <mergeCell ref="D20:K20"/>
    <mergeCell ref="D22:K22"/>
    <mergeCell ref="C26:K26"/>
    <mergeCell ref="C13:K13"/>
    <mergeCell ref="D14:AI14"/>
    <mergeCell ref="N15:Q15"/>
    <mergeCell ref="X15:Z15"/>
    <mergeCell ref="AA15:AB15"/>
    <mergeCell ref="A28:B35"/>
    <mergeCell ref="D28:K28"/>
    <mergeCell ref="D29:K29"/>
    <mergeCell ref="D30:K30"/>
    <mergeCell ref="D31:K31"/>
    <mergeCell ref="D32:K32"/>
    <mergeCell ref="D33:K33"/>
    <mergeCell ref="D34:K34"/>
    <mergeCell ref="B20:B26"/>
    <mergeCell ref="N12:Q12"/>
    <mergeCell ref="S12:V12"/>
    <mergeCell ref="D25:K25"/>
    <mergeCell ref="N25:Q25"/>
    <mergeCell ref="S25:V25"/>
    <mergeCell ref="C18:K18"/>
    <mergeCell ref="S15:V15"/>
    <mergeCell ref="N17:Q17"/>
    <mergeCell ref="S17:V17"/>
    <mergeCell ref="AG6:AH6"/>
    <mergeCell ref="N8:R8"/>
    <mergeCell ref="S8:W8"/>
    <mergeCell ref="X8:AB8"/>
    <mergeCell ref="AC8:AD8"/>
    <mergeCell ref="AE8:AI8"/>
    <mergeCell ref="A6:Q6"/>
    <mergeCell ref="W6:X6"/>
    <mergeCell ref="Z6:AA6"/>
    <mergeCell ref="A8:K8"/>
    <mergeCell ref="AE10:AH10"/>
    <mergeCell ref="N11:Q11"/>
    <mergeCell ref="S11:V11"/>
    <mergeCell ref="X11:Z11"/>
    <mergeCell ref="AA11:AB11"/>
    <mergeCell ref="AC11:AD11"/>
    <mergeCell ref="AE11:AH11"/>
    <mergeCell ref="X12:Z12"/>
    <mergeCell ref="AA12:AB12"/>
    <mergeCell ref="AC12:AD12"/>
    <mergeCell ref="AE12:AH12"/>
    <mergeCell ref="N13:Q13"/>
    <mergeCell ref="S13:V13"/>
    <mergeCell ref="X13:Z13"/>
    <mergeCell ref="AA13:AB13"/>
    <mergeCell ref="AC13:AD13"/>
    <mergeCell ref="AE13:AH13"/>
    <mergeCell ref="AC15:AD15"/>
    <mergeCell ref="AE15:AH15"/>
    <mergeCell ref="N16:Q16"/>
    <mergeCell ref="S16:V16"/>
    <mergeCell ref="X16:Z16"/>
    <mergeCell ref="AA16:AB16"/>
    <mergeCell ref="AC16:AD16"/>
    <mergeCell ref="AE16:AH16"/>
    <mergeCell ref="X17:Z17"/>
    <mergeCell ref="AA17:AB17"/>
    <mergeCell ref="AC17:AD17"/>
    <mergeCell ref="AE17:AH17"/>
    <mergeCell ref="N18:Q18"/>
    <mergeCell ref="S18:V18"/>
    <mergeCell ref="X18:Z18"/>
    <mergeCell ref="AA18:AB18"/>
    <mergeCell ref="AC18:AD18"/>
    <mergeCell ref="AE18:AH18"/>
    <mergeCell ref="N19:Q19"/>
    <mergeCell ref="S19:V19"/>
    <mergeCell ref="X19:Z19"/>
    <mergeCell ref="AA19:AB19"/>
    <mergeCell ref="AC19:AD19"/>
    <mergeCell ref="AE19:AH19"/>
    <mergeCell ref="N20:Q20"/>
    <mergeCell ref="S20:V20"/>
    <mergeCell ref="X20:Z20"/>
    <mergeCell ref="AA20:AB20"/>
    <mergeCell ref="AC20:AD20"/>
    <mergeCell ref="AE20:AH20"/>
    <mergeCell ref="X22:Z22"/>
    <mergeCell ref="AA22:AB22"/>
    <mergeCell ref="AC22:AD22"/>
    <mergeCell ref="AE22:AH22"/>
    <mergeCell ref="N24:Q24"/>
    <mergeCell ref="S24:V24"/>
    <mergeCell ref="X24:Z24"/>
    <mergeCell ref="AA24:AB24"/>
    <mergeCell ref="AC24:AD24"/>
    <mergeCell ref="AE24:AH24"/>
    <mergeCell ref="AC25:AD25"/>
    <mergeCell ref="AE25:AH25"/>
    <mergeCell ref="N26:R26"/>
    <mergeCell ref="S26:W26"/>
    <mergeCell ref="X26:AB26"/>
    <mergeCell ref="AC26:AD26"/>
    <mergeCell ref="AE26:AH26"/>
    <mergeCell ref="AA25:AB25"/>
    <mergeCell ref="X25:Z25"/>
    <mergeCell ref="N27:R27"/>
    <mergeCell ref="S27:W27"/>
    <mergeCell ref="X27:AB27"/>
    <mergeCell ref="AC27:AD27"/>
    <mergeCell ref="AE27:AH27"/>
    <mergeCell ref="N28:Q28"/>
    <mergeCell ref="S28:V28"/>
    <mergeCell ref="X28:Z28"/>
    <mergeCell ref="AA28:AB28"/>
    <mergeCell ref="AC28:AD28"/>
    <mergeCell ref="N29:Q29"/>
    <mergeCell ref="S29:V29"/>
    <mergeCell ref="X29:Z29"/>
    <mergeCell ref="AA29:AB29"/>
    <mergeCell ref="AC29:AD29"/>
    <mergeCell ref="AE29:AH29"/>
    <mergeCell ref="N30:Q30"/>
    <mergeCell ref="AC30:AD30"/>
    <mergeCell ref="N31:Q31"/>
    <mergeCell ref="S31:V31"/>
    <mergeCell ref="X31:Z31"/>
    <mergeCell ref="AA31:AB31"/>
    <mergeCell ref="AC31:AD31"/>
    <mergeCell ref="N32:Q32"/>
    <mergeCell ref="S32:V32"/>
    <mergeCell ref="X32:Z32"/>
    <mergeCell ref="AA32:AB32"/>
    <mergeCell ref="AC32:AD32"/>
    <mergeCell ref="AE32:AH32"/>
    <mergeCell ref="AC34:AD34"/>
    <mergeCell ref="AE34:AH34"/>
    <mergeCell ref="N33:Q33"/>
    <mergeCell ref="S33:V33"/>
    <mergeCell ref="X33:Z33"/>
    <mergeCell ref="AA33:AB33"/>
    <mergeCell ref="AC33:AD33"/>
    <mergeCell ref="AE33:AH33"/>
    <mergeCell ref="S35:W35"/>
    <mergeCell ref="X35:AB35"/>
    <mergeCell ref="N34:Q34"/>
    <mergeCell ref="S34:V34"/>
    <mergeCell ref="X34:Z34"/>
    <mergeCell ref="AA34:AB34"/>
    <mergeCell ref="R6:U6"/>
    <mergeCell ref="AB6:AE6"/>
    <mergeCell ref="AC35:AD35"/>
    <mergeCell ref="AE35:AH35"/>
    <mergeCell ref="N36:R36"/>
    <mergeCell ref="S36:W36"/>
    <mergeCell ref="X36:AB36"/>
    <mergeCell ref="AC36:AD36"/>
    <mergeCell ref="AE36:AH36"/>
    <mergeCell ref="N35:R35"/>
  </mergeCells>
  <printOptions/>
  <pageMargins left="0.6692913385826772" right="0.1968503937007874" top="0.3937007874015748" bottom="0.5118110236220472" header="0.31496062992125984" footer="0.2755905511811024"/>
  <pageSetup horizontalDpi="300" verticalDpi="300" orientation="portrait" paperSize="9" scale="92" r:id="rId1"/>
  <headerFooter scaleWithDoc="0" alignWithMargins="0">
    <oddFooter>&amp;L&amp;9 2017.10&amp;C-4-</oddFooter>
  </headerFooter>
</worksheet>
</file>

<file path=xl/worksheets/sheet6.xml><?xml version="1.0" encoding="utf-8"?>
<worksheet xmlns="http://schemas.openxmlformats.org/spreadsheetml/2006/main" xmlns:r="http://schemas.openxmlformats.org/officeDocument/2006/relationships">
  <dimension ref="A1:AH34"/>
  <sheetViews>
    <sheetView workbookViewId="0" topLeftCell="A1">
      <selection activeCell="N8" sqref="N8:T8"/>
    </sheetView>
  </sheetViews>
  <sheetFormatPr defaultColWidth="3.125" defaultRowHeight="13.5"/>
  <cols>
    <col min="1" max="3" width="3.125" style="143" customWidth="1"/>
    <col min="4" max="4" width="0.6171875" style="143" customWidth="1"/>
    <col min="5" max="7" width="3.125" style="141" customWidth="1"/>
    <col min="8" max="8" width="3.125" style="56" customWidth="1"/>
    <col min="9" max="11" width="3.125" style="141" customWidth="1"/>
    <col min="12" max="13" width="3.125" style="143" customWidth="1"/>
    <col min="14" max="19" width="2.625" style="143" customWidth="1"/>
    <col min="20" max="20" width="2.75390625" style="143" customWidth="1"/>
    <col min="21" max="25" width="2.625" style="143" customWidth="1"/>
    <col min="26" max="27" width="3.125" style="143" customWidth="1"/>
    <col min="28" max="33" width="2.625" style="143" customWidth="1"/>
    <col min="34" max="34" width="3.00390625" style="143" customWidth="1"/>
    <col min="35" max="16384" width="3.125" style="143" customWidth="1"/>
  </cols>
  <sheetData>
    <row r="1" spans="1:4" ht="17.25">
      <c r="A1" s="53" t="s">
        <v>13</v>
      </c>
      <c r="C1" s="53"/>
      <c r="D1" s="141"/>
    </row>
    <row r="2" spans="1:4" ht="15.75" customHeight="1">
      <c r="A2" s="53"/>
      <c r="C2" s="53"/>
      <c r="D2" s="141"/>
    </row>
    <row r="3" spans="2:3" ht="18" customHeight="1">
      <c r="B3" s="141" t="s">
        <v>14</v>
      </c>
      <c r="C3" s="141"/>
    </row>
    <row r="4" spans="2:3" ht="15.75" customHeight="1">
      <c r="B4" s="57"/>
      <c r="C4" s="145" t="s">
        <v>284</v>
      </c>
    </row>
    <row r="5" spans="2:3" ht="15.75" customHeight="1">
      <c r="B5" s="141"/>
      <c r="C5" s="141"/>
    </row>
    <row r="6" spans="1:34" ht="15.75" customHeight="1">
      <c r="A6" s="694" t="s">
        <v>384</v>
      </c>
      <c r="B6" s="694"/>
      <c r="C6" s="694"/>
      <c r="D6" s="694"/>
      <c r="E6" s="694"/>
      <c r="F6" s="694"/>
      <c r="G6" s="694"/>
      <c r="H6" s="694"/>
      <c r="I6" s="694"/>
      <c r="J6" s="694"/>
      <c r="K6" s="694"/>
      <c r="L6" s="694"/>
      <c r="M6" s="694"/>
      <c r="N6" s="694"/>
      <c r="O6" s="694"/>
      <c r="P6" s="694"/>
      <c r="Q6" s="484"/>
      <c r="R6" s="484"/>
      <c r="S6" s="484"/>
      <c r="T6" s="484"/>
      <c r="U6" s="146" t="s">
        <v>288</v>
      </c>
      <c r="V6" s="579"/>
      <c r="W6" s="579"/>
      <c r="X6" s="146" t="s">
        <v>289</v>
      </c>
      <c r="Y6" s="144" t="s">
        <v>383</v>
      </c>
      <c r="Z6" s="484"/>
      <c r="AA6" s="484"/>
      <c r="AB6" s="484"/>
      <c r="AC6" s="484"/>
      <c r="AD6" s="146" t="s">
        <v>288</v>
      </c>
      <c r="AE6" s="579"/>
      <c r="AF6" s="579"/>
      <c r="AG6" s="694" t="s">
        <v>290</v>
      </c>
      <c r="AH6" s="694"/>
    </row>
    <row r="7" ht="6" customHeight="1">
      <c r="D7" s="141"/>
    </row>
    <row r="8" spans="2:34" ht="40.5" customHeight="1">
      <c r="B8" s="683" t="s">
        <v>129</v>
      </c>
      <c r="C8" s="684"/>
      <c r="D8" s="684"/>
      <c r="E8" s="684"/>
      <c r="F8" s="684"/>
      <c r="G8" s="684"/>
      <c r="H8" s="684"/>
      <c r="I8" s="684"/>
      <c r="J8" s="684"/>
      <c r="K8" s="684"/>
      <c r="L8" s="684"/>
      <c r="M8" s="685"/>
      <c r="N8" s="640" t="s">
        <v>285</v>
      </c>
      <c r="O8" s="641"/>
      <c r="P8" s="641"/>
      <c r="Q8" s="641"/>
      <c r="R8" s="641"/>
      <c r="S8" s="641"/>
      <c r="T8" s="642"/>
      <c r="U8" s="643" t="s">
        <v>15</v>
      </c>
      <c r="V8" s="644"/>
      <c r="W8" s="644"/>
      <c r="X8" s="644"/>
      <c r="Y8" s="644"/>
      <c r="Z8" s="644"/>
      <c r="AA8" s="645"/>
      <c r="AB8" s="640" t="s">
        <v>260</v>
      </c>
      <c r="AC8" s="641"/>
      <c r="AD8" s="641"/>
      <c r="AE8" s="641"/>
      <c r="AF8" s="641"/>
      <c r="AG8" s="641"/>
      <c r="AH8" s="642"/>
    </row>
    <row r="9" spans="2:34" ht="18.75" customHeight="1" thickBot="1">
      <c r="B9" s="627"/>
      <c r="C9" s="625"/>
      <c r="D9" s="625"/>
      <c r="E9" s="625"/>
      <c r="F9" s="625"/>
      <c r="G9" s="625"/>
      <c r="H9" s="625"/>
      <c r="I9" s="625"/>
      <c r="J9" s="625"/>
      <c r="K9" s="625"/>
      <c r="L9" s="625"/>
      <c r="M9" s="626"/>
      <c r="N9" s="646" t="s">
        <v>345</v>
      </c>
      <c r="O9" s="647"/>
      <c r="P9" s="647"/>
      <c r="Q9" s="647"/>
      <c r="R9" s="647"/>
      <c r="S9" s="647"/>
      <c r="T9" s="648"/>
      <c r="U9" s="627" t="s">
        <v>346</v>
      </c>
      <c r="V9" s="625"/>
      <c r="W9" s="625"/>
      <c r="X9" s="625"/>
      <c r="Y9" s="625"/>
      <c r="Z9" s="625"/>
      <c r="AA9" s="626"/>
      <c r="AB9" s="646" t="s">
        <v>347</v>
      </c>
      <c r="AC9" s="647"/>
      <c r="AD9" s="647"/>
      <c r="AE9" s="647"/>
      <c r="AF9" s="647"/>
      <c r="AG9" s="647"/>
      <c r="AH9" s="648"/>
    </row>
    <row r="10" spans="2:34" ht="24.75" customHeight="1" thickTop="1">
      <c r="B10" s="669" t="s">
        <v>173</v>
      </c>
      <c r="C10" s="670" t="s">
        <v>131</v>
      </c>
      <c r="E10" s="634" t="s">
        <v>16</v>
      </c>
      <c r="F10" s="634"/>
      <c r="G10" s="634"/>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5"/>
    </row>
    <row r="11" spans="2:34" ht="24.75" customHeight="1">
      <c r="B11" s="630"/>
      <c r="C11" s="591"/>
      <c r="D11" s="168"/>
      <c r="E11" s="606" t="s">
        <v>189</v>
      </c>
      <c r="F11" s="606"/>
      <c r="G11" s="606"/>
      <c r="H11" s="606"/>
      <c r="I11" s="606"/>
      <c r="J11" s="606"/>
      <c r="K11" s="606"/>
      <c r="L11" s="606"/>
      <c r="M11" s="607"/>
      <c r="N11" s="653">
        <f>'表１'!X10</f>
      </c>
      <c r="O11" s="654"/>
      <c r="P11" s="654"/>
      <c r="Q11" s="654"/>
      <c r="R11" s="654"/>
      <c r="S11" s="517" t="s">
        <v>128</v>
      </c>
      <c r="T11" s="518"/>
      <c r="U11" s="665"/>
      <c r="V11" s="666"/>
      <c r="W11" s="666"/>
      <c r="X11" s="666"/>
      <c r="Y11" s="666"/>
      <c r="Z11" s="517" t="s">
        <v>17</v>
      </c>
      <c r="AA11" s="518"/>
      <c r="AB11" s="653">
        <f>IF(COUNT(U11)=0,"",N11*(U11*0.01+1))</f>
      </c>
      <c r="AC11" s="654"/>
      <c r="AD11" s="654"/>
      <c r="AE11" s="654"/>
      <c r="AF11" s="654"/>
      <c r="AG11" s="681" t="s">
        <v>128</v>
      </c>
      <c r="AH11" s="682"/>
    </row>
    <row r="12" spans="2:34" ht="24.75" customHeight="1">
      <c r="B12" s="630"/>
      <c r="C12" s="591"/>
      <c r="D12" s="168"/>
      <c r="E12" s="606" t="s">
        <v>190</v>
      </c>
      <c r="F12" s="606"/>
      <c r="G12" s="606"/>
      <c r="H12" s="606"/>
      <c r="I12" s="606"/>
      <c r="J12" s="606"/>
      <c r="K12" s="606"/>
      <c r="L12" s="606"/>
      <c r="M12" s="607"/>
      <c r="N12" s="653">
        <f>'表１'!X11</f>
      </c>
      <c r="O12" s="654"/>
      <c r="P12" s="654"/>
      <c r="Q12" s="654"/>
      <c r="R12" s="654"/>
      <c r="S12" s="517" t="s">
        <v>128</v>
      </c>
      <c r="T12" s="518"/>
      <c r="U12" s="665"/>
      <c r="V12" s="666"/>
      <c r="W12" s="666"/>
      <c r="X12" s="666"/>
      <c r="Y12" s="666"/>
      <c r="Z12" s="517" t="s">
        <v>17</v>
      </c>
      <c r="AA12" s="518"/>
      <c r="AB12" s="653">
        <f>IF(COUNT(U12)=0,"",N12*(U12*0.01+1))</f>
      </c>
      <c r="AC12" s="654"/>
      <c r="AD12" s="654"/>
      <c r="AE12" s="654"/>
      <c r="AF12" s="654"/>
      <c r="AG12" s="681" t="s">
        <v>128</v>
      </c>
      <c r="AH12" s="682"/>
    </row>
    <row r="13" spans="2:34" ht="24.75" customHeight="1">
      <c r="B13" s="630"/>
      <c r="C13" s="591"/>
      <c r="D13" s="170"/>
      <c r="E13" s="628" t="s">
        <v>191</v>
      </c>
      <c r="F13" s="628"/>
      <c r="G13" s="628"/>
      <c r="H13" s="628"/>
      <c r="I13" s="628"/>
      <c r="J13" s="628"/>
      <c r="K13" s="628"/>
      <c r="L13" s="628"/>
      <c r="M13" s="629"/>
      <c r="N13" s="655">
        <f>'表１'!X12</f>
      </c>
      <c r="O13" s="656"/>
      <c r="P13" s="656"/>
      <c r="Q13" s="656"/>
      <c r="R13" s="656"/>
      <c r="S13" s="505" t="s">
        <v>128</v>
      </c>
      <c r="T13" s="506"/>
      <c r="U13" s="697"/>
      <c r="V13" s="698"/>
      <c r="W13" s="698"/>
      <c r="X13" s="698"/>
      <c r="Y13" s="698"/>
      <c r="Z13" s="505" t="s">
        <v>17</v>
      </c>
      <c r="AA13" s="506"/>
      <c r="AB13" s="655">
        <f>IF(COUNT(U13)=0,"",N13*(U13*0.01+1))</f>
      </c>
      <c r="AC13" s="656"/>
      <c r="AD13" s="656"/>
      <c r="AE13" s="656"/>
      <c r="AF13" s="656"/>
      <c r="AG13" s="690" t="s">
        <v>128</v>
      </c>
      <c r="AH13" s="691"/>
    </row>
    <row r="14" spans="2:34" s="141" customFormat="1" ht="24.75" customHeight="1">
      <c r="B14" s="630"/>
      <c r="C14" s="591"/>
      <c r="D14" s="595" t="s">
        <v>18</v>
      </c>
      <c r="E14" s="596"/>
      <c r="F14" s="596"/>
      <c r="G14" s="596"/>
      <c r="H14" s="596"/>
      <c r="I14" s="596"/>
      <c r="J14" s="596"/>
      <c r="K14" s="596"/>
      <c r="L14" s="596"/>
      <c r="M14" s="597"/>
      <c r="N14" s="695">
        <f>'表１'!X13</f>
        <v>0</v>
      </c>
      <c r="O14" s="696"/>
      <c r="P14" s="696"/>
      <c r="Q14" s="696"/>
      <c r="R14" s="696"/>
      <c r="S14" s="661" t="s">
        <v>128</v>
      </c>
      <c r="T14" s="662"/>
      <c r="U14" s="651"/>
      <c r="V14" s="652"/>
      <c r="W14" s="652"/>
      <c r="X14" s="652"/>
      <c r="Y14" s="652"/>
      <c r="Z14" s="661" t="s">
        <v>17</v>
      </c>
      <c r="AA14" s="662"/>
      <c r="AB14" s="659">
        <f>IF(COUNT(U14)=0,"",N14*(U14*0.01+1))</f>
      </c>
      <c r="AC14" s="660"/>
      <c r="AD14" s="660"/>
      <c r="AE14" s="660"/>
      <c r="AF14" s="660"/>
      <c r="AG14" s="677" t="s">
        <v>128</v>
      </c>
      <c r="AH14" s="678"/>
    </row>
    <row r="15" spans="2:34" s="141" customFormat="1" ht="24.75" customHeight="1">
      <c r="B15" s="630"/>
      <c r="C15" s="591"/>
      <c r="E15" s="618" t="s">
        <v>19</v>
      </c>
      <c r="F15" s="618"/>
      <c r="G15" s="618"/>
      <c r="H15" s="618"/>
      <c r="I15" s="618"/>
      <c r="J15" s="618"/>
      <c r="K15" s="618"/>
      <c r="L15" s="618"/>
      <c r="M15" s="618"/>
      <c r="N15" s="618"/>
      <c r="O15" s="618"/>
      <c r="P15" s="618"/>
      <c r="Q15" s="618"/>
      <c r="R15" s="618"/>
      <c r="S15" s="618"/>
      <c r="T15" s="618"/>
      <c r="U15" s="618"/>
      <c r="V15" s="618"/>
      <c r="W15" s="618"/>
      <c r="X15" s="618"/>
      <c r="Y15" s="618"/>
      <c r="Z15" s="618"/>
      <c r="AA15" s="618"/>
      <c r="AB15" s="618"/>
      <c r="AC15" s="618"/>
      <c r="AD15" s="618"/>
      <c r="AE15" s="618"/>
      <c r="AF15" s="618"/>
      <c r="AG15" s="618"/>
      <c r="AH15" s="619"/>
    </row>
    <row r="16" spans="2:34" ht="24.75" customHeight="1">
      <c r="B16" s="630"/>
      <c r="C16" s="591"/>
      <c r="D16" s="168"/>
      <c r="E16" s="606" t="s">
        <v>189</v>
      </c>
      <c r="F16" s="606"/>
      <c r="G16" s="606"/>
      <c r="H16" s="606"/>
      <c r="I16" s="606"/>
      <c r="J16" s="606"/>
      <c r="K16" s="606"/>
      <c r="L16" s="606"/>
      <c r="M16" s="607"/>
      <c r="N16" s="653">
        <f>'表１'!X15</f>
      </c>
      <c r="O16" s="654"/>
      <c r="P16" s="654"/>
      <c r="Q16" s="654"/>
      <c r="R16" s="654"/>
      <c r="S16" s="517" t="s">
        <v>128</v>
      </c>
      <c r="T16" s="518"/>
      <c r="U16" s="665"/>
      <c r="V16" s="666"/>
      <c r="W16" s="666"/>
      <c r="X16" s="666"/>
      <c r="Y16" s="666"/>
      <c r="Z16" s="517" t="s">
        <v>17</v>
      </c>
      <c r="AA16" s="518"/>
      <c r="AB16" s="653">
        <f aca="true" t="shared" si="0" ref="AB16:AB34">IF(COUNT(U16)=0,"",N16*(U16*0.01+1))</f>
      </c>
      <c r="AC16" s="654"/>
      <c r="AD16" s="654"/>
      <c r="AE16" s="654"/>
      <c r="AF16" s="654"/>
      <c r="AG16" s="681" t="s">
        <v>128</v>
      </c>
      <c r="AH16" s="682"/>
    </row>
    <row r="17" spans="2:34" ht="24.75" customHeight="1">
      <c r="B17" s="630"/>
      <c r="C17" s="591"/>
      <c r="D17" s="168"/>
      <c r="E17" s="606" t="s">
        <v>190</v>
      </c>
      <c r="F17" s="606"/>
      <c r="G17" s="606"/>
      <c r="H17" s="606"/>
      <c r="I17" s="606"/>
      <c r="J17" s="606"/>
      <c r="K17" s="606"/>
      <c r="L17" s="606"/>
      <c r="M17" s="607"/>
      <c r="N17" s="653">
        <f>'表１'!X16</f>
      </c>
      <c r="O17" s="654"/>
      <c r="P17" s="654"/>
      <c r="Q17" s="654"/>
      <c r="R17" s="654"/>
      <c r="S17" s="517" t="s">
        <v>128</v>
      </c>
      <c r="T17" s="518"/>
      <c r="U17" s="665"/>
      <c r="V17" s="666"/>
      <c r="W17" s="666"/>
      <c r="X17" s="666"/>
      <c r="Y17" s="666"/>
      <c r="Z17" s="517" t="s">
        <v>17</v>
      </c>
      <c r="AA17" s="518"/>
      <c r="AB17" s="653">
        <f t="shared" si="0"/>
      </c>
      <c r="AC17" s="654"/>
      <c r="AD17" s="654"/>
      <c r="AE17" s="654"/>
      <c r="AF17" s="654"/>
      <c r="AG17" s="681" t="s">
        <v>128</v>
      </c>
      <c r="AH17" s="682"/>
    </row>
    <row r="18" spans="2:34" ht="24.75" customHeight="1">
      <c r="B18" s="630"/>
      <c r="C18" s="591"/>
      <c r="D18" s="170"/>
      <c r="E18" s="628" t="s">
        <v>191</v>
      </c>
      <c r="F18" s="628"/>
      <c r="G18" s="628"/>
      <c r="H18" s="628"/>
      <c r="I18" s="628"/>
      <c r="J18" s="628"/>
      <c r="K18" s="628"/>
      <c r="L18" s="628"/>
      <c r="M18" s="629"/>
      <c r="N18" s="655">
        <f>'表１'!X17</f>
      </c>
      <c r="O18" s="656"/>
      <c r="P18" s="656"/>
      <c r="Q18" s="656"/>
      <c r="R18" s="656"/>
      <c r="S18" s="505" t="s">
        <v>128</v>
      </c>
      <c r="T18" s="506"/>
      <c r="U18" s="697"/>
      <c r="V18" s="698"/>
      <c r="W18" s="698"/>
      <c r="X18" s="698"/>
      <c r="Y18" s="698"/>
      <c r="Z18" s="505" t="s">
        <v>17</v>
      </c>
      <c r="AA18" s="506"/>
      <c r="AB18" s="655">
        <f t="shared" si="0"/>
      </c>
      <c r="AC18" s="656"/>
      <c r="AD18" s="656"/>
      <c r="AE18" s="656"/>
      <c r="AF18" s="656"/>
      <c r="AG18" s="690" t="s">
        <v>128</v>
      </c>
      <c r="AH18" s="691"/>
    </row>
    <row r="19" spans="2:34" s="141" customFormat="1" ht="24.75" customHeight="1">
      <c r="B19" s="630"/>
      <c r="C19" s="591"/>
      <c r="D19" s="595" t="s">
        <v>20</v>
      </c>
      <c r="E19" s="596"/>
      <c r="F19" s="596"/>
      <c r="G19" s="596"/>
      <c r="H19" s="596"/>
      <c r="I19" s="596"/>
      <c r="J19" s="596"/>
      <c r="K19" s="596"/>
      <c r="L19" s="596"/>
      <c r="M19" s="597"/>
      <c r="N19" s="657">
        <f>'表１'!X18</f>
        <v>0</v>
      </c>
      <c r="O19" s="658"/>
      <c r="P19" s="658"/>
      <c r="Q19" s="658"/>
      <c r="R19" s="658"/>
      <c r="S19" s="661" t="s">
        <v>128</v>
      </c>
      <c r="T19" s="662"/>
      <c r="U19" s="651"/>
      <c r="V19" s="652"/>
      <c r="W19" s="652"/>
      <c r="X19" s="652"/>
      <c r="Y19" s="652"/>
      <c r="Z19" s="661" t="s">
        <v>17</v>
      </c>
      <c r="AA19" s="662"/>
      <c r="AB19" s="659">
        <f t="shared" si="0"/>
      </c>
      <c r="AC19" s="660"/>
      <c r="AD19" s="660"/>
      <c r="AE19" s="660"/>
      <c r="AF19" s="660"/>
      <c r="AG19" s="677" t="s">
        <v>128</v>
      </c>
      <c r="AH19" s="678"/>
    </row>
    <row r="20" spans="2:34" s="141" customFormat="1" ht="24.75" customHeight="1">
      <c r="B20" s="630"/>
      <c r="C20" s="592"/>
      <c r="D20" s="595" t="s">
        <v>21</v>
      </c>
      <c r="E20" s="596"/>
      <c r="F20" s="596"/>
      <c r="G20" s="596"/>
      <c r="H20" s="596"/>
      <c r="I20" s="596"/>
      <c r="J20" s="596"/>
      <c r="K20" s="596"/>
      <c r="L20" s="596"/>
      <c r="M20" s="597"/>
      <c r="N20" s="659">
        <f>'表１'!X19</f>
      </c>
      <c r="O20" s="660"/>
      <c r="P20" s="660"/>
      <c r="Q20" s="660"/>
      <c r="R20" s="660"/>
      <c r="S20" s="661" t="s">
        <v>22</v>
      </c>
      <c r="T20" s="662"/>
      <c r="U20" s="651"/>
      <c r="V20" s="652"/>
      <c r="W20" s="652"/>
      <c r="X20" s="652"/>
      <c r="Y20" s="652"/>
      <c r="Z20" s="661" t="s">
        <v>17</v>
      </c>
      <c r="AA20" s="662"/>
      <c r="AB20" s="659">
        <f t="shared" si="0"/>
      </c>
      <c r="AC20" s="660"/>
      <c r="AD20" s="660"/>
      <c r="AE20" s="660"/>
      <c r="AF20" s="660"/>
      <c r="AG20" s="677" t="s">
        <v>128</v>
      </c>
      <c r="AH20" s="678"/>
    </row>
    <row r="21" spans="2:34" ht="24.75" customHeight="1">
      <c r="B21" s="630"/>
      <c r="C21" s="590" t="s">
        <v>323</v>
      </c>
      <c r="D21" s="164"/>
      <c r="E21" s="613" t="s">
        <v>133</v>
      </c>
      <c r="F21" s="613"/>
      <c r="G21" s="613"/>
      <c r="H21" s="613"/>
      <c r="I21" s="613"/>
      <c r="J21" s="613"/>
      <c r="K21" s="613"/>
      <c r="L21" s="613"/>
      <c r="M21" s="614"/>
      <c r="N21" s="699">
        <f>'表１'!X20</f>
      </c>
      <c r="O21" s="700"/>
      <c r="P21" s="700"/>
      <c r="Q21" s="700"/>
      <c r="R21" s="700"/>
      <c r="S21" s="663" t="s">
        <v>23</v>
      </c>
      <c r="T21" s="664"/>
      <c r="U21" s="703"/>
      <c r="V21" s="704"/>
      <c r="W21" s="704"/>
      <c r="X21" s="704"/>
      <c r="Y21" s="704"/>
      <c r="Z21" s="679" t="s">
        <v>17</v>
      </c>
      <c r="AA21" s="680"/>
      <c r="AB21" s="699">
        <f t="shared" si="0"/>
      </c>
      <c r="AC21" s="700"/>
      <c r="AD21" s="700"/>
      <c r="AE21" s="700"/>
      <c r="AF21" s="700"/>
      <c r="AG21" s="663" t="s">
        <v>4</v>
      </c>
      <c r="AH21" s="664"/>
    </row>
    <row r="22" spans="2:34" ht="24.75" customHeight="1">
      <c r="B22" s="630"/>
      <c r="C22" s="591"/>
      <c r="D22" s="246"/>
      <c r="E22" s="608" t="s">
        <v>134</v>
      </c>
      <c r="F22" s="608"/>
      <c r="G22" s="608"/>
      <c r="H22" s="608"/>
      <c r="I22" s="608"/>
      <c r="J22" s="608"/>
      <c r="K22" s="608"/>
      <c r="L22" s="608"/>
      <c r="M22" s="609"/>
      <c r="N22" s="653">
        <f>'表１'!X21</f>
      </c>
      <c r="O22" s="654"/>
      <c r="P22" s="654"/>
      <c r="Q22" s="654"/>
      <c r="R22" s="654"/>
      <c r="S22" s="517" t="s">
        <v>350</v>
      </c>
      <c r="T22" s="518"/>
      <c r="U22" s="665"/>
      <c r="V22" s="666"/>
      <c r="W22" s="666"/>
      <c r="X22" s="666"/>
      <c r="Y22" s="666"/>
      <c r="Z22" s="517" t="s">
        <v>17</v>
      </c>
      <c r="AA22" s="518"/>
      <c r="AB22" s="653">
        <f>IF(COUNT(U22)=0,"",N22*(U22*0.01+1))</f>
      </c>
      <c r="AC22" s="654"/>
      <c r="AD22" s="654"/>
      <c r="AE22" s="654"/>
      <c r="AF22" s="654"/>
      <c r="AG22" s="517" t="s">
        <v>350</v>
      </c>
      <c r="AH22" s="518"/>
    </row>
    <row r="23" spans="2:34" ht="24.75" customHeight="1">
      <c r="B23" s="630"/>
      <c r="C23" s="591"/>
      <c r="D23" s="168"/>
      <c r="E23" s="608" t="s">
        <v>141</v>
      </c>
      <c r="F23" s="608"/>
      <c r="G23" s="608"/>
      <c r="H23" s="608"/>
      <c r="I23" s="608"/>
      <c r="J23" s="608"/>
      <c r="K23" s="608"/>
      <c r="L23" s="608"/>
      <c r="M23" s="609"/>
      <c r="N23" s="653">
        <f>'表１'!X22</f>
      </c>
      <c r="O23" s="654"/>
      <c r="P23" s="654"/>
      <c r="Q23" s="654"/>
      <c r="R23" s="654"/>
      <c r="S23" s="517" t="s">
        <v>22</v>
      </c>
      <c r="T23" s="518"/>
      <c r="U23" s="665"/>
      <c r="V23" s="666"/>
      <c r="W23" s="666"/>
      <c r="X23" s="666"/>
      <c r="Y23" s="666"/>
      <c r="Z23" s="517" t="s">
        <v>17</v>
      </c>
      <c r="AA23" s="518"/>
      <c r="AB23" s="653">
        <f t="shared" si="0"/>
      </c>
      <c r="AC23" s="654"/>
      <c r="AD23" s="654"/>
      <c r="AE23" s="654"/>
      <c r="AF23" s="654"/>
      <c r="AG23" s="681" t="s">
        <v>24</v>
      </c>
      <c r="AH23" s="682"/>
    </row>
    <row r="24" spans="2:34" ht="24.75" customHeight="1">
      <c r="B24" s="630"/>
      <c r="C24" s="591"/>
      <c r="D24" s="168"/>
      <c r="E24" s="608" t="s">
        <v>140</v>
      </c>
      <c r="F24" s="608"/>
      <c r="G24" s="608"/>
      <c r="H24" s="608"/>
      <c r="I24" s="608"/>
      <c r="J24" s="608"/>
      <c r="K24" s="608"/>
      <c r="L24" s="608"/>
      <c r="M24" s="609"/>
      <c r="N24" s="653">
        <f>'表１'!X23</f>
      </c>
      <c r="O24" s="654"/>
      <c r="P24" s="654"/>
      <c r="Q24" s="654"/>
      <c r="R24" s="654"/>
      <c r="S24" s="517" t="s">
        <v>22</v>
      </c>
      <c r="T24" s="518"/>
      <c r="U24" s="665"/>
      <c r="V24" s="666"/>
      <c r="W24" s="666"/>
      <c r="X24" s="666"/>
      <c r="Y24" s="666"/>
      <c r="Z24" s="517" t="s">
        <v>17</v>
      </c>
      <c r="AA24" s="518"/>
      <c r="AB24" s="653">
        <f>IF(COUNT(U24)=0,"",N24*(U24*0.01+1))</f>
      </c>
      <c r="AC24" s="654"/>
      <c r="AD24" s="654"/>
      <c r="AE24" s="654"/>
      <c r="AF24" s="654"/>
      <c r="AG24" s="681" t="s">
        <v>22</v>
      </c>
      <c r="AH24" s="682"/>
    </row>
    <row r="25" spans="2:34" ht="24.75" customHeight="1">
      <c r="B25" s="630"/>
      <c r="C25" s="591"/>
      <c r="D25" s="168"/>
      <c r="E25" s="608" t="s">
        <v>136</v>
      </c>
      <c r="F25" s="608"/>
      <c r="G25" s="608"/>
      <c r="H25" s="608"/>
      <c r="I25" s="608"/>
      <c r="J25" s="608"/>
      <c r="K25" s="608"/>
      <c r="L25" s="608"/>
      <c r="M25" s="609"/>
      <c r="N25" s="653">
        <f>'表１'!X24</f>
      </c>
      <c r="O25" s="654"/>
      <c r="P25" s="654"/>
      <c r="Q25" s="654"/>
      <c r="R25" s="654"/>
      <c r="S25" s="517" t="s">
        <v>25</v>
      </c>
      <c r="T25" s="518"/>
      <c r="U25" s="665"/>
      <c r="V25" s="666"/>
      <c r="W25" s="666"/>
      <c r="X25" s="666"/>
      <c r="Y25" s="666"/>
      <c r="Z25" s="517" t="s">
        <v>17</v>
      </c>
      <c r="AA25" s="518"/>
      <c r="AB25" s="653">
        <f t="shared" si="0"/>
      </c>
      <c r="AC25" s="654"/>
      <c r="AD25" s="654"/>
      <c r="AE25" s="654"/>
      <c r="AF25" s="654"/>
      <c r="AG25" s="681" t="s">
        <v>24</v>
      </c>
      <c r="AH25" s="682"/>
    </row>
    <row r="26" spans="2:34" ht="24.75" customHeight="1" thickBot="1">
      <c r="B26" s="631"/>
      <c r="C26" s="668"/>
      <c r="D26" s="185"/>
      <c r="E26" s="649" t="s">
        <v>137</v>
      </c>
      <c r="F26" s="649"/>
      <c r="G26" s="649"/>
      <c r="H26" s="649"/>
      <c r="I26" s="649"/>
      <c r="J26" s="649"/>
      <c r="K26" s="649"/>
      <c r="L26" s="649"/>
      <c r="M26" s="650"/>
      <c r="N26" s="701">
        <f>'表１'!X25</f>
      </c>
      <c r="O26" s="702"/>
      <c r="P26" s="702"/>
      <c r="Q26" s="702"/>
      <c r="R26" s="702"/>
      <c r="S26" s="671" t="s">
        <v>26</v>
      </c>
      <c r="T26" s="672"/>
      <c r="U26" s="705"/>
      <c r="V26" s="706"/>
      <c r="W26" s="706"/>
      <c r="X26" s="706"/>
      <c r="Y26" s="706"/>
      <c r="Z26" s="671" t="s">
        <v>17</v>
      </c>
      <c r="AA26" s="672"/>
      <c r="AB26" s="701">
        <f t="shared" si="0"/>
      </c>
      <c r="AC26" s="702"/>
      <c r="AD26" s="702"/>
      <c r="AE26" s="702"/>
      <c r="AF26" s="702"/>
      <c r="AG26" s="688" t="s">
        <v>24</v>
      </c>
      <c r="AH26" s="689"/>
    </row>
    <row r="27" spans="2:34" ht="24.75" customHeight="1" thickTop="1">
      <c r="B27" s="667" t="s">
        <v>174</v>
      </c>
      <c r="C27" s="599"/>
      <c r="D27" s="147"/>
      <c r="E27" s="604" t="s">
        <v>131</v>
      </c>
      <c r="F27" s="604"/>
      <c r="G27" s="604"/>
      <c r="H27" s="604"/>
      <c r="I27" s="604"/>
      <c r="J27" s="604"/>
      <c r="K27" s="604"/>
      <c r="L27" s="604"/>
      <c r="M27" s="605"/>
      <c r="N27" s="709">
        <f>'表１'!X28</f>
      </c>
      <c r="O27" s="710"/>
      <c r="P27" s="710"/>
      <c r="Q27" s="710"/>
      <c r="R27" s="710"/>
      <c r="S27" s="539" t="s">
        <v>235</v>
      </c>
      <c r="T27" s="540"/>
      <c r="U27" s="713"/>
      <c r="V27" s="714"/>
      <c r="W27" s="714"/>
      <c r="X27" s="714"/>
      <c r="Y27" s="714"/>
      <c r="Z27" s="539" t="s">
        <v>17</v>
      </c>
      <c r="AA27" s="540"/>
      <c r="AB27" s="709">
        <f t="shared" si="0"/>
      </c>
      <c r="AC27" s="710"/>
      <c r="AD27" s="710"/>
      <c r="AE27" s="710"/>
      <c r="AF27" s="710"/>
      <c r="AG27" s="686" t="s">
        <v>24</v>
      </c>
      <c r="AH27" s="687"/>
    </row>
    <row r="28" spans="2:34" ht="24.75" customHeight="1">
      <c r="B28" s="600"/>
      <c r="C28" s="601"/>
      <c r="D28" s="168"/>
      <c r="E28" s="606" t="s">
        <v>133</v>
      </c>
      <c r="F28" s="606"/>
      <c r="G28" s="606"/>
      <c r="H28" s="606"/>
      <c r="I28" s="606"/>
      <c r="J28" s="606"/>
      <c r="K28" s="606"/>
      <c r="L28" s="606"/>
      <c r="M28" s="607"/>
      <c r="N28" s="653">
        <f>'表１'!X29</f>
      </c>
      <c r="O28" s="654"/>
      <c r="P28" s="654"/>
      <c r="Q28" s="654"/>
      <c r="R28" s="654"/>
      <c r="S28" s="673" t="s">
        <v>23</v>
      </c>
      <c r="T28" s="674"/>
      <c r="U28" s="665"/>
      <c r="V28" s="666"/>
      <c r="W28" s="666"/>
      <c r="X28" s="666"/>
      <c r="Y28" s="666"/>
      <c r="Z28" s="517" t="s">
        <v>17</v>
      </c>
      <c r="AA28" s="518"/>
      <c r="AB28" s="653">
        <f t="shared" si="0"/>
      </c>
      <c r="AC28" s="654"/>
      <c r="AD28" s="654"/>
      <c r="AE28" s="654"/>
      <c r="AF28" s="654"/>
      <c r="AG28" s="673" t="s">
        <v>4</v>
      </c>
      <c r="AH28" s="674"/>
    </row>
    <row r="29" spans="2:34" ht="24.75" customHeight="1">
      <c r="B29" s="600"/>
      <c r="C29" s="601"/>
      <c r="D29" s="168"/>
      <c r="E29" s="608" t="s">
        <v>134</v>
      </c>
      <c r="F29" s="608"/>
      <c r="G29" s="608"/>
      <c r="H29" s="608"/>
      <c r="I29" s="608"/>
      <c r="J29" s="608"/>
      <c r="K29" s="608"/>
      <c r="L29" s="608"/>
      <c r="M29" s="609"/>
      <c r="N29" s="653">
        <f>'表１'!X30</f>
      </c>
      <c r="O29" s="654"/>
      <c r="P29" s="654"/>
      <c r="Q29" s="654"/>
      <c r="R29" s="654"/>
      <c r="S29" s="517" t="s">
        <v>350</v>
      </c>
      <c r="T29" s="518"/>
      <c r="U29" s="665"/>
      <c r="V29" s="666"/>
      <c r="W29" s="666"/>
      <c r="X29" s="666"/>
      <c r="Y29" s="666"/>
      <c r="Z29" s="517" t="s">
        <v>17</v>
      </c>
      <c r="AA29" s="518"/>
      <c r="AB29" s="653">
        <f t="shared" si="0"/>
      </c>
      <c r="AC29" s="654"/>
      <c r="AD29" s="654"/>
      <c r="AE29" s="654"/>
      <c r="AF29" s="654"/>
      <c r="AG29" s="517" t="s">
        <v>350</v>
      </c>
      <c r="AH29" s="518"/>
    </row>
    <row r="30" spans="2:34" ht="24.75" customHeight="1">
      <c r="B30" s="600"/>
      <c r="C30" s="601"/>
      <c r="D30" s="168"/>
      <c r="E30" s="608" t="s">
        <v>141</v>
      </c>
      <c r="F30" s="608"/>
      <c r="G30" s="608"/>
      <c r="H30" s="608"/>
      <c r="I30" s="608"/>
      <c r="J30" s="608"/>
      <c r="K30" s="608"/>
      <c r="L30" s="608"/>
      <c r="M30" s="609"/>
      <c r="N30" s="653">
        <f>'表１'!X31</f>
      </c>
      <c r="O30" s="654"/>
      <c r="P30" s="654"/>
      <c r="Q30" s="654"/>
      <c r="R30" s="654"/>
      <c r="S30" s="517" t="s">
        <v>22</v>
      </c>
      <c r="T30" s="518"/>
      <c r="U30" s="665"/>
      <c r="V30" s="666"/>
      <c r="W30" s="666"/>
      <c r="X30" s="666"/>
      <c r="Y30" s="666"/>
      <c r="Z30" s="517" t="s">
        <v>17</v>
      </c>
      <c r="AA30" s="518"/>
      <c r="AB30" s="653">
        <f t="shared" si="0"/>
      </c>
      <c r="AC30" s="654"/>
      <c r="AD30" s="654"/>
      <c r="AE30" s="654"/>
      <c r="AF30" s="654"/>
      <c r="AG30" s="681" t="s">
        <v>24</v>
      </c>
      <c r="AH30" s="682"/>
    </row>
    <row r="31" spans="2:34" ht="24.75" customHeight="1">
      <c r="B31" s="600"/>
      <c r="C31" s="601"/>
      <c r="D31" s="168"/>
      <c r="E31" s="608" t="s">
        <v>140</v>
      </c>
      <c r="F31" s="608"/>
      <c r="G31" s="608"/>
      <c r="H31" s="608"/>
      <c r="I31" s="608"/>
      <c r="J31" s="608"/>
      <c r="K31" s="608"/>
      <c r="L31" s="608"/>
      <c r="M31" s="609"/>
      <c r="N31" s="653">
        <f>'表１'!X32</f>
      </c>
      <c r="O31" s="654"/>
      <c r="P31" s="654"/>
      <c r="Q31" s="654"/>
      <c r="R31" s="654"/>
      <c r="S31" s="517" t="s">
        <v>27</v>
      </c>
      <c r="T31" s="518"/>
      <c r="U31" s="665"/>
      <c r="V31" s="666"/>
      <c r="W31" s="666"/>
      <c r="X31" s="666"/>
      <c r="Y31" s="666"/>
      <c r="Z31" s="517" t="s">
        <v>17</v>
      </c>
      <c r="AA31" s="518"/>
      <c r="AB31" s="653">
        <f t="shared" si="0"/>
      </c>
      <c r="AC31" s="654"/>
      <c r="AD31" s="654"/>
      <c r="AE31" s="654"/>
      <c r="AF31" s="654"/>
      <c r="AG31" s="681" t="s">
        <v>24</v>
      </c>
      <c r="AH31" s="682"/>
    </row>
    <row r="32" spans="2:34" ht="24.75" customHeight="1">
      <c r="B32" s="600"/>
      <c r="C32" s="601"/>
      <c r="D32" s="168"/>
      <c r="E32" s="608" t="s">
        <v>136</v>
      </c>
      <c r="F32" s="608"/>
      <c r="G32" s="608"/>
      <c r="H32" s="608"/>
      <c r="I32" s="608"/>
      <c r="J32" s="608"/>
      <c r="K32" s="608"/>
      <c r="L32" s="608"/>
      <c r="M32" s="609"/>
      <c r="N32" s="653">
        <f>'表１'!X33</f>
      </c>
      <c r="O32" s="654"/>
      <c r="P32" s="654"/>
      <c r="Q32" s="654"/>
      <c r="R32" s="654"/>
      <c r="S32" s="517" t="s">
        <v>25</v>
      </c>
      <c r="T32" s="518"/>
      <c r="U32" s="665"/>
      <c r="V32" s="666"/>
      <c r="W32" s="666"/>
      <c r="X32" s="666"/>
      <c r="Y32" s="666"/>
      <c r="Z32" s="517" t="s">
        <v>17</v>
      </c>
      <c r="AA32" s="518"/>
      <c r="AB32" s="653">
        <f t="shared" si="0"/>
      </c>
      <c r="AC32" s="654"/>
      <c r="AD32" s="654"/>
      <c r="AE32" s="654"/>
      <c r="AF32" s="654"/>
      <c r="AG32" s="681" t="s">
        <v>24</v>
      </c>
      <c r="AH32" s="682"/>
    </row>
    <row r="33" spans="2:34" ht="24.75" customHeight="1" thickBot="1">
      <c r="B33" s="602"/>
      <c r="C33" s="603"/>
      <c r="D33" s="185"/>
      <c r="E33" s="649" t="s">
        <v>137</v>
      </c>
      <c r="F33" s="649"/>
      <c r="G33" s="649"/>
      <c r="H33" s="649"/>
      <c r="I33" s="649"/>
      <c r="J33" s="649"/>
      <c r="K33" s="649"/>
      <c r="L33" s="649"/>
      <c r="M33" s="650"/>
      <c r="N33" s="701">
        <f>'表１'!X34</f>
      </c>
      <c r="O33" s="702"/>
      <c r="P33" s="702"/>
      <c r="Q33" s="702"/>
      <c r="R33" s="702"/>
      <c r="S33" s="671" t="s">
        <v>26</v>
      </c>
      <c r="T33" s="672"/>
      <c r="U33" s="705"/>
      <c r="V33" s="706"/>
      <c r="W33" s="706"/>
      <c r="X33" s="706"/>
      <c r="Y33" s="706"/>
      <c r="Z33" s="671" t="s">
        <v>17</v>
      </c>
      <c r="AA33" s="672"/>
      <c r="AB33" s="701">
        <f t="shared" si="0"/>
      </c>
      <c r="AC33" s="702"/>
      <c r="AD33" s="702"/>
      <c r="AE33" s="702"/>
      <c r="AF33" s="702"/>
      <c r="AG33" s="688" t="s">
        <v>24</v>
      </c>
      <c r="AH33" s="689"/>
    </row>
    <row r="34" spans="2:34" ht="24.75" customHeight="1" thickTop="1">
      <c r="B34" s="622" t="s">
        <v>213</v>
      </c>
      <c r="C34" s="623"/>
      <c r="D34" s="623"/>
      <c r="E34" s="623"/>
      <c r="F34" s="623"/>
      <c r="G34" s="623"/>
      <c r="H34" s="623"/>
      <c r="I34" s="623"/>
      <c r="J34" s="623"/>
      <c r="K34" s="623"/>
      <c r="L34" s="623"/>
      <c r="M34" s="624"/>
      <c r="N34" s="707"/>
      <c r="O34" s="708"/>
      <c r="P34" s="708"/>
      <c r="Q34" s="708"/>
      <c r="R34" s="708"/>
      <c r="S34" s="675" t="s">
        <v>28</v>
      </c>
      <c r="T34" s="676"/>
      <c r="U34" s="711"/>
      <c r="V34" s="712"/>
      <c r="W34" s="712"/>
      <c r="X34" s="712"/>
      <c r="Y34" s="712"/>
      <c r="Z34" s="675" t="s">
        <v>17</v>
      </c>
      <c r="AA34" s="676"/>
      <c r="AB34" s="715">
        <f t="shared" si="0"/>
      </c>
      <c r="AC34" s="716"/>
      <c r="AD34" s="716"/>
      <c r="AE34" s="716"/>
      <c r="AF34" s="716"/>
      <c r="AG34" s="692" t="s">
        <v>24</v>
      </c>
      <c r="AH34" s="693"/>
    </row>
    <row r="35" ht="6.75" customHeight="1"/>
  </sheetData>
  <sheetProtection/>
  <mergeCells count="180">
    <mergeCell ref="E29:M29"/>
    <mergeCell ref="N29:R29"/>
    <mergeCell ref="S29:T29"/>
    <mergeCell ref="U29:Y29"/>
    <mergeCell ref="Z29:AA29"/>
    <mergeCell ref="AB29:AF29"/>
    <mergeCell ref="U22:Y22"/>
    <mergeCell ref="Z22:AA22"/>
    <mergeCell ref="AB24:AF24"/>
    <mergeCell ref="AG24:AH24"/>
    <mergeCell ref="AB22:AF22"/>
    <mergeCell ref="AG22:AH22"/>
    <mergeCell ref="E22:M22"/>
    <mergeCell ref="E24:M24"/>
    <mergeCell ref="N22:R22"/>
    <mergeCell ref="S22:T22"/>
    <mergeCell ref="N24:R24"/>
    <mergeCell ref="S24:T24"/>
    <mergeCell ref="E23:M23"/>
    <mergeCell ref="AB32:AF32"/>
    <mergeCell ref="AB33:AF33"/>
    <mergeCell ref="AB34:AF34"/>
    <mergeCell ref="AB27:AF27"/>
    <mergeCell ref="AB28:AF28"/>
    <mergeCell ref="AB30:AF30"/>
    <mergeCell ref="AB31:AF31"/>
    <mergeCell ref="U34:Y34"/>
    <mergeCell ref="U27:Y27"/>
    <mergeCell ref="U28:Y28"/>
    <mergeCell ref="U30:Y30"/>
    <mergeCell ref="U31:Y31"/>
    <mergeCell ref="U32:Y32"/>
    <mergeCell ref="U33:Y33"/>
    <mergeCell ref="N31:R31"/>
    <mergeCell ref="N32:R32"/>
    <mergeCell ref="N33:R33"/>
    <mergeCell ref="N34:R34"/>
    <mergeCell ref="N27:R27"/>
    <mergeCell ref="N28:R28"/>
    <mergeCell ref="N30:R30"/>
    <mergeCell ref="AB21:AF21"/>
    <mergeCell ref="AB23:AF23"/>
    <mergeCell ref="AB25:AF25"/>
    <mergeCell ref="AB26:AF26"/>
    <mergeCell ref="U21:Y21"/>
    <mergeCell ref="U23:Y23"/>
    <mergeCell ref="U25:Y25"/>
    <mergeCell ref="U26:Y26"/>
    <mergeCell ref="U24:Y24"/>
    <mergeCell ref="Z24:AA24"/>
    <mergeCell ref="N21:R21"/>
    <mergeCell ref="N23:R23"/>
    <mergeCell ref="N25:R25"/>
    <mergeCell ref="N26:R26"/>
    <mergeCell ref="S25:T25"/>
    <mergeCell ref="S26:T26"/>
    <mergeCell ref="S23:T23"/>
    <mergeCell ref="U19:Y19"/>
    <mergeCell ref="U20:Y20"/>
    <mergeCell ref="AB19:AF19"/>
    <mergeCell ref="AB20:AF20"/>
    <mergeCell ref="N16:R16"/>
    <mergeCell ref="N17:R17"/>
    <mergeCell ref="N18:R18"/>
    <mergeCell ref="U16:Y16"/>
    <mergeCell ref="S19:T19"/>
    <mergeCell ref="U18:Y18"/>
    <mergeCell ref="AB13:AF13"/>
    <mergeCell ref="AE6:AF6"/>
    <mergeCell ref="AB11:AF11"/>
    <mergeCell ref="AB12:AF12"/>
    <mergeCell ref="U11:Y11"/>
    <mergeCell ref="U12:Y12"/>
    <mergeCell ref="U13:Y13"/>
    <mergeCell ref="E10:AH10"/>
    <mergeCell ref="V6:W6"/>
    <mergeCell ref="A6:P6"/>
    <mergeCell ref="N11:R11"/>
    <mergeCell ref="N12:R12"/>
    <mergeCell ref="S14:T14"/>
    <mergeCell ref="S11:T11"/>
    <mergeCell ref="S12:T12"/>
    <mergeCell ref="S13:T13"/>
    <mergeCell ref="N13:R13"/>
    <mergeCell ref="N14:R14"/>
    <mergeCell ref="AG33:AH33"/>
    <mergeCell ref="AG34:AH34"/>
    <mergeCell ref="AG6:AH6"/>
    <mergeCell ref="AG30:AH30"/>
    <mergeCell ref="AG31:AH31"/>
    <mergeCell ref="AG19:AH19"/>
    <mergeCell ref="AG20:AH20"/>
    <mergeCell ref="AG11:AH11"/>
    <mergeCell ref="AG13:AH13"/>
    <mergeCell ref="AG29:AH29"/>
    <mergeCell ref="B8:M9"/>
    <mergeCell ref="AG27:AH27"/>
    <mergeCell ref="AG28:AH28"/>
    <mergeCell ref="AG21:AH21"/>
    <mergeCell ref="AG23:AH23"/>
    <mergeCell ref="AG25:AH25"/>
    <mergeCell ref="AG26:AH26"/>
    <mergeCell ref="AG17:AH17"/>
    <mergeCell ref="AG18:AH18"/>
    <mergeCell ref="AG12:AH12"/>
    <mergeCell ref="AG14:AH14"/>
    <mergeCell ref="Z32:AA32"/>
    <mergeCell ref="Z21:AA21"/>
    <mergeCell ref="Z23:AA23"/>
    <mergeCell ref="Z25:AA25"/>
    <mergeCell ref="Z26:AA26"/>
    <mergeCell ref="AG32:AH32"/>
    <mergeCell ref="AB14:AF14"/>
    <mergeCell ref="E15:AH15"/>
    <mergeCell ref="AG16:AH16"/>
    <mergeCell ref="Z18:AA18"/>
    <mergeCell ref="Z19:AA19"/>
    <mergeCell ref="Z20:AA20"/>
    <mergeCell ref="Z34:AA34"/>
    <mergeCell ref="Z27:AA27"/>
    <mergeCell ref="Z28:AA28"/>
    <mergeCell ref="Z30:AA30"/>
    <mergeCell ref="Z31:AA31"/>
    <mergeCell ref="Z33:AA33"/>
    <mergeCell ref="Z11:AA11"/>
    <mergeCell ref="Z12:AA12"/>
    <mergeCell ref="Z13:AA13"/>
    <mergeCell ref="Z14:AA14"/>
    <mergeCell ref="Z16:AA16"/>
    <mergeCell ref="Z17:AA17"/>
    <mergeCell ref="S31:T31"/>
    <mergeCell ref="S32:T32"/>
    <mergeCell ref="S33:T33"/>
    <mergeCell ref="S27:T27"/>
    <mergeCell ref="S28:T28"/>
    <mergeCell ref="S34:T34"/>
    <mergeCell ref="B34:M34"/>
    <mergeCell ref="B27:C33"/>
    <mergeCell ref="C21:C26"/>
    <mergeCell ref="E30:M30"/>
    <mergeCell ref="E31:M31"/>
    <mergeCell ref="E32:M32"/>
    <mergeCell ref="E25:M25"/>
    <mergeCell ref="E26:M26"/>
    <mergeCell ref="B10:B26"/>
    <mergeCell ref="C10:C20"/>
    <mergeCell ref="E11:M11"/>
    <mergeCell ref="E12:M12"/>
    <mergeCell ref="E13:M13"/>
    <mergeCell ref="D19:M19"/>
    <mergeCell ref="D20:M20"/>
    <mergeCell ref="E21:M21"/>
    <mergeCell ref="AB16:AF16"/>
    <mergeCell ref="AB17:AF17"/>
    <mergeCell ref="AB18:AF18"/>
    <mergeCell ref="N19:R19"/>
    <mergeCell ref="E28:M28"/>
    <mergeCell ref="E27:M27"/>
    <mergeCell ref="N20:R20"/>
    <mergeCell ref="S20:T20"/>
    <mergeCell ref="S21:T21"/>
    <mergeCell ref="U17:Y17"/>
    <mergeCell ref="E33:M33"/>
    <mergeCell ref="D14:M14"/>
    <mergeCell ref="E16:M16"/>
    <mergeCell ref="E17:M17"/>
    <mergeCell ref="E18:M18"/>
    <mergeCell ref="U14:Y14"/>
    <mergeCell ref="S16:T16"/>
    <mergeCell ref="S17:T17"/>
    <mergeCell ref="S18:T18"/>
    <mergeCell ref="S30:T30"/>
    <mergeCell ref="Q6:T6"/>
    <mergeCell ref="Z6:AC6"/>
    <mergeCell ref="N8:T8"/>
    <mergeCell ref="U8:AA8"/>
    <mergeCell ref="AB8:AH8"/>
    <mergeCell ref="AB9:AH9"/>
    <mergeCell ref="U9:AA9"/>
    <mergeCell ref="N9:T9"/>
  </mergeCells>
  <printOptions/>
  <pageMargins left="0.6692913385826772" right="0.1968503937007874" top="0.3937007874015748" bottom="0.5118110236220472" header="0.31496062992125984" footer="0.2755905511811024"/>
  <pageSetup horizontalDpi="300" verticalDpi="300" orientation="portrait" paperSize="9" scale="95" r:id="rId1"/>
  <headerFooter scaleWithDoc="0" alignWithMargins="0">
    <oddFooter>&amp;L&amp;9 2017.10&amp;C-5-</oddFooter>
  </headerFooter>
</worksheet>
</file>

<file path=xl/worksheets/sheet7.xml><?xml version="1.0" encoding="utf-8"?>
<worksheet xmlns="http://schemas.openxmlformats.org/spreadsheetml/2006/main" xmlns:r="http://schemas.openxmlformats.org/officeDocument/2006/relationships">
  <dimension ref="A1:G19"/>
  <sheetViews>
    <sheetView workbookViewId="0" topLeftCell="A1">
      <selection activeCell="C11" sqref="C11:E11"/>
    </sheetView>
  </sheetViews>
  <sheetFormatPr defaultColWidth="9.00390625" defaultRowHeight="13.5"/>
  <cols>
    <col min="1" max="1" width="2.50390625" style="104" customWidth="1"/>
    <col min="2" max="2" width="2.25390625" style="104" customWidth="1"/>
    <col min="3" max="3" width="6.875" style="104" customWidth="1"/>
    <col min="4" max="4" width="2.625" style="104" customWidth="1"/>
    <col min="5" max="5" width="62.625" style="104" customWidth="1"/>
    <col min="6" max="6" width="2.625" style="104" customWidth="1"/>
    <col min="7" max="7" width="12.625" style="104" customWidth="1"/>
    <col min="8" max="8" width="2.75390625" style="104" customWidth="1"/>
    <col min="9" max="16384" width="9.00390625" style="104" customWidth="1"/>
  </cols>
  <sheetData>
    <row r="1" s="99" customFormat="1" ht="18" customHeight="1">
      <c r="A1" s="41" t="s">
        <v>249</v>
      </c>
    </row>
    <row r="2" s="99" customFormat="1" ht="15.75" customHeight="1">
      <c r="A2" s="41"/>
    </row>
    <row r="3" spans="2:7" s="99" customFormat="1" ht="18" customHeight="1">
      <c r="B3" s="721" t="s">
        <v>371</v>
      </c>
      <c r="C3" s="722"/>
      <c r="D3" s="722"/>
      <c r="E3" s="722"/>
      <c r="F3" s="722"/>
      <c r="G3" s="722"/>
    </row>
    <row r="4" s="99" customFormat="1" ht="18" customHeight="1">
      <c r="C4" s="297" t="s">
        <v>372</v>
      </c>
    </row>
    <row r="5" spans="3:7" s="99" customFormat="1" ht="15.75" customHeight="1">
      <c r="C5" s="723" t="s">
        <v>270</v>
      </c>
      <c r="D5" s="723"/>
      <c r="E5" s="723"/>
      <c r="F5" s="723"/>
      <c r="G5" s="723"/>
    </row>
    <row r="6" spans="2:7" s="100" customFormat="1" ht="15.75" customHeight="1">
      <c r="B6" s="50"/>
      <c r="C6" s="50" t="s">
        <v>262</v>
      </c>
      <c r="D6" s="50"/>
      <c r="E6" s="50"/>
      <c r="F6" s="50"/>
      <c r="G6" s="50"/>
    </row>
    <row r="7" s="100" customFormat="1" ht="15.75" customHeight="1"/>
    <row r="8" s="100" customFormat="1" ht="15.75" customHeight="1"/>
    <row r="9" spans="2:7" s="100" customFormat="1" ht="42.75" customHeight="1">
      <c r="B9" s="718" t="s">
        <v>171</v>
      </c>
      <c r="C9" s="719"/>
      <c r="D9" s="719"/>
      <c r="E9" s="719"/>
      <c r="F9" s="720"/>
      <c r="G9" s="101" t="s">
        <v>142</v>
      </c>
    </row>
    <row r="10" spans="1:7" ht="37.5" customHeight="1">
      <c r="A10" s="100"/>
      <c r="B10" s="102"/>
      <c r="C10" s="724" t="s">
        <v>163</v>
      </c>
      <c r="D10" s="724"/>
      <c r="E10" s="724"/>
      <c r="F10" s="103"/>
      <c r="G10" s="316"/>
    </row>
    <row r="11" spans="2:7" ht="37.5" customHeight="1">
      <c r="B11" s="105"/>
      <c r="C11" s="717" t="s">
        <v>164</v>
      </c>
      <c r="D11" s="717"/>
      <c r="E11" s="717"/>
      <c r="F11" s="106"/>
      <c r="G11" s="317"/>
    </row>
    <row r="12" spans="2:7" ht="37.5" customHeight="1">
      <c r="B12" s="105"/>
      <c r="C12" s="717" t="s">
        <v>165</v>
      </c>
      <c r="D12" s="717"/>
      <c r="E12" s="717"/>
      <c r="F12" s="106"/>
      <c r="G12" s="317"/>
    </row>
    <row r="13" spans="2:7" ht="37.5" customHeight="1">
      <c r="B13" s="105"/>
      <c r="C13" s="717" t="s">
        <v>166</v>
      </c>
      <c r="D13" s="717"/>
      <c r="E13" s="717"/>
      <c r="F13" s="106"/>
      <c r="G13" s="317"/>
    </row>
    <row r="14" spans="2:7" ht="37.5" customHeight="1">
      <c r="B14" s="105"/>
      <c r="C14" s="717" t="s">
        <v>167</v>
      </c>
      <c r="D14" s="717"/>
      <c r="E14" s="717"/>
      <c r="F14" s="106"/>
      <c r="G14" s="317"/>
    </row>
    <row r="15" spans="2:7" ht="37.5" customHeight="1">
      <c r="B15" s="105"/>
      <c r="C15" s="717" t="s">
        <v>168</v>
      </c>
      <c r="D15" s="717"/>
      <c r="E15" s="717"/>
      <c r="F15" s="106"/>
      <c r="G15" s="317"/>
    </row>
    <row r="16" spans="2:7" ht="37.5" customHeight="1">
      <c r="B16" s="105"/>
      <c r="C16" s="717" t="s">
        <v>169</v>
      </c>
      <c r="D16" s="717"/>
      <c r="E16" s="717"/>
      <c r="F16" s="106"/>
      <c r="G16" s="317"/>
    </row>
    <row r="17" spans="2:7" ht="37.5" customHeight="1">
      <c r="B17" s="105"/>
      <c r="C17" s="717" t="s">
        <v>170</v>
      </c>
      <c r="D17" s="717"/>
      <c r="E17" s="717"/>
      <c r="F17" s="106"/>
      <c r="G17" s="317"/>
    </row>
    <row r="18" spans="2:7" ht="37.5" customHeight="1">
      <c r="B18" s="105"/>
      <c r="C18" s="717" t="s">
        <v>322</v>
      </c>
      <c r="D18" s="717"/>
      <c r="E18" s="717"/>
      <c r="F18" s="106"/>
      <c r="G18" s="317"/>
    </row>
    <row r="19" spans="2:7" ht="37.5" customHeight="1">
      <c r="B19" s="107"/>
      <c r="C19" s="42" t="s">
        <v>222</v>
      </c>
      <c r="D19" s="241" t="s">
        <v>315</v>
      </c>
      <c r="E19" s="270"/>
      <c r="F19" s="240" t="s">
        <v>223</v>
      </c>
      <c r="G19" s="318"/>
    </row>
  </sheetData>
  <sheetProtection/>
  <protectedRanges>
    <protectedRange sqref="G10:G19" name="範囲1"/>
  </protectedRanges>
  <mergeCells count="12">
    <mergeCell ref="B9:F9"/>
    <mergeCell ref="B3:G3"/>
    <mergeCell ref="C5:G5"/>
    <mergeCell ref="C10:E10"/>
    <mergeCell ref="C15:E15"/>
    <mergeCell ref="C16:E16"/>
    <mergeCell ref="C17:E17"/>
    <mergeCell ref="C18:E18"/>
    <mergeCell ref="C11:E11"/>
    <mergeCell ref="C12:E12"/>
    <mergeCell ref="C13:E13"/>
    <mergeCell ref="C14:E14"/>
  </mergeCells>
  <printOptions/>
  <pageMargins left="0.6692913385826772" right="0.1968503937007874" top="0.3937007874015748" bottom="0.5118110236220472" header="0.31496062992125984" footer="0.2755905511811024"/>
  <pageSetup horizontalDpi="300" verticalDpi="300" orientation="portrait" paperSize="9" r:id="rId1"/>
  <headerFooter scaleWithDoc="0" alignWithMargins="0">
    <oddFooter>&amp;L&amp;9 2017.10&amp;C-6-</oddFooter>
  </headerFooter>
</worksheet>
</file>

<file path=xl/worksheets/sheet8.xml><?xml version="1.0" encoding="utf-8"?>
<worksheet xmlns="http://schemas.openxmlformats.org/spreadsheetml/2006/main" xmlns:r="http://schemas.openxmlformats.org/officeDocument/2006/relationships">
  <dimension ref="A1:O13"/>
  <sheetViews>
    <sheetView workbookViewId="0" topLeftCell="A1">
      <selection activeCell="I25" sqref="I25"/>
    </sheetView>
  </sheetViews>
  <sheetFormatPr defaultColWidth="9.00390625" defaultRowHeight="13.5"/>
  <cols>
    <col min="1" max="1" width="2.25390625" style="108" customWidth="1"/>
    <col min="2" max="2" width="2.125" style="108" customWidth="1"/>
    <col min="3" max="3" width="21.375" style="108" customWidth="1"/>
    <col min="4" max="4" width="2.125" style="108" customWidth="1"/>
    <col min="5" max="5" width="9.00390625" style="108" customWidth="1"/>
    <col min="6" max="6" width="2.125" style="108" customWidth="1"/>
    <col min="7" max="7" width="8.50390625" style="108" customWidth="1"/>
    <col min="8" max="8" width="2.375" style="108" customWidth="1"/>
    <col min="9" max="9" width="8.125" style="108" customWidth="1"/>
    <col min="10" max="10" width="2.125" style="108" customWidth="1"/>
    <col min="11" max="11" width="7.875" style="108" customWidth="1"/>
    <col min="12" max="12" width="2.375" style="108" customWidth="1"/>
    <col min="13" max="13" width="8.50390625" style="108" customWidth="1"/>
    <col min="14" max="14" width="2.375" style="108" customWidth="1"/>
    <col min="15" max="15" width="13.125" style="108" customWidth="1"/>
    <col min="16" max="16384" width="9.00390625" style="108" customWidth="1"/>
  </cols>
  <sheetData>
    <row r="1" s="54" customFormat="1" ht="18" customHeight="1">
      <c r="A1" s="53" t="s">
        <v>250</v>
      </c>
    </row>
    <row r="2" s="54" customFormat="1" ht="15.75" customHeight="1"/>
    <row r="3" s="54" customFormat="1" ht="18" customHeight="1">
      <c r="B3" s="54" t="s">
        <v>263</v>
      </c>
    </row>
    <row r="4" s="54" customFormat="1" ht="15.75" customHeight="1">
      <c r="C4" s="122" t="s">
        <v>269</v>
      </c>
    </row>
    <row r="5" ht="15.75" customHeight="1"/>
    <row r="6" ht="15.75" customHeight="1"/>
    <row r="8" spans="1:15" s="54" customFormat="1" ht="19.5" customHeight="1">
      <c r="A8" s="108"/>
      <c r="B8" s="730" t="s">
        <v>146</v>
      </c>
      <c r="C8" s="730"/>
      <c r="D8" s="730"/>
      <c r="E8" s="752" t="s">
        <v>147</v>
      </c>
      <c r="F8" s="752"/>
      <c r="G8" s="751" t="s">
        <v>148</v>
      </c>
      <c r="H8" s="751"/>
      <c r="I8" s="751"/>
      <c r="J8" s="751"/>
      <c r="K8" s="751" t="s">
        <v>149</v>
      </c>
      <c r="L8" s="751"/>
      <c r="M8" s="751"/>
      <c r="N8" s="751"/>
      <c r="O8" s="751"/>
    </row>
    <row r="9" spans="2:15" s="54" customFormat="1" ht="27" customHeight="1">
      <c r="B9" s="730"/>
      <c r="C9" s="730"/>
      <c r="D9" s="730"/>
      <c r="E9" s="750"/>
      <c r="F9" s="750"/>
      <c r="G9" s="750" t="s">
        <v>150</v>
      </c>
      <c r="H9" s="750"/>
      <c r="I9" s="753" t="s">
        <v>151</v>
      </c>
      <c r="J9" s="753"/>
      <c r="K9" s="750" t="s">
        <v>152</v>
      </c>
      <c r="L9" s="753"/>
      <c r="M9" s="753" t="s">
        <v>151</v>
      </c>
      <c r="N9" s="753"/>
      <c r="O9" s="62" t="s">
        <v>153</v>
      </c>
    </row>
    <row r="10" spans="2:15" s="54" customFormat="1" ht="23.25" customHeight="1">
      <c r="B10" s="730"/>
      <c r="C10" s="730"/>
      <c r="D10" s="730"/>
      <c r="E10" s="746" t="s">
        <v>224</v>
      </c>
      <c r="F10" s="746"/>
      <c r="G10" s="745" t="s">
        <v>225</v>
      </c>
      <c r="H10" s="745"/>
      <c r="I10" s="746" t="s">
        <v>324</v>
      </c>
      <c r="J10" s="746"/>
      <c r="K10" s="746" t="s">
        <v>226</v>
      </c>
      <c r="L10" s="746"/>
      <c r="M10" s="745" t="s">
        <v>325</v>
      </c>
      <c r="N10" s="746"/>
      <c r="O10" s="63" t="s">
        <v>227</v>
      </c>
    </row>
    <row r="11" spans="1:15" ht="63" customHeight="1">
      <c r="A11" s="54"/>
      <c r="B11" s="747" t="s">
        <v>314</v>
      </c>
      <c r="C11" s="748"/>
      <c r="D11" s="749"/>
      <c r="E11" s="731"/>
      <c r="F11" s="727" t="s">
        <v>132</v>
      </c>
      <c r="G11" s="255"/>
      <c r="H11" s="64" t="s">
        <v>132</v>
      </c>
      <c r="I11" s="109">
        <f>IF($E$11=0,"",G11/$E$11*100)</f>
      </c>
      <c r="J11" s="64" t="s">
        <v>221</v>
      </c>
      <c r="K11" s="255"/>
      <c r="L11" s="64" t="s">
        <v>132</v>
      </c>
      <c r="M11" s="110">
        <f>IF(COUNT(K11)=0,"",(G11+K11)/$E$11*100)</f>
      </c>
      <c r="N11" s="64" t="s">
        <v>221</v>
      </c>
      <c r="O11" s="269"/>
    </row>
    <row r="12" spans="2:15" ht="14.25" customHeight="1">
      <c r="B12" s="742" t="s">
        <v>154</v>
      </c>
      <c r="C12" s="743"/>
      <c r="D12" s="744"/>
      <c r="E12" s="732"/>
      <c r="F12" s="728"/>
      <c r="G12" s="736"/>
      <c r="H12" s="740" t="s">
        <v>132</v>
      </c>
      <c r="I12" s="734">
        <f>IF($E$11=0,"",G12/$E$11*100)</f>
      </c>
      <c r="J12" s="740" t="s">
        <v>144</v>
      </c>
      <c r="K12" s="736"/>
      <c r="L12" s="740" t="s">
        <v>145</v>
      </c>
      <c r="M12" s="738">
        <f>IF(COUNT(K12)=0,"",(G12+K12)/$E$11*100)</f>
      </c>
      <c r="N12" s="740" t="s">
        <v>221</v>
      </c>
      <c r="O12" s="725"/>
    </row>
    <row r="13" spans="2:15" ht="57" customHeight="1">
      <c r="B13" s="245" t="s">
        <v>228</v>
      </c>
      <c r="C13" s="283"/>
      <c r="D13" s="244" t="s">
        <v>229</v>
      </c>
      <c r="E13" s="733"/>
      <c r="F13" s="729"/>
      <c r="G13" s="737"/>
      <c r="H13" s="741"/>
      <c r="I13" s="735">
        <f>IF($E$11=0,"",G13/$E$11*100)</f>
      </c>
      <c r="J13" s="741"/>
      <c r="K13" s="737"/>
      <c r="L13" s="741"/>
      <c r="M13" s="739">
        <f>IF(COUNT(K13)=0,"",(G13+K13)/$E$11*100)</f>
      </c>
      <c r="N13" s="741"/>
      <c r="O13" s="726"/>
    </row>
  </sheetData>
  <sheetProtection/>
  <mergeCells count="26">
    <mergeCell ref="G9:H9"/>
    <mergeCell ref="K8:O8"/>
    <mergeCell ref="E8:F9"/>
    <mergeCell ref="K9:L9"/>
    <mergeCell ref="M9:N9"/>
    <mergeCell ref="I9:J9"/>
    <mergeCell ref="G8:J8"/>
    <mergeCell ref="B12:D12"/>
    <mergeCell ref="G12:G13"/>
    <mergeCell ref="M10:N10"/>
    <mergeCell ref="E10:F10"/>
    <mergeCell ref="G10:H10"/>
    <mergeCell ref="B11:D11"/>
    <mergeCell ref="I10:J10"/>
    <mergeCell ref="K10:L10"/>
    <mergeCell ref="N12:N13"/>
    <mergeCell ref="O12:O13"/>
    <mergeCell ref="F11:F13"/>
    <mergeCell ref="B8:D10"/>
    <mergeCell ref="E11:E13"/>
    <mergeCell ref="I12:I13"/>
    <mergeCell ref="K12:K13"/>
    <mergeCell ref="M12:M13"/>
    <mergeCell ref="J12:J13"/>
    <mergeCell ref="H12:H13"/>
    <mergeCell ref="L12:L13"/>
  </mergeCells>
  <printOptions/>
  <pageMargins left="0.6692913385826772" right="0.1968503937007874" top="0.3937007874015748" bottom="0.5118110236220472" header="0.31496062992125984" footer="0.2755905511811024"/>
  <pageSetup horizontalDpi="300" verticalDpi="300" orientation="portrait" paperSize="9" scale="95" r:id="rId1"/>
  <headerFooter scaleWithDoc="0" alignWithMargins="0">
    <oddFooter>&amp;L&amp;9 2017.10&amp;C-7-</oddFooter>
  </headerFooter>
</worksheet>
</file>

<file path=xl/worksheets/sheet9.xml><?xml version="1.0" encoding="utf-8"?>
<worksheet xmlns="http://schemas.openxmlformats.org/spreadsheetml/2006/main" xmlns:r="http://schemas.openxmlformats.org/officeDocument/2006/relationships">
  <dimension ref="A1:R34"/>
  <sheetViews>
    <sheetView workbookViewId="0" topLeftCell="A1">
      <selection activeCell="B54" sqref="B54"/>
    </sheetView>
  </sheetViews>
  <sheetFormatPr defaultColWidth="9.00390625" defaultRowHeight="13.5"/>
  <cols>
    <col min="1" max="1" width="2.125" style="187" customWidth="1"/>
    <col min="2" max="2" width="2.50390625" style="187" customWidth="1"/>
    <col min="3" max="3" width="2.25390625" style="187" customWidth="1"/>
    <col min="4" max="4" width="23.25390625" style="188" customWidth="1"/>
    <col min="5" max="5" width="12.375" style="188" bestFit="1" customWidth="1"/>
    <col min="6" max="6" width="5.625" style="187" customWidth="1"/>
    <col min="7" max="7" width="2.00390625" style="187" customWidth="1"/>
    <col min="8" max="8" width="5.625" style="187" customWidth="1"/>
    <col min="9" max="9" width="2.00390625" style="187" customWidth="1"/>
    <col min="10" max="10" width="5.625" style="187" customWidth="1"/>
    <col min="11" max="11" width="1.875" style="187" customWidth="1"/>
    <col min="12" max="12" width="5.625" style="187" customWidth="1"/>
    <col min="13" max="13" width="1.875" style="187" customWidth="1"/>
    <col min="14" max="14" width="5.625" style="187" customWidth="1"/>
    <col min="15" max="15" width="1.875" style="187" customWidth="1"/>
    <col min="16" max="16" width="7.875" style="187" customWidth="1"/>
    <col min="17" max="17" width="5.625" style="187" customWidth="1"/>
    <col min="18" max="18" width="2.375" style="187" customWidth="1"/>
    <col min="19" max="19" width="1.625" style="187" customWidth="1"/>
    <col min="20" max="16384" width="9.00390625" style="187" customWidth="1"/>
  </cols>
  <sheetData>
    <row r="1" ht="17.25">
      <c r="A1" s="186" t="s">
        <v>251</v>
      </c>
    </row>
    <row r="2" ht="15.75" customHeight="1"/>
    <row r="3" ht="18" customHeight="1">
      <c r="B3" s="187" t="s">
        <v>275</v>
      </c>
    </row>
    <row r="4" spans="2:5" ht="15.75" customHeight="1">
      <c r="B4" s="189"/>
      <c r="C4" s="145" t="s">
        <v>271</v>
      </c>
      <c r="D4" s="190"/>
      <c r="E4" s="190"/>
    </row>
    <row r="5" spans="3:18" ht="15.75" customHeight="1">
      <c r="C5" s="191"/>
      <c r="D5" s="191"/>
      <c r="E5" s="191"/>
      <c r="F5" s="191"/>
      <c r="G5" s="191"/>
      <c r="H5" s="191"/>
      <c r="I5" s="191"/>
      <c r="J5" s="191"/>
      <c r="K5" s="191"/>
      <c r="L5" s="191"/>
      <c r="M5" s="191"/>
      <c r="N5" s="191"/>
      <c r="O5" s="191"/>
      <c r="P5" s="191"/>
      <c r="Q5" s="191"/>
      <c r="R5" s="192"/>
    </row>
    <row r="6" ht="18" customHeight="1">
      <c r="B6" s="187" t="s">
        <v>29</v>
      </c>
    </row>
    <row r="7" spans="2:5" ht="15.75" customHeight="1">
      <c r="B7" s="189"/>
      <c r="C7" s="145" t="s">
        <v>272</v>
      </c>
      <c r="D7" s="190"/>
      <c r="E7" s="190"/>
    </row>
    <row r="8" ht="15.75" customHeight="1"/>
    <row r="9" spans="2:18" ht="18" customHeight="1">
      <c r="B9" s="785"/>
      <c r="C9" s="786"/>
      <c r="D9" s="786"/>
      <c r="E9" s="787"/>
      <c r="F9" s="771" t="s">
        <v>148</v>
      </c>
      <c r="G9" s="771"/>
      <c r="H9" s="771"/>
      <c r="I9" s="771"/>
      <c r="J9" s="771"/>
      <c r="K9" s="771"/>
      <c r="L9" s="771" t="s">
        <v>155</v>
      </c>
      <c r="M9" s="771"/>
      <c r="N9" s="771"/>
      <c r="O9" s="771"/>
      <c r="P9" s="771"/>
      <c r="Q9" s="771"/>
      <c r="R9" s="771"/>
    </row>
    <row r="10" spans="2:18" ht="72" customHeight="1">
      <c r="B10" s="788"/>
      <c r="C10" s="789"/>
      <c r="D10" s="789"/>
      <c r="E10" s="790"/>
      <c r="F10" s="772" t="s">
        <v>192</v>
      </c>
      <c r="G10" s="772"/>
      <c r="H10" s="772" t="s">
        <v>156</v>
      </c>
      <c r="I10" s="772"/>
      <c r="J10" s="772" t="s">
        <v>311</v>
      </c>
      <c r="K10" s="772"/>
      <c r="L10" s="772" t="s">
        <v>312</v>
      </c>
      <c r="M10" s="772"/>
      <c r="N10" s="772" t="s">
        <v>313</v>
      </c>
      <c r="O10" s="772"/>
      <c r="P10" s="193" t="s">
        <v>153</v>
      </c>
      <c r="Q10" s="772" t="s">
        <v>157</v>
      </c>
      <c r="R10" s="772"/>
    </row>
    <row r="11" spans="2:18" ht="22.5" customHeight="1" thickBot="1">
      <c r="B11" s="791"/>
      <c r="C11" s="792"/>
      <c r="D11" s="792"/>
      <c r="E11" s="793"/>
      <c r="F11" s="756" t="s">
        <v>30</v>
      </c>
      <c r="G11" s="756"/>
      <c r="H11" s="756" t="s">
        <v>31</v>
      </c>
      <c r="I11" s="756"/>
      <c r="J11" s="761" t="s">
        <v>326</v>
      </c>
      <c r="K11" s="756"/>
      <c r="L11" s="756" t="s">
        <v>32</v>
      </c>
      <c r="M11" s="756"/>
      <c r="N11" s="761" t="s">
        <v>327</v>
      </c>
      <c r="O11" s="761"/>
      <c r="P11" s="194" t="s">
        <v>33</v>
      </c>
      <c r="Q11" s="756" t="s">
        <v>34</v>
      </c>
      <c r="R11" s="756"/>
    </row>
    <row r="12" spans="2:18" ht="25.5" customHeight="1" thickTop="1">
      <c r="B12" s="800" t="s">
        <v>175</v>
      </c>
      <c r="C12" s="773" t="s">
        <v>37</v>
      </c>
      <c r="D12" s="802" t="s">
        <v>158</v>
      </c>
      <c r="E12" s="195" t="s">
        <v>216</v>
      </c>
      <c r="F12" s="779"/>
      <c r="G12" s="782" t="s">
        <v>132</v>
      </c>
      <c r="H12" s="256"/>
      <c r="I12" s="196" t="s">
        <v>132</v>
      </c>
      <c r="J12" s="197">
        <f aca="true" t="shared" si="0" ref="J12:J22">IF($F$12&gt;0,H12/$F$12*100,"")</f>
      </c>
      <c r="K12" s="196" t="s">
        <v>238</v>
      </c>
      <c r="L12" s="256"/>
      <c r="M12" s="196" t="s">
        <v>132</v>
      </c>
      <c r="N12" s="198">
        <f aca="true" t="shared" si="1" ref="N12:N22">IF($F$12&gt;0,IF(L12&gt;0,(H12+L12)/$F$12*100,""),"")</f>
      </c>
      <c r="O12" s="196" t="s">
        <v>238</v>
      </c>
      <c r="P12" s="319"/>
      <c r="Q12" s="256"/>
      <c r="R12" s="196" t="s">
        <v>132</v>
      </c>
    </row>
    <row r="13" spans="2:18" ht="25.5" customHeight="1">
      <c r="B13" s="800"/>
      <c r="C13" s="774"/>
      <c r="D13" s="803"/>
      <c r="E13" s="199" t="s">
        <v>217</v>
      </c>
      <c r="F13" s="780"/>
      <c r="G13" s="783"/>
      <c r="H13" s="257"/>
      <c r="I13" s="200" t="s">
        <v>132</v>
      </c>
      <c r="J13" s="201">
        <f t="shared" si="0"/>
      </c>
      <c r="K13" s="200" t="s">
        <v>238</v>
      </c>
      <c r="L13" s="257"/>
      <c r="M13" s="200" t="s">
        <v>132</v>
      </c>
      <c r="N13" s="202">
        <f t="shared" si="1"/>
      </c>
      <c r="O13" s="200" t="s">
        <v>238</v>
      </c>
      <c r="P13" s="320"/>
      <c r="Q13" s="257"/>
      <c r="R13" s="200" t="s">
        <v>132</v>
      </c>
    </row>
    <row r="14" spans="2:18" ht="25.5" customHeight="1">
      <c r="B14" s="795"/>
      <c r="C14" s="774"/>
      <c r="D14" s="203" t="s">
        <v>134</v>
      </c>
      <c r="E14" s="204"/>
      <c r="F14" s="780"/>
      <c r="G14" s="783"/>
      <c r="H14" s="258"/>
      <c r="I14" s="205" t="s">
        <v>132</v>
      </c>
      <c r="J14" s="201">
        <f t="shared" si="0"/>
      </c>
      <c r="K14" s="205" t="s">
        <v>238</v>
      </c>
      <c r="L14" s="258"/>
      <c r="M14" s="205" t="s">
        <v>132</v>
      </c>
      <c r="N14" s="202">
        <f t="shared" si="1"/>
      </c>
      <c r="O14" s="205" t="s">
        <v>238</v>
      </c>
      <c r="P14" s="321"/>
      <c r="Q14" s="258"/>
      <c r="R14" s="205" t="s">
        <v>132</v>
      </c>
    </row>
    <row r="15" spans="2:18" ht="25.5" customHeight="1">
      <c r="B15" s="795"/>
      <c r="C15" s="774"/>
      <c r="D15" s="203" t="s">
        <v>135</v>
      </c>
      <c r="E15" s="204"/>
      <c r="F15" s="780"/>
      <c r="G15" s="783"/>
      <c r="H15" s="258"/>
      <c r="I15" s="205" t="s">
        <v>132</v>
      </c>
      <c r="J15" s="201">
        <f t="shared" si="0"/>
      </c>
      <c r="K15" s="205" t="s">
        <v>238</v>
      </c>
      <c r="L15" s="258"/>
      <c r="M15" s="205" t="s">
        <v>132</v>
      </c>
      <c r="N15" s="202">
        <f t="shared" si="1"/>
      </c>
      <c r="O15" s="205" t="s">
        <v>238</v>
      </c>
      <c r="P15" s="321"/>
      <c r="Q15" s="258"/>
      <c r="R15" s="205" t="s">
        <v>132</v>
      </c>
    </row>
    <row r="16" spans="2:18" ht="25.5" customHeight="1">
      <c r="B16" s="795"/>
      <c r="C16" s="774"/>
      <c r="D16" s="804" t="s">
        <v>39</v>
      </c>
      <c r="E16" s="206" t="s">
        <v>218</v>
      </c>
      <c r="F16" s="780"/>
      <c r="G16" s="783"/>
      <c r="H16" s="258"/>
      <c r="I16" s="205" t="s">
        <v>132</v>
      </c>
      <c r="J16" s="201">
        <f t="shared" si="0"/>
      </c>
      <c r="K16" s="205" t="s">
        <v>238</v>
      </c>
      <c r="L16" s="258"/>
      <c r="M16" s="205" t="s">
        <v>132</v>
      </c>
      <c r="N16" s="202">
        <f t="shared" si="1"/>
      </c>
      <c r="O16" s="205" t="s">
        <v>238</v>
      </c>
      <c r="P16" s="321"/>
      <c r="Q16" s="258"/>
      <c r="R16" s="205" t="s">
        <v>132</v>
      </c>
    </row>
    <row r="17" spans="2:18" ht="25.5" customHeight="1">
      <c r="B17" s="795"/>
      <c r="C17" s="775"/>
      <c r="D17" s="805"/>
      <c r="E17" s="199" t="s">
        <v>217</v>
      </c>
      <c r="F17" s="780"/>
      <c r="G17" s="783"/>
      <c r="H17" s="258"/>
      <c r="I17" s="205" t="s">
        <v>132</v>
      </c>
      <c r="J17" s="201">
        <f t="shared" si="0"/>
      </c>
      <c r="K17" s="205" t="s">
        <v>238</v>
      </c>
      <c r="L17" s="258"/>
      <c r="M17" s="205" t="s">
        <v>132</v>
      </c>
      <c r="N17" s="202">
        <f t="shared" si="1"/>
      </c>
      <c r="O17" s="205" t="s">
        <v>238</v>
      </c>
      <c r="P17" s="321"/>
      <c r="Q17" s="258"/>
      <c r="R17" s="205" t="s">
        <v>132</v>
      </c>
    </row>
    <row r="18" spans="2:18" ht="25.5" customHeight="1">
      <c r="B18" s="795"/>
      <c r="C18" s="757" t="s">
        <v>40</v>
      </c>
      <c r="D18" s="758"/>
      <c r="E18" s="206" t="s">
        <v>218</v>
      </c>
      <c r="F18" s="780"/>
      <c r="G18" s="783"/>
      <c r="H18" s="258"/>
      <c r="I18" s="205" t="s">
        <v>132</v>
      </c>
      <c r="J18" s="201">
        <f t="shared" si="0"/>
      </c>
      <c r="K18" s="205" t="s">
        <v>238</v>
      </c>
      <c r="L18" s="258"/>
      <c r="M18" s="205" t="s">
        <v>132</v>
      </c>
      <c r="N18" s="202">
        <f t="shared" si="1"/>
      </c>
      <c r="O18" s="205" t="s">
        <v>238</v>
      </c>
      <c r="P18" s="321"/>
      <c r="Q18" s="258"/>
      <c r="R18" s="205" t="s">
        <v>132</v>
      </c>
    </row>
    <row r="19" spans="2:18" ht="25.5" customHeight="1">
      <c r="B19" s="795"/>
      <c r="C19" s="759"/>
      <c r="D19" s="760"/>
      <c r="E19" s="199" t="s">
        <v>217</v>
      </c>
      <c r="F19" s="780"/>
      <c r="G19" s="783"/>
      <c r="H19" s="258"/>
      <c r="I19" s="205" t="s">
        <v>132</v>
      </c>
      <c r="J19" s="201">
        <f t="shared" si="0"/>
      </c>
      <c r="K19" s="205" t="s">
        <v>238</v>
      </c>
      <c r="L19" s="258"/>
      <c r="M19" s="205" t="s">
        <v>132</v>
      </c>
      <c r="N19" s="202">
        <f t="shared" si="1"/>
      </c>
      <c r="O19" s="205" t="s">
        <v>238</v>
      </c>
      <c r="P19" s="321"/>
      <c r="Q19" s="258"/>
      <c r="R19" s="205" t="s">
        <v>132</v>
      </c>
    </row>
    <row r="20" spans="2:18" ht="25.5" customHeight="1">
      <c r="B20" s="795"/>
      <c r="C20" s="207" t="s">
        <v>219</v>
      </c>
      <c r="D20" s="204"/>
      <c r="E20" s="208"/>
      <c r="F20" s="780"/>
      <c r="G20" s="783"/>
      <c r="H20" s="258"/>
      <c r="I20" s="205" t="s">
        <v>132</v>
      </c>
      <c r="J20" s="201">
        <f t="shared" si="0"/>
      </c>
      <c r="K20" s="205" t="s">
        <v>238</v>
      </c>
      <c r="L20" s="258"/>
      <c r="M20" s="205" t="s">
        <v>132</v>
      </c>
      <c r="N20" s="202">
        <f t="shared" si="1"/>
      </c>
      <c r="O20" s="205" t="s">
        <v>238</v>
      </c>
      <c r="P20" s="321"/>
      <c r="Q20" s="258"/>
      <c r="R20" s="205" t="s">
        <v>132</v>
      </c>
    </row>
    <row r="21" spans="2:18" ht="25.5" customHeight="1">
      <c r="B21" s="795"/>
      <c r="C21" s="209" t="s">
        <v>220</v>
      </c>
      <c r="D21" s="210"/>
      <c r="E21" s="211"/>
      <c r="F21" s="780"/>
      <c r="G21" s="783"/>
      <c r="H21" s="259"/>
      <c r="I21" s="205" t="s">
        <v>132</v>
      </c>
      <c r="J21" s="212">
        <f t="shared" si="0"/>
      </c>
      <c r="K21" s="205" t="s">
        <v>238</v>
      </c>
      <c r="L21" s="259"/>
      <c r="M21" s="205" t="s">
        <v>132</v>
      </c>
      <c r="N21" s="213">
        <f t="shared" si="1"/>
      </c>
      <c r="O21" s="205" t="s">
        <v>238</v>
      </c>
      <c r="P21" s="322"/>
      <c r="Q21" s="259"/>
      <c r="R21" s="214" t="s">
        <v>132</v>
      </c>
    </row>
    <row r="22" spans="2:18" ht="25.5" customHeight="1" thickBot="1">
      <c r="B22" s="801"/>
      <c r="C22" s="768" t="s">
        <v>35</v>
      </c>
      <c r="D22" s="769"/>
      <c r="E22" s="770"/>
      <c r="F22" s="781"/>
      <c r="G22" s="784"/>
      <c r="H22" s="215">
        <f>SUM(H12:H21)</f>
        <v>0</v>
      </c>
      <c r="I22" s="216" t="s">
        <v>132</v>
      </c>
      <c r="J22" s="215">
        <f t="shared" si="0"/>
      </c>
      <c r="K22" s="216" t="s">
        <v>238</v>
      </c>
      <c r="L22" s="217">
        <f>SUM(L12:L21)</f>
        <v>0</v>
      </c>
      <c r="M22" s="216" t="s">
        <v>132</v>
      </c>
      <c r="N22" s="218">
        <f t="shared" si="1"/>
      </c>
      <c r="O22" s="216" t="s">
        <v>238</v>
      </c>
      <c r="P22" s="219" t="s">
        <v>36</v>
      </c>
      <c r="Q22" s="217">
        <f>SUM(Q11:Q21)</f>
        <v>0</v>
      </c>
      <c r="R22" s="216" t="s">
        <v>132</v>
      </c>
    </row>
    <row r="23" spans="2:18" ht="25.5" customHeight="1" thickTop="1">
      <c r="B23" s="794" t="s">
        <v>174</v>
      </c>
      <c r="C23" s="797" t="s">
        <v>38</v>
      </c>
      <c r="D23" s="220" t="s">
        <v>158</v>
      </c>
      <c r="E23" s="221"/>
      <c r="F23" s="762"/>
      <c r="G23" s="776" t="s">
        <v>132</v>
      </c>
      <c r="H23" s="256"/>
      <c r="I23" s="196" t="s">
        <v>132</v>
      </c>
      <c r="J23" s="197">
        <f aca="true" t="shared" si="2" ref="J23:J28">IF($F$23&gt;0,H23/$F$23*100,"")</f>
      </c>
      <c r="K23" s="196" t="s">
        <v>238</v>
      </c>
      <c r="L23" s="260"/>
      <c r="M23" s="196" t="s">
        <v>132</v>
      </c>
      <c r="N23" s="198">
        <f aca="true" t="shared" si="3" ref="N23:N28">IF($F$23&gt;0,IF(L23&gt;0,(H23+L23)/$F$23*100,""),"")</f>
      </c>
      <c r="O23" s="196" t="s">
        <v>238</v>
      </c>
      <c r="P23" s="319"/>
      <c r="Q23" s="256"/>
      <c r="R23" s="196" t="s">
        <v>132</v>
      </c>
    </row>
    <row r="24" spans="2:18" ht="25.5" customHeight="1">
      <c r="B24" s="795"/>
      <c r="C24" s="798"/>
      <c r="D24" s="204" t="s">
        <v>134</v>
      </c>
      <c r="E24" s="208"/>
      <c r="F24" s="763"/>
      <c r="G24" s="777"/>
      <c r="H24" s="258"/>
      <c r="I24" s="205" t="s">
        <v>132</v>
      </c>
      <c r="J24" s="201">
        <f t="shared" si="2"/>
      </c>
      <c r="K24" s="205" t="s">
        <v>238</v>
      </c>
      <c r="L24" s="261"/>
      <c r="M24" s="205" t="s">
        <v>132</v>
      </c>
      <c r="N24" s="202">
        <f t="shared" si="3"/>
      </c>
      <c r="O24" s="205" t="s">
        <v>238</v>
      </c>
      <c r="P24" s="321"/>
      <c r="Q24" s="258"/>
      <c r="R24" s="205" t="s">
        <v>132</v>
      </c>
    </row>
    <row r="25" spans="2:18" ht="25.5" customHeight="1">
      <c r="B25" s="795"/>
      <c r="C25" s="798"/>
      <c r="D25" s="204" t="s">
        <v>135</v>
      </c>
      <c r="E25" s="208"/>
      <c r="F25" s="763"/>
      <c r="G25" s="777"/>
      <c r="H25" s="258"/>
      <c r="I25" s="205" t="s">
        <v>132</v>
      </c>
      <c r="J25" s="201">
        <f t="shared" si="2"/>
      </c>
      <c r="K25" s="205" t="s">
        <v>238</v>
      </c>
      <c r="L25" s="261"/>
      <c r="M25" s="205" t="s">
        <v>132</v>
      </c>
      <c r="N25" s="202">
        <f t="shared" si="3"/>
      </c>
      <c r="O25" s="205" t="s">
        <v>238</v>
      </c>
      <c r="P25" s="321"/>
      <c r="Q25" s="258"/>
      <c r="R25" s="205" t="s">
        <v>132</v>
      </c>
    </row>
    <row r="26" spans="2:18" ht="25.5" customHeight="1">
      <c r="B26" s="795"/>
      <c r="C26" s="799"/>
      <c r="D26" s="204" t="s">
        <v>39</v>
      </c>
      <c r="E26" s="208"/>
      <c r="F26" s="763"/>
      <c r="G26" s="777"/>
      <c r="H26" s="258"/>
      <c r="I26" s="205" t="s">
        <v>132</v>
      </c>
      <c r="J26" s="201">
        <f t="shared" si="2"/>
      </c>
      <c r="K26" s="205" t="s">
        <v>238</v>
      </c>
      <c r="L26" s="261"/>
      <c r="M26" s="205" t="s">
        <v>132</v>
      </c>
      <c r="N26" s="202">
        <f t="shared" si="3"/>
      </c>
      <c r="O26" s="205" t="s">
        <v>238</v>
      </c>
      <c r="P26" s="321"/>
      <c r="Q26" s="258"/>
      <c r="R26" s="205" t="s">
        <v>132</v>
      </c>
    </row>
    <row r="27" spans="2:18" ht="25.5" customHeight="1">
      <c r="B27" s="795"/>
      <c r="C27" s="754" t="s">
        <v>40</v>
      </c>
      <c r="D27" s="755"/>
      <c r="E27" s="222"/>
      <c r="F27" s="763"/>
      <c r="G27" s="777"/>
      <c r="H27" s="258"/>
      <c r="I27" s="205" t="s">
        <v>132</v>
      </c>
      <c r="J27" s="212">
        <f t="shared" si="2"/>
      </c>
      <c r="K27" s="205" t="s">
        <v>238</v>
      </c>
      <c r="L27" s="258"/>
      <c r="M27" s="205" t="s">
        <v>132</v>
      </c>
      <c r="N27" s="213">
        <f t="shared" si="3"/>
      </c>
      <c r="O27" s="205" t="s">
        <v>238</v>
      </c>
      <c r="P27" s="321"/>
      <c r="Q27" s="258"/>
      <c r="R27" s="205" t="s">
        <v>132</v>
      </c>
    </row>
    <row r="28" spans="2:18" ht="25.5" customHeight="1">
      <c r="B28" s="796"/>
      <c r="C28" s="765" t="s">
        <v>35</v>
      </c>
      <c r="D28" s="766"/>
      <c r="E28" s="767"/>
      <c r="F28" s="764"/>
      <c r="G28" s="778"/>
      <c r="H28" s="223">
        <f>SUM(H23:H27)</f>
        <v>0</v>
      </c>
      <c r="I28" s="224" t="s">
        <v>132</v>
      </c>
      <c r="J28" s="225">
        <f t="shared" si="2"/>
      </c>
      <c r="K28" s="224" t="s">
        <v>238</v>
      </c>
      <c r="L28" s="223">
        <f>SUM(L23:L27)</f>
        <v>0</v>
      </c>
      <c r="M28" s="224" t="s">
        <v>132</v>
      </c>
      <c r="N28" s="226">
        <f t="shared" si="3"/>
      </c>
      <c r="O28" s="224" t="s">
        <v>238</v>
      </c>
      <c r="P28" s="227" t="s">
        <v>36</v>
      </c>
      <c r="Q28" s="223">
        <f>SUM(Q23:Q27)</f>
        <v>0</v>
      </c>
      <c r="R28" s="224" t="s">
        <v>132</v>
      </c>
    </row>
    <row r="29" ht="9" customHeight="1"/>
    <row r="30" spans="2:3" ht="13.5">
      <c r="B30" s="228" t="s">
        <v>41</v>
      </c>
      <c r="C30" s="229"/>
    </row>
    <row r="31" ht="13.5">
      <c r="B31" s="228" t="s">
        <v>294</v>
      </c>
    </row>
    <row r="32" ht="13.5">
      <c r="B32" s="228" t="s">
        <v>355</v>
      </c>
    </row>
    <row r="33" ht="13.5">
      <c r="B33" s="228" t="s">
        <v>353</v>
      </c>
    </row>
    <row r="34" ht="13.5">
      <c r="B34" s="228" t="s">
        <v>352</v>
      </c>
    </row>
  </sheetData>
  <sheetProtection/>
  <protectedRanges>
    <protectedRange sqref="F12:F22 F23:F28" name="範囲1_1"/>
    <protectedRange sqref="Q12:Q21" name="範囲5"/>
    <protectedRange sqref="P12:P21" name="範囲4"/>
    <protectedRange sqref="L12:L21" name="範囲3"/>
    <protectedRange sqref="H12:H21" name="範囲2"/>
    <protectedRange sqref="Q22" name="範囲5_2"/>
    <protectedRange sqref="P22" name="範囲4_2"/>
    <protectedRange sqref="L22" name="範囲3_2"/>
    <protectedRange sqref="H22" name="範囲2_2"/>
    <protectedRange sqref="Q23:Q27" name="範囲5_4"/>
    <protectedRange sqref="P23:P27" name="範囲4_4"/>
    <protectedRange sqref="L23:L27" name="範囲3_4"/>
    <protectedRange sqref="H23:H27" name="範囲2_4"/>
    <protectedRange sqref="Q28" name="範囲5_3"/>
    <protectedRange sqref="P28" name="範囲4_3"/>
    <protectedRange sqref="L28" name="範囲3_3"/>
    <protectedRange sqref="H28" name="範囲2_3"/>
  </protectedRanges>
  <mergeCells count="29">
    <mergeCell ref="G23:G28"/>
    <mergeCell ref="F12:F22"/>
    <mergeCell ref="G12:G22"/>
    <mergeCell ref="F9:K9"/>
    <mergeCell ref="B9:E11"/>
    <mergeCell ref="B23:B28"/>
    <mergeCell ref="C23:C26"/>
    <mergeCell ref="B12:B22"/>
    <mergeCell ref="D12:D13"/>
    <mergeCell ref="D16:D17"/>
    <mergeCell ref="C22:E22"/>
    <mergeCell ref="L9:R9"/>
    <mergeCell ref="F10:G10"/>
    <mergeCell ref="L10:M10"/>
    <mergeCell ref="N10:O10"/>
    <mergeCell ref="Q10:R10"/>
    <mergeCell ref="H10:I10"/>
    <mergeCell ref="J10:K10"/>
    <mergeCell ref="C12:C17"/>
    <mergeCell ref="C27:D27"/>
    <mergeCell ref="Q11:R11"/>
    <mergeCell ref="C18:D19"/>
    <mergeCell ref="N11:O11"/>
    <mergeCell ref="H11:I11"/>
    <mergeCell ref="J11:K11"/>
    <mergeCell ref="L11:M11"/>
    <mergeCell ref="F23:F28"/>
    <mergeCell ref="F11:G11"/>
    <mergeCell ref="C28:E28"/>
  </mergeCells>
  <printOptions/>
  <pageMargins left="0.6692913385826772" right="0.1968503937007874" top="0.3937007874015748" bottom="0.5118110236220472" header="0.31496062992125984" footer="0.2755905511811024"/>
  <pageSetup horizontalDpi="300" verticalDpi="300" orientation="portrait" paperSize="9" scale="95" r:id="rId1"/>
  <headerFooter scaleWithDoc="0" alignWithMargins="0">
    <oddFooter>&amp;L&amp;9 2017.10&amp;C-8-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反町　泰雄</dc:creator>
  <cp:keywords/>
  <dc:description/>
  <cp:lastModifiedBy>h-maruyama</cp:lastModifiedBy>
  <cp:lastPrinted>2017-11-10T02:54:03Z</cp:lastPrinted>
  <dcterms:created xsi:type="dcterms:W3CDTF">2002-05-31T05:07:33Z</dcterms:created>
  <dcterms:modified xsi:type="dcterms:W3CDTF">2017-11-10T07:13:22Z</dcterms:modified>
  <cp:category/>
  <cp:version/>
  <cp:contentType/>
  <cp:contentStatus/>
</cp:coreProperties>
</file>