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19230" windowHeight="6045" tabRatio="875" activeTab="0"/>
  </bookViews>
  <sheets>
    <sheet name="チェック表表紙" sheetId="1" r:id="rId1"/>
    <sheet name="チェックリスト(1)" sheetId="2" r:id="rId2"/>
    <sheet name="チェックリスト（2）" sheetId="3" r:id="rId3"/>
    <sheet name="チェックリスト（3）" sheetId="4" r:id="rId4"/>
    <sheet name="表１" sheetId="5" r:id="rId5"/>
    <sheet name="表２" sheetId="6" r:id="rId6"/>
    <sheet name="表３" sheetId="7" r:id="rId7"/>
    <sheet name="表４" sheetId="8" r:id="rId8"/>
    <sheet name="表５" sheetId="9" r:id="rId9"/>
    <sheet name="表６" sheetId="10" r:id="rId10"/>
    <sheet name="表７、８" sheetId="11" r:id="rId11"/>
    <sheet name="（参考）低公害車等一覧表" sheetId="12" r:id="rId12"/>
  </sheets>
  <definedNames>
    <definedName name="_xlnm.Print_Area" localSheetId="1">'チェックリスト(1)'!$A$1:$D$33</definedName>
    <definedName name="_xlnm.Print_Area" localSheetId="2">'チェックリスト（2）'!$A$1:$D$35</definedName>
    <definedName name="_xlnm.Print_Area" localSheetId="3">'チェックリスト（3）'!$A$1:$D$19</definedName>
    <definedName name="_xlnm.Print_Area" localSheetId="0">'チェック表表紙'!$A$1:$I$54</definedName>
    <definedName name="_xlnm.Print_Area" localSheetId="4">'表１'!$A$1:$AG$38</definedName>
    <definedName name="_xlnm.Print_Area" localSheetId="5">'表２'!$A$1:$AE$34</definedName>
    <definedName name="_xlnm.Print_Area" localSheetId="6">'表３'!$A$1:$G$25</definedName>
    <definedName name="_xlnm.Print_Area" localSheetId="7">'表４'!$A$1:$L$14</definedName>
    <definedName name="_xlnm.Print_Area" localSheetId="8">'表５'!$A$1:$AF$32</definedName>
    <definedName name="_xlnm.Print_Area" localSheetId="9">'表６'!$A$1:$J$28</definedName>
    <definedName name="_xlnm.Print_Area" localSheetId="10">'表７、８'!$A$1:$G$33</definedName>
  </definedNames>
  <calcPr fullCalcOnLoad="1"/>
</workbook>
</file>

<file path=xl/sharedStrings.xml><?xml version="1.0" encoding="utf-8"?>
<sst xmlns="http://schemas.openxmlformats.org/spreadsheetml/2006/main" count="949" uniqueCount="412">
  <si>
    <t>１．環境保全のための仕組み・体制の整備</t>
  </si>
  <si>
    <t>２．エコドライブの実施</t>
  </si>
  <si>
    <t>管理責任者や組織を従業員に周知し、役割、責任、権限を明確にしている[レベル２]</t>
  </si>
  <si>
    <t>環境に関わる法規制や行政指導の内容等を従業員に伝達している[レベル１]</t>
  </si>
  <si>
    <t>環境意識の向上を図るため、環境方針の徹底や環境に関する一般的な情報の伝達等を定期的に行っている[レベル２]</t>
  </si>
  <si>
    <t>エコドライブを推進するための責任者を定めている[レベル１]</t>
  </si>
  <si>
    <t>アイドリングストップの励行を重点的に取り組むよう周知している[レベル１]</t>
  </si>
  <si>
    <t>アイドリングストップに関する具体的な実施項目を定めている[レベル２]</t>
  </si>
  <si>
    <t>アイドリングストップに関する取組結果のデータを整理し、取組状況が改善するよう、取組の見直しを行う仕組みを設けている[レベル３]</t>
  </si>
  <si>
    <t>３．低公害車の導入</t>
  </si>
  <si>
    <t>４．自動車の点検・整備</t>
  </si>
  <si>
    <t>環境保全活動に関する標語や提言を従業員から広く募集し、その内容を自社の環境保全活動に活用、反映させている[レベル３]</t>
  </si>
  <si>
    <t>燃費管理の結果をもとに、燃費の優れたドライバーやグループの表彰等を行っている[レベル３]</t>
  </si>
  <si>
    <t>点検・整備について、ドライバーを対象に教育を行い、情報の提供を行っている[レベル１]</t>
  </si>
  <si>
    <t>車両の状態を日常から把握し、環境に対して影響のある現象が確認された時には、直ちに点検・整備を実施している［レベル１］</t>
  </si>
  <si>
    <t>法定点検に加えて1ヶ月点検等を自主的に行っている［レベル２］</t>
  </si>
  <si>
    <t>５．廃棄物の適正処理及びリサイクルの推進</t>
  </si>
  <si>
    <t>廃油、廃タイヤ、廃バッテリーの処理に際して、処理やリサイクルを適切に実施している業者に委託している[レベル１]</t>
  </si>
  <si>
    <t>環境に配慮した独自の基準による点検・整備を実施している[レベル２]</t>
  </si>
  <si>
    <t>６．空車走行距離の削減および効率的走行の推進</t>
  </si>
  <si>
    <t>配車に無線を導入している［レベル１］</t>
  </si>
  <si>
    <t>顧客の集中等に関する情報をドライバーへ伝達している［レベル２］</t>
  </si>
  <si>
    <t>繁忙時、閑散時に合わせた稼動計画を策定し、これを実施している［レベル１］</t>
  </si>
  <si>
    <t>ＧＰＳ-ＡＶＭシステムを導入している［レベル２］</t>
  </si>
  <si>
    <t>乗合タクシーを運行している［レベル２］</t>
  </si>
  <si>
    <t>エコドライブへの取組の重要性や取組姿勢を示す表示を運転席まわりに掲示し、ドライバーへの指導を行っている[レベル１]</t>
  </si>
  <si>
    <t>km/ℓ</t>
  </si>
  <si>
    <t>ディーゼル自動車</t>
  </si>
  <si>
    <t>台</t>
  </si>
  <si>
    <t>電気自動車</t>
  </si>
  <si>
    <t>ガソリン自動車</t>
  </si>
  <si>
    <t>ＬＰＧ自動車</t>
  </si>
  <si>
    <t>記入欄</t>
  </si>
  <si>
    <t>その他</t>
  </si>
  <si>
    <t>％</t>
  </si>
  <si>
    <t>現在の状況</t>
  </si>
  <si>
    <t>導入実績
台数</t>
  </si>
  <si>
    <t>導入率</t>
  </si>
  <si>
    <t>導入目標</t>
  </si>
  <si>
    <t>合計</t>
  </si>
  <si>
    <t>目標達成率</t>
  </si>
  <si>
    <t>ハイブリッド自動車　　　　　（ガソリン）</t>
  </si>
  <si>
    <t>軽油</t>
  </si>
  <si>
    <t>電気</t>
  </si>
  <si>
    <t>車種別目標</t>
  </si>
  <si>
    <t>天然ガス自動車                 （ＣＮＧ自動車）</t>
  </si>
  <si>
    <t>過度の暖気運転はやらない</t>
  </si>
  <si>
    <t>ゆっくり発進、急発進、急加速はやらない</t>
  </si>
  <si>
    <t>経済速度や、定速走行につとめる</t>
  </si>
  <si>
    <t>予知運転による停止・発進回数の抑制</t>
  </si>
  <si>
    <t>適切な車間距離をとる</t>
  </si>
  <si>
    <t>無駄な空ぶかしはしない</t>
  </si>
  <si>
    <t>登り坂で停車の際は、ブレーキ及びサイドブレーキを使用し、アクセルワークは行わない</t>
  </si>
  <si>
    <t>不必要なエアコン使用や必要以上の冷却温度使用をやめる</t>
  </si>
  <si>
    <t>駐停車中の無駄なアイドリンクを止める／休憩中、仮眠、洗車時はエンジンを止める</t>
  </si>
  <si>
    <t>トランク内に無駄な荷物を積まない</t>
  </si>
  <si>
    <t>（ＡＴ車の場合）走り出したら、アクセルをいったんゆるめる</t>
  </si>
  <si>
    <t>（ＡＴ車の場合）走行中は、できるだけ床までアクセルを踏み込まない</t>
  </si>
  <si>
    <t>（ＡＴ車の場合）信号待ち等の停止時にニュートラルにする</t>
  </si>
  <si>
    <t>（ＡＴ車の場合）平地走行はＤレンジのまま、走行する</t>
  </si>
  <si>
    <t>（マニュアル車の場合）早めにシフトアップする</t>
  </si>
  <si>
    <t>（ＡＴ車の場合）オーバードライブ（Ｏ．Ｄ．）ボタンは通常時入れっぱなしにする</t>
  </si>
  <si>
    <t>車両保有台数</t>
  </si>
  <si>
    <t>環境保全への観点からの点検・整備に関する事項</t>
  </si>
  <si>
    <t>記入欄</t>
  </si>
  <si>
    <t>タイヤの空気圧・偏摩耗の点検</t>
  </si>
  <si>
    <t>エア・クリーナーの目づまりがないかどうか</t>
  </si>
  <si>
    <t>ファンベルト、冷却水の状態を確認する</t>
  </si>
  <si>
    <t>点火プラグの汚れ、ギャップを点検</t>
  </si>
  <si>
    <t>エンジンオイルの量と汚れの確認</t>
  </si>
  <si>
    <t>排気ガスの色の異常の有無を確かめる</t>
  </si>
  <si>
    <t>ハンドルの重さや取られが無いかを確かめる</t>
  </si>
  <si>
    <t>クラッチに滑りが無いかを確かめる</t>
  </si>
  <si>
    <t>ブレーキの引きずりがないことを確かめる</t>
  </si>
  <si>
    <t>（</t>
  </si>
  <si>
    <t>点検箇所</t>
  </si>
  <si>
    <t>点検期間</t>
  </si>
  <si>
    <t>走行距離</t>
  </si>
  <si>
    <t>使用期間</t>
  </si>
  <si>
    <t>取　　組</t>
  </si>
  <si>
    <t>装　置</t>
  </si>
  <si>
    <t>気化系統の適正管理をする</t>
  </si>
  <si>
    <t>【タクシー事業】チェックリスト</t>
  </si>
  <si>
    <t>グリーン経営認証</t>
  </si>
  <si>
    <t>（ハイヤー・タクシー事業用）</t>
  </si>
  <si>
    <t>『法人ハイヤー･タクシー事業におけるグリーン経営推進マニュアル』にあるチェックリストに</t>
  </si>
  <si>
    <t>基づいて、貴社（事業所）の環境保全に関する取組み内容をチェックしてください。</t>
  </si>
  <si>
    <t>取り組んでいる項目には・・・・・Ｙｅｓ欄の□に✓を記入。</t>
  </si>
  <si>
    <t>取り組んでいない項目には・・・No欄の□に✓を記入。</t>
  </si>
  <si>
    <r>
      <t>チェック項目のレベル数値欄が</t>
    </r>
    <r>
      <rPr>
        <b/>
        <u val="single"/>
        <sz val="12"/>
        <rFont val="HGP教科書体"/>
        <family val="1"/>
      </rPr>
      <t>網掛けの項目（認証基準）は、すべてＹｅｓになっている必要が</t>
    </r>
  </si>
  <si>
    <t>複数事業所を一括して申請する場合</t>
  </si>
  <si>
    <t>　　　　　　　　　（各項目共に、全事業所が取組んでいる場合のみ、Ｙｅｓ欄に✓を記入できます）</t>
  </si>
  <si>
    <t>＊　全事業所をとりまとめて1部作成</t>
  </si>
  <si>
    <t>事業用</t>
  </si>
  <si>
    <t>自家用</t>
  </si>
  <si>
    <r>
      <t xml:space="preserve">導入率
</t>
    </r>
    <r>
      <rPr>
        <sz val="8"/>
        <rFont val="ＭＳ Ｐゴシック"/>
        <family val="3"/>
      </rPr>
      <t>（全車両に対する低公害車導入目標比率）</t>
    </r>
  </si>
  <si>
    <t>1-1【環境方針】</t>
  </si>
  <si>
    <t>1-3【推進体制】</t>
  </si>
  <si>
    <t>1-4【従業員に対する環境教育】</t>
  </si>
  <si>
    <t>2-2【エコドライブのための実施体制】</t>
  </si>
  <si>
    <t>2-3【アイドリングストップの励行】</t>
  </si>
  <si>
    <t>2-4【推進手段等の整備】</t>
  </si>
  <si>
    <t>3-1【低公害車等：導入目標の設定と取組】</t>
  </si>
  <si>
    <t>4-1【点検・整備のための実施体制】</t>
  </si>
  <si>
    <t>4-2【車両の状態に基づく適切な点検・整備】</t>
  </si>
  <si>
    <t>5-1【従業員に対する廃棄物に関する教育】</t>
  </si>
  <si>
    <t>5-2【廃棄物の適正な管理】</t>
  </si>
  <si>
    <t>6-1【空車走行距離の削減】</t>
  </si>
  <si>
    <t>6-2【効率的走行の推進】</t>
  </si>
  <si>
    <t>Yes</t>
  </si>
  <si>
    <t>No</t>
  </si>
  <si>
    <t>レベル</t>
  </si>
  <si>
    <t>〔1〕</t>
  </si>
  <si>
    <t>〔2〕</t>
  </si>
  <si>
    <t>〔3〕</t>
  </si>
  <si>
    <t>1-2【環境行動計画の作成・見直し】</t>
  </si>
  <si>
    <t>2-1【燃費に関する定量的な目標の設定等】</t>
  </si>
  <si>
    <t>4-3【法定点検に加えて、環境に配慮した独自の基準による点検・整備の実施】</t>
  </si>
  <si>
    <t>7-1【管理部門（事務所）における環境保全】</t>
  </si>
  <si>
    <t>事務所内での環境保全の取組について、従業員に周知している [レベル１]</t>
  </si>
  <si>
    <t>事務所内でのエネルギー使用量、廃棄物排出量の削減について、目標を設定している[レベル２]</t>
  </si>
  <si>
    <t>事務所内でのエネルギー使用量、廃棄物排出量の削減についての取組状況を目標に照らして評価し、取組状況が改善するよう、取組の見直しを行う仕組みを設けている［レベル３］</t>
  </si>
  <si>
    <t>環境方針には法規制遵守に加えて自主的・積極的な取組を定めている[レベル２]</t>
  </si>
  <si>
    <t>環境方針は、環境保全への取組状況をもとに、定期的な見直し、改善をおこなっている[レベル３]</t>
  </si>
  <si>
    <t>会社、事業所等の環境保全への取組を示す環境方針を策定しており、環境方針には法規制の遵守など基本的な取組が示されている[レベル１]</t>
  </si>
  <si>
    <t>　・燃費が悪くなってきた時には、直ちに点検・整備を実施している</t>
  </si>
  <si>
    <t>　・車両に異常音が発生した時には、直ちに点検・整備を実施している</t>
  </si>
  <si>
    <t>　・廃油の処理に際して、処理やリサイクルを適切に実施している業者に委託している</t>
  </si>
  <si>
    <t>　・廃タイヤの処理に際して、処理やリサイクルを適切に実施している業者に委託している</t>
  </si>
  <si>
    <t>　・廃バッテリーの処理に際して、処理やリサイクルを適切に実施している業者に委託している</t>
  </si>
  <si>
    <t>　・エコマーク製品等を優先的に購入する</t>
  </si>
  <si>
    <t>　・不必要な照明の消灯を徹底する</t>
  </si>
  <si>
    <t>　・分別回収ボックスを設置し、分別回収に努める</t>
  </si>
  <si>
    <t>　・使い捨て製品の購入を控える</t>
  </si>
  <si>
    <t>　・コピー用紙等の紙使用量削減に努める</t>
  </si>
  <si>
    <t>〈参考〉　LPG車低公害車等一覧　　２１年３月現在</t>
  </si>
  <si>
    <t>通称名</t>
  </si>
  <si>
    <t>型式</t>
  </si>
  <si>
    <t>国で定める　　　　
　低排出ガス認定</t>
  </si>
  <si>
    <t>地域で定める低公害車</t>
  </si>
  <si>
    <t>燃費基準</t>
  </si>
  <si>
    <r>
      <t>京阪神　　　</t>
    </r>
    <r>
      <rPr>
        <sz val="11"/>
        <rFont val="ＭＳ ゴシック"/>
        <family val="3"/>
      </rPr>
      <t>　</t>
    </r>
  </si>
  <si>
    <t xml:space="preserve">低公害車
低燃費
かつ
低排出ガス
認定車
※1
</t>
  </si>
  <si>
    <t>トヨタ</t>
  </si>
  <si>
    <t>クラウンセダン
クラウンコンフォート</t>
  </si>
  <si>
    <t>ＤＢＡ－ＴＳＳ１０</t>
  </si>
  <si>
    <t>H17超
低公害</t>
  </si>
  <si>
    <t>H17超低排出
ｶﾞｽﾚﾍﾞﾙ</t>
  </si>
  <si>
    <t>平成22年度
燃費基準100%達成</t>
  </si>
  <si>
    <t>トヨタ</t>
  </si>
  <si>
    <t>クラウンセダン</t>
  </si>
  <si>
    <t>ＤＢＡ－ＴＳＳ１０Ｈ</t>
  </si>
  <si>
    <t>コンフォート</t>
  </si>
  <si>
    <t>ＤＢＡ－ＴＳＳ１１</t>
  </si>
  <si>
    <t>平成22年度
燃費基準100%達成
※ﾏﾆｭｱﾙﾄﾗﾝｽﾐｯｼｮﾝの場合は110%達成</t>
  </si>
  <si>
    <t>コンフォート（教習車）</t>
  </si>
  <si>
    <t>ＤＢＡ－ＴＳＳ１１Ｙ</t>
  </si>
  <si>
    <t xml:space="preserve">低排出ガス
認定車
</t>
  </si>
  <si>
    <t>━</t>
  </si>
  <si>
    <t>※1「エネルギーの使用の合理化に関する法律」に基づく平成２２年度燃費基準(トップランナー基準)早期達成車で､かつ､国の定めた「低排出ガス車認定実施要領」</t>
  </si>
  <si>
    <t xml:space="preserve">     に基づく低排出ガス認定車となるものです｡</t>
  </si>
  <si>
    <t>過去に低排出ガス車(国の低排出ガス認定車､地域で定めた低公害車等)となっていた車両型式一覧</t>
  </si>
  <si>
    <t>メーカー</t>
  </si>
  <si>
    <t>国で定める低排出ガス認定</t>
  </si>
  <si>
    <t>(参考) 燃費基準</t>
  </si>
  <si>
    <t>京阪神　　</t>
  </si>
  <si>
    <t>トヨタ</t>
  </si>
  <si>
    <t>コンフォート</t>
  </si>
  <si>
    <t xml:space="preserve">ＡＢＡ-ＹＸＳ１１           </t>
  </si>
  <si>
    <t>（優）低公害車</t>
  </si>
  <si>
    <t>ＬＥＶ</t>
  </si>
  <si>
    <t>平成22年度燃費基準105%達成車 ※2</t>
  </si>
  <si>
    <t>コンフォート（教習車）</t>
  </si>
  <si>
    <t>ＡＢＡ-ＹＸＳ１１Ｙ</t>
  </si>
  <si>
    <t>トヨタ</t>
  </si>
  <si>
    <t>クラウンセダン</t>
  </si>
  <si>
    <t xml:space="preserve">ＡＢＡ-ＹＸＳ１０      </t>
  </si>
  <si>
    <t>クラウンコンフォ－ト</t>
  </si>
  <si>
    <t xml:space="preserve">ＡＢＡ-ＹＸＳ１０          </t>
  </si>
  <si>
    <t xml:space="preserve">ＡＢＡ-ＹＸＳ１０Ｈ      </t>
  </si>
  <si>
    <t>コンフォート</t>
  </si>
  <si>
    <t>ＴＡ-ＹＸＳ１１</t>
  </si>
  <si>
    <t>良(☆)平成12年基準25%低減</t>
  </si>
  <si>
    <t>（良）低公害車</t>
  </si>
  <si>
    <t>ＴＬＥＶ</t>
  </si>
  <si>
    <t>トヨタ</t>
  </si>
  <si>
    <t>ＴＡ-ＳＸＳ１３Ｙ</t>
  </si>
  <si>
    <t>コンフォート (教習車）</t>
  </si>
  <si>
    <t>ＴＡ-ＹＸＳ１１Ｙ</t>
  </si>
  <si>
    <t>クラウンコンフォ－ト</t>
  </si>
  <si>
    <t>ＴＡ-ＹＸＳ１０</t>
  </si>
  <si>
    <t>クラウンセダン</t>
  </si>
  <si>
    <t>ＴＡ-ＹＸＳ１０Ｈ</t>
  </si>
  <si>
    <t>日産</t>
  </si>
  <si>
    <t>平成22年度燃費基準100%達成車 ※2</t>
  </si>
  <si>
    <t>優(☆☆)平成12年基準50%低減</t>
  </si>
  <si>
    <t>※2 マニュアルトランスミッション車のみ達成(燃費基準)</t>
  </si>
  <si>
    <t>低排出ガス認定車及び地域で定めた低公害車指定の最新情報は以下のサイトで確認してください。</t>
  </si>
  <si>
    <r>
      <t>　国の低排出ガス認定車一覧　</t>
    </r>
    <r>
      <rPr>
        <sz val="11"/>
        <rFont val="Arial"/>
        <family val="2"/>
      </rPr>
      <t>http://www.mlit.go.jp/jidosha/lowgas/lowgaskouhyou/index.html</t>
    </r>
  </si>
  <si>
    <t>メーカー</t>
  </si>
  <si>
    <t>クルー</t>
  </si>
  <si>
    <t>ＡＢＡ－ＱＫ３０</t>
  </si>
  <si>
    <t>セドリック</t>
  </si>
  <si>
    <t>ＡＢＡ－ＱＪＹ３１</t>
  </si>
  <si>
    <t>ＬＡ-ＱＫ３０</t>
  </si>
  <si>
    <t>ＬＡ-ＱＪＹ３１</t>
  </si>
  <si>
    <t xml:space="preserve"> 　　　「温室効果ガス排出量算定・報告マニュアル」（環境省、経産省）</t>
  </si>
  <si>
    <r>
      <t>走行距離及び燃料の使用状況について、会社として把握している[レベル１]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</si>
  <si>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</si>
  <si>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低公害車等を導入している[レベル１]</t>
    </r>
    <r>
      <rPr>
        <i/>
        <sz val="10"/>
        <rFont val="ＭＳ ゴシック"/>
        <family val="3"/>
      </rPr>
      <t>※表５</t>
    </r>
  </si>
  <si>
    <r>
      <t>導入計画に基づいて、低公害車等の導入目標を達成している[レベル３]</t>
    </r>
    <r>
      <rPr>
        <i/>
        <sz val="10"/>
        <rFont val="ＭＳ ゴシック"/>
        <family val="3"/>
      </rPr>
      <t>※表６</t>
    </r>
  </si>
  <si>
    <r>
      <t>　・上記の他に点検・整備について独自の基準を設定し、実施している</t>
    </r>
    <r>
      <rPr>
        <i/>
        <sz val="10"/>
        <rFont val="ＭＳ ゴシック"/>
        <family val="3"/>
      </rPr>
      <t>※表８</t>
    </r>
  </si>
  <si>
    <t>種別</t>
  </si>
  <si>
    <t>総走行距離</t>
  </si>
  <si>
    <t>総燃料使用量</t>
  </si>
  <si>
    <r>
      <t>二酸化炭素
排出量</t>
    </r>
    <r>
      <rPr>
        <sz val="8"/>
        <rFont val="ＭＳ Ｐゴシック"/>
        <family val="3"/>
      </rPr>
      <t>※3</t>
    </r>
  </si>
  <si>
    <r>
      <t>事業用　</t>
    </r>
    <r>
      <rPr>
        <sz val="10"/>
        <rFont val="ＭＳ Ｐゴシック"/>
        <family val="3"/>
      </rPr>
      <t>※1</t>
    </r>
  </si>
  <si>
    <r>
      <t>自家用　</t>
    </r>
    <r>
      <rPr>
        <sz val="10"/>
        <rFont val="ＭＳ Ｐゴシック"/>
        <family val="3"/>
      </rPr>
      <t>※1</t>
    </r>
  </si>
  <si>
    <t>※1　メタノール自動車は、燃料供給所が廃止され近年登録実績がないため除く。</t>
  </si>
  <si>
    <t>※2　「地球温暖化対策の推進に関する法律」に基づく「特定排出者の事業活動に伴う温室効果ガスの排出量の算定に関する省令」（算定省令）</t>
  </si>
  <si>
    <t>□　エコドライブについて、会社として燃費に関して定量的な目標を設定している　[レベル２]</t>
  </si>
  <si>
    <t>改善率</t>
  </si>
  <si>
    <t>現在の燃費目標</t>
  </si>
  <si>
    <r>
      <t>事業用　</t>
    </r>
    <r>
      <rPr>
        <sz val="9"/>
        <rFont val="ＭＳ Ｐゴシック"/>
        <family val="3"/>
      </rPr>
      <t>※1</t>
    </r>
  </si>
  <si>
    <r>
      <t>自家用　</t>
    </r>
    <r>
      <rPr>
        <sz val="9"/>
        <rFont val="ＭＳ Ｐゴシック"/>
        <family val="3"/>
      </rPr>
      <t>※1</t>
    </r>
  </si>
  <si>
    <t>■ 表３</t>
  </si>
  <si>
    <t>□　ドライバーに対して、エコドライブに関する基礎的な知識について、５項目以上の教育・指導を行っている</t>
  </si>
  <si>
    <t>■ 表４</t>
  </si>
  <si>
    <t>□　エコドライブを推進するための装置を導入している［レベル３］</t>
  </si>
  <si>
    <t>■ 表５</t>
  </si>
  <si>
    <r>
      <t>低公害車　</t>
    </r>
    <r>
      <rPr>
        <sz val="8"/>
        <rFont val="ＭＳ Ｐゴシック"/>
        <family val="3"/>
      </rPr>
      <t>※1</t>
    </r>
  </si>
  <si>
    <t>※1　メタノール自動車は燃料供給所が廃止され、近年登録実績がないため除く。</t>
  </si>
  <si>
    <t>　　　 指定低公害車等の地方公共団体で定める低公害車。</t>
  </si>
  <si>
    <t>■ 表６</t>
  </si>
  <si>
    <t>□　導入計画に基づいて、低公害車等の導入目標を達成している［レベル３］</t>
  </si>
  <si>
    <t>※1　メタノール自動車は燃料供給所が廃止され、近年登録実績がないため除く。</t>
  </si>
  <si>
    <r>
      <t>エコドライブを推進するための装置を導入している[レベル３]</t>
    </r>
    <r>
      <rPr>
        <i/>
        <sz val="10"/>
        <rFont val="ＭＳ ゴシック"/>
        <family val="3"/>
      </rPr>
      <t>※表４</t>
    </r>
  </si>
  <si>
    <t>※3　計算式：　二酸化炭素排出量＝期間燃料使用量×二酸化炭素排出係数</t>
  </si>
  <si>
    <t>九都県市</t>
  </si>
  <si>
    <t>燃費実績</t>
  </si>
  <si>
    <t>目標の基にした
燃費実績
（表１の燃費実績）</t>
  </si>
  <si>
    <t>更新審査申請用</t>
  </si>
  <si>
    <t>（登録後２年ごとの審査）</t>
  </si>
  <si>
    <t>九都県市指定低公害車一覧  http://www.9taiki.jp/</t>
  </si>
  <si>
    <t>年</t>
  </si>
  <si>
    <t>月</t>
  </si>
  <si>
    <t>月　）</t>
  </si>
  <si>
    <t>天然ガス自動車
（ＣＮＧ自動車）</t>
  </si>
  <si>
    <t xml:space="preserve">合　　計 </t>
  </si>
  <si>
    <t>ハイブリッド自動車
（ガソリン）</t>
  </si>
  <si>
    <t>年</t>
  </si>
  <si>
    <t>月</t>
  </si>
  <si>
    <t>～</t>
  </si>
  <si>
    <t>月　）</t>
  </si>
  <si>
    <t>天然ガス自動車 
（ＣＮＧ自動車）</t>
  </si>
  <si>
    <t>□ 低公害車等を導入している[レベル１]</t>
  </si>
  <si>
    <t>□ 低公害車等の導入について計画を策定し、目標達成に向けて導入に取組んでいる［レベル２］</t>
  </si>
  <si>
    <t>現在の
導入実績
比率</t>
  </si>
  <si>
    <t>今年度分
導入計画
台数</t>
  </si>
  <si>
    <r>
      <t xml:space="preserve">保有台数
</t>
    </r>
    <r>
      <rPr>
        <sz val="7"/>
        <rFont val="ＭＳ Ｐゴシック"/>
        <family val="3"/>
      </rPr>
      <t>（低公害車等
以外の車両も
含めた車両
保有台数）</t>
    </r>
  </si>
  <si>
    <r>
      <t xml:space="preserve">時期
</t>
    </r>
    <r>
      <rPr>
        <sz val="8"/>
        <rFont val="ＭＳ Ｐゴシック"/>
        <family val="3"/>
      </rPr>
      <t>（いつまでに）</t>
    </r>
  </si>
  <si>
    <r>
      <t>低公害車</t>
    </r>
    <r>
      <rPr>
        <sz val="8"/>
        <rFont val="ＭＳ Ｐゴシック"/>
        <family val="3"/>
      </rPr>
      <t>※1</t>
    </r>
  </si>
  <si>
    <t>※2　「エネルギーの使用の合理化に関する法律」に基づく燃費基準達成車および低排出ガス認定車。</t>
  </si>
  <si>
    <t>７． 管理部門（事務所）における環境保全の推進</t>
  </si>
  <si>
    <t>　・タイヤの空気圧の点検・調整は、独自の点検期間を設定し、空気圧の測定をもとに実施している</t>
  </si>
  <si>
    <t>エンジン回転数警告装置等の
エコドライブ推進補助装置</t>
  </si>
  <si>
    <r>
      <t>二酸化炭素排出係数</t>
    </r>
    <r>
      <rPr>
        <sz val="6"/>
        <rFont val="ＭＳ Ｐゴシック"/>
        <family val="3"/>
      </rPr>
      <t>※2</t>
    </r>
  </si>
  <si>
    <t>Yes</t>
  </si>
  <si>
    <t>Yes</t>
  </si>
  <si>
    <t>No</t>
  </si>
  <si>
    <t>レベル</t>
  </si>
  <si>
    <t>〔1〕</t>
  </si>
  <si>
    <t>〔2〕</t>
  </si>
  <si>
    <t>〔3〕</t>
  </si>
  <si>
    <r>
      <t>低公害車等の導入について計画を策定し、目標達成に向けて導入に取り組んでいる[レベル２]</t>
    </r>
    <r>
      <rPr>
        <i/>
        <sz val="10"/>
        <rFont val="ＭＳ ゴシック"/>
        <family val="3"/>
      </rPr>
      <t>※表５</t>
    </r>
  </si>
  <si>
    <t>No</t>
  </si>
  <si>
    <t>レベル</t>
  </si>
  <si>
    <t>〔1〕</t>
  </si>
  <si>
    <t>　・空調機器を適正温度に設定する</t>
  </si>
  <si>
    <t xml:space="preserve">    ［レベル１］</t>
  </si>
  <si>
    <t>　</t>
  </si>
  <si>
    <t>（</t>
  </si>
  <si>
    <t>）</t>
  </si>
  <si>
    <t>Ａ</t>
  </si>
  <si>
    <t>B</t>
  </si>
  <si>
    <t>アイドリングストップ装置</t>
  </si>
  <si>
    <t>％</t>
  </si>
  <si>
    <t>（</t>
  </si>
  <si>
    <t>）</t>
  </si>
  <si>
    <t>前年度分
導入目標台数</t>
  </si>
  <si>
    <t>■ 表７</t>
  </si>
  <si>
    <t>□　整備員に対して、環境保全の観点からの点検・整備に関する事項について、5項目以上の</t>
  </si>
  <si>
    <t>　　 教育・指導を行っている[レベル1]</t>
  </si>
  <si>
    <t>■ 表８</t>
  </si>
  <si>
    <t>□　そのほか、点検・整備について独自の基準を設定し、実施している内容を下記の表に具体的に</t>
  </si>
  <si>
    <t>　　　記入してください</t>
  </si>
  <si>
    <t xml:space="preserve">     </t>
  </si>
  <si>
    <t>現状の環境保全活動への取組状況に関する評価結果や、検討した取組改善策を踏まえ、今後の目標や目標達成へ向けた具体的な取組内容などを盛り込んだ行動計画を作成（見直し）している［レベル１］</t>
  </si>
  <si>
    <t>環境保全に関する管理責任者及び必要に応じて環境保全を推進するための組織を定めている[レベル１]</t>
  </si>
  <si>
    <t>取組の結果を見ながら、管理責任者（あるいは組織）の役割、責任、権限の見直しを行っている[レベル３]</t>
  </si>
  <si>
    <t>会社として、エコドライブの取組状況や取組結果（燃費）に基づいて、取組状況が改善するよう、取組の見直しを行う仕組みを設けている[レベル３]</t>
  </si>
  <si>
    <r>
      <t>ドライバーに対して、エコドライブに関する基礎的な知識について、５項目以上の教育・指導を行っている[レベル１]</t>
    </r>
    <r>
      <rPr>
        <i/>
        <sz val="10"/>
        <rFont val="ＭＳ ゴシック"/>
        <family val="3"/>
      </rPr>
      <t>※表３</t>
    </r>
  </si>
  <si>
    <t>燃費管理の結果をもとに、ドライバー別あるいはグループ別に燃費が向上するよう指導を行っている[レベル３]</t>
  </si>
  <si>
    <t>環境保全への取組について、ステッカー等の車内掲示により、利用者に対して理解を求めている[レベル２]</t>
  </si>
  <si>
    <t>エコドライブの具体的な取組内容について手引きを作成し、エコドライブの教育指導に役立てている[レベル２]</t>
  </si>
  <si>
    <r>
      <t>整備員に対して、環境保全への観点からの点検・整備に関する事項について、５項目以上の教育・指導を行っている[レベル１]</t>
    </r>
    <r>
      <rPr>
        <i/>
        <sz val="10"/>
        <rFont val="ＭＳ ゴシック"/>
        <family val="3"/>
      </rPr>
      <t>※表７</t>
    </r>
  </si>
  <si>
    <t>点検・整備は、法定点検に加えて、自主点検を含めて明示された実施計画を基に行い、その結果を把握し、記録として残している[レベル１]</t>
  </si>
  <si>
    <t>廃棄物の発生抑制（発生量削減）、再使用（繰り返し利用）、リサイクル（再生利用＝再資源化）及び適正処理の推進について従業員に対して指導を行っている[レベル１]</t>
  </si>
  <si>
    <t>C＝B÷A×100</t>
  </si>
  <si>
    <t>　・エアコンの利きが悪くなってきた時には、直ちに点検・整備を実施している</t>
  </si>
  <si>
    <t>燃費に関する定量的な目標を達成するため、エコドライブを効果的に進めるための計画を策定している[レベル２]</t>
  </si>
  <si>
    <t>※3　国の低排出ガス認定車、および九都県市指定低公害車、近畿八府県市指定低排出ガス車、山梨県指定低公害車、札幌市</t>
  </si>
  <si>
    <r>
      <t>kg-CO</t>
    </r>
    <r>
      <rPr>
        <vertAlign val="subscript"/>
        <sz val="8"/>
        <rFont val="ＭＳ Ｐゴシック"/>
        <family val="3"/>
      </rPr>
      <t>3</t>
    </r>
  </si>
  <si>
    <t>燃料電池自動車</t>
  </si>
  <si>
    <t>水素</t>
  </si>
  <si>
    <t>－</t>
  </si>
  <si>
    <t>ハイブリッド自動車
（軽油）</t>
  </si>
  <si>
    <t>ハイブリッド自動車
（ガソリン＋ＬＰＧ）</t>
  </si>
  <si>
    <t>-</t>
  </si>
  <si>
    <t>Ａ</t>
  </si>
  <si>
    <t>Ｂ</t>
  </si>
  <si>
    <t>Ｃ＝B÷A
×100</t>
  </si>
  <si>
    <t>D</t>
  </si>
  <si>
    <t>E=(B+D)÷A×100</t>
  </si>
  <si>
    <t>F</t>
  </si>
  <si>
    <t>G</t>
  </si>
  <si>
    <t xml:space="preserve"> 天然ガス自動車
 （CNG自動車）</t>
  </si>
  <si>
    <t>％</t>
  </si>
  <si>
    <t>％</t>
  </si>
  <si>
    <t xml:space="preserve"> 電気自動車</t>
  </si>
  <si>
    <t xml:space="preserve"> ハイブリッド自動車</t>
  </si>
  <si>
    <r>
      <t xml:space="preserve"> 低燃費かつ低排出ガス認定車</t>
    </r>
    <r>
      <rPr>
        <vertAlign val="superscript"/>
        <sz val="10"/>
        <rFont val="ＭＳ Ｐゴシック"/>
        <family val="3"/>
      </rPr>
      <t>※2</t>
    </r>
  </si>
  <si>
    <r>
      <t xml:space="preserve"> 低排出ガス認定車
 （※2以外）</t>
    </r>
    <r>
      <rPr>
        <sz val="6"/>
        <rFont val="ＭＳ Ｐゴシック"/>
        <family val="3"/>
      </rPr>
      <t>※3</t>
    </r>
  </si>
  <si>
    <t xml:space="preserve"> 燃料電池自動車</t>
  </si>
  <si>
    <t>-</t>
  </si>
  <si>
    <r>
      <t xml:space="preserve"> 低燃費かつ低排出ガス認定車</t>
    </r>
    <r>
      <rPr>
        <sz val="6"/>
        <rFont val="ＭＳ Ｐゴシック"/>
        <family val="3"/>
      </rPr>
      <t>※2</t>
    </r>
  </si>
  <si>
    <r>
      <t xml:space="preserve"> 低排出ガス認定車
 （※2以外）</t>
    </r>
    <r>
      <rPr>
        <sz val="6"/>
        <rFont val="ＭＳ Ｐゴシック"/>
        <family val="3"/>
      </rPr>
      <t>※3</t>
    </r>
  </si>
  <si>
    <t>　・ＬＰＧ車の排ガスの臭いが強くなってきた時、ディーゼル車の排ガスの汚れがひどくなって
　  きた時には、直ちに点検・整備を実施している</t>
  </si>
  <si>
    <t>　チェック項目の内容が貴社の取組にあてはまる場合はYes欄に✓を、あてはまらない場合はNo欄に✓を記入してください。該当しない項目には□□に抹消線（＝）を記入してください。</t>
  </si>
  <si>
    <t>✤</t>
  </si>
  <si>
    <t>該当しない項目・・・・・・・・・・・Ｙｅｓ、Ｎｏ欄の□□に抹消線（二重線）を引いてください。</t>
  </si>
  <si>
    <r>
      <t>あります。</t>
    </r>
    <r>
      <rPr>
        <sz val="12"/>
        <rFont val="HGP教科書体"/>
        <family val="1"/>
      </rPr>
      <t>（認証基準でも、該当しない項目には抹消線を引いてください。）</t>
    </r>
  </si>
  <si>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</si>
  <si>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 xml:space="preserve">② </t>
    </r>
    <r>
      <rPr>
        <b/>
        <sz val="12"/>
        <rFont val="HGP教科書体"/>
        <family val="1"/>
      </rPr>
      <t>表１～８</t>
    </r>
    <r>
      <rPr>
        <sz val="12"/>
        <rFont val="HGP教科書体"/>
        <family val="1"/>
      </rPr>
      <t>　（P.4～10）・・・</t>
    </r>
  </si>
  <si>
    <t>＊　各事業所　別々に作成</t>
  </si>
  <si>
    <r>
      <t>　　（各表の右上余白部分に、</t>
    </r>
    <r>
      <rPr>
        <u val="single"/>
        <sz val="12"/>
        <rFont val="HGP教科書体"/>
        <family val="1"/>
      </rPr>
      <t>事業所名を明記します</t>
    </r>
    <r>
      <rPr>
        <sz val="12"/>
        <rFont val="HGP教科書体"/>
        <family val="1"/>
      </rPr>
      <t>……略称で可）</t>
    </r>
  </si>
  <si>
    <t>◎</t>
  </si>
  <si>
    <r>
      <t>Ｙｅｓの項目の内、末尾に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必ず、該当する表を記入して</t>
    </r>
  </si>
  <si>
    <t>提出してください。</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</si>
  <si>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color indexed="10"/>
        <rFont val="HG創英角ﾎﾟｯﾌﾟ体"/>
        <family val="3"/>
      </rPr>
      <t>。</t>
    </r>
  </si>
  <si>
    <r>
      <t>また、</t>
    </r>
    <r>
      <rPr>
        <u val="single"/>
        <sz val="12"/>
        <color indexed="10"/>
        <rFont val="HG創英角ﾎﾟｯﾌﾟ体"/>
        <family val="3"/>
      </rPr>
      <t>穴開け・ファイリング等もせず</t>
    </r>
    <r>
      <rPr>
        <u val="single"/>
        <sz val="12"/>
        <rFont val="HG創英角ﾎﾟｯﾌﾟ体"/>
        <family val="3"/>
      </rPr>
      <t>、申請書類のみをご郵送ください。</t>
    </r>
  </si>
  <si>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</si>
  <si>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現在（今期）の燃費目標と、その目標を掲げて取組む期間（今期）を下表に記入してください。</t>
  </si>
  <si>
    <t>→　教育・指導を行っているエコドライブへの取組み内容について、下表の５項目以上に○をつけてください。</t>
  </si>
  <si>
    <t>→　導入実績を下表に記入してください。</t>
  </si>
  <si>
    <t>→　導入している場合は下表の「現在の状況」に記入して下さい。</t>
  </si>
  <si>
    <t>→　計画を策定している場合は下表の「導入目標」に記入して下さい。</t>
  </si>
  <si>
    <t>追加導入
目標台数</t>
  </si>
  <si>
    <t>→　前年度の計画達成状況を下表に記入してください。</t>
  </si>
  <si>
    <t>前年度
導入実績台数</t>
  </si>
  <si>
    <t>Ａ</t>
  </si>
  <si>
    <t>Ｂ</t>
  </si>
  <si>
    <t>Ｃ＝B÷A×100</t>
  </si>
  <si>
    <t>　→　教育・指導を行っている場合は、教育・指導を行っている環境保全への観点からの点検・整備 に</t>
  </si>
  <si>
    <t>　　　 関する事項（下表）の５項目以上に○をつけてください。</t>
  </si>
  <si>
    <t>現在の燃費目標の取組み期間 （</t>
  </si>
  <si>
    <t>■ 表１</t>
  </si>
  <si>
    <t>□　走行距離及び燃料の使用状況について、会社として把握している[レベル１]</t>
  </si>
  <si>
    <t>～</t>
  </si>
  <si>
    <t>km</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</si>
  <si>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</si>
  <si>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</si>
  <si>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</si>
  <si>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t>km</t>
  </si>
  <si>
    <t>ＣＮＧ</t>
  </si>
  <si>
    <r>
      <t>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</si>
  <si>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</si>
  <si>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kWh</t>
  </si>
  <si>
    <r>
      <t>0.561kg-CO</t>
    </r>
    <r>
      <rPr>
        <vertAlign val="subscript"/>
        <sz val="8"/>
        <rFont val="ＭＳ Ｐゴシック"/>
        <family val="3"/>
      </rPr>
      <t>2</t>
    </r>
    <r>
      <rPr>
        <sz val="8"/>
        <rFont val="ＭＳ Ｐゴシック"/>
        <family val="3"/>
      </rPr>
      <t>/kWh</t>
    </r>
  </si>
  <si>
    <t>km</t>
  </si>
  <si>
    <t>－</t>
  </si>
  <si>
    <t>km</t>
  </si>
  <si>
    <t>ガソリン</t>
  </si>
  <si>
    <t>ℓ</t>
  </si>
  <si>
    <r>
      <t>2.32kg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</si>
  <si>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</si>
  <si>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r>
      <t>2.58kg
-CO</t>
    </r>
    <r>
      <rPr>
        <vertAlign val="subscript"/>
        <sz val="8"/>
        <rFont val="ＭＳ Ｐゴシック"/>
        <family val="3"/>
      </rPr>
      <t>2</t>
    </r>
    <r>
      <rPr>
        <sz val="8"/>
        <rFont val="ＭＳ Ｐゴシック"/>
        <family val="3"/>
      </rPr>
      <t>/ℓ</t>
    </r>
  </si>
  <si>
    <t>ＬＰＧ</t>
  </si>
  <si>
    <r>
      <t>1.67kg
-CO</t>
    </r>
    <r>
      <rPr>
        <vertAlign val="subscript"/>
        <sz val="8"/>
        <rFont val="ＭＳ Ｐゴシック"/>
        <family val="3"/>
      </rPr>
      <t>2</t>
    </r>
    <r>
      <rPr>
        <sz val="8"/>
        <rFont val="ＭＳ Ｐゴシック"/>
        <family val="3"/>
      </rPr>
      <t>/ℓ</t>
    </r>
  </si>
  <si>
    <t>ＣＮＧ</t>
  </si>
  <si>
    <r>
      <t>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</si>
  <si>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</si>
  <si>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 表２</t>
  </si>
  <si>
    <t>A</t>
  </si>
  <si>
    <t>B</t>
  </si>
  <si>
    <t>C=[(A×B)÷100]＋A</t>
  </si>
  <si>
    <t>km/ℓ</t>
  </si>
  <si>
    <t>％改善</t>
  </si>
  <si>
    <r>
      <t>km
/Nm</t>
    </r>
    <r>
      <rPr>
        <vertAlign val="superscript"/>
        <sz val="8"/>
        <rFont val="ＭＳ Ｐゴシック"/>
        <family val="3"/>
      </rPr>
      <t>3</t>
    </r>
  </si>
  <si>
    <t>km
/kWh</t>
  </si>
  <si>
    <t>-</t>
  </si>
  <si>
    <t>km</t>
  </si>
  <si>
    <t>保有
台数</t>
  </si>
  <si>
    <t>燃料
種別</t>
  </si>
  <si>
    <r>
      <t>km
/Nm</t>
    </r>
    <r>
      <rPr>
        <vertAlign val="superscript"/>
        <sz val="8"/>
        <rFont val="ＭＳ Ｐゴシック"/>
        <family val="3"/>
      </rPr>
      <t>3</t>
    </r>
  </si>
  <si>
    <t>km
/kWh</t>
  </si>
  <si>
    <t xml:space="preserve">燃費実績把握期間 （ </t>
  </si>
  <si>
    <t>ガソリン＋ＬＰＧ
自動車</t>
  </si>
  <si>
    <t>ガソリン＋ＬＰＧ自動車</t>
  </si>
  <si>
    <t>　・エンジンオイルフィルタの交換にあたっては、走行距離または使用期間、あるいはその両方に
　　ついて独自の基準を設定し、実施している</t>
  </si>
  <si>
    <t>　・エンジンオイルの交換にあたっては、走行距離または使用期間、あるいはその両方について
　　独自の基準を設定し、実施している</t>
  </si>
  <si>
    <t>ハイブリッド自動車
（LPG）</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</si>
</sst>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lt;=999]000;[&lt;=9999]000\-00;000\-0000"/>
    <numFmt numFmtId="211" formatCode="0_);[Red]\(0\)"/>
    <numFmt numFmtId="212" formatCode="#,##0_);[Red]\(#,##0\)"/>
    <numFmt numFmtId="213" formatCode="[$€-2]\ #,##0.00_);[Red]\([$€-2]\ #,##0.00\)"/>
    <numFmt numFmtId="214" formatCode="0.00_ "/>
    <numFmt numFmtId="215" formatCode="0.0_ "/>
    <numFmt numFmtId="216" formatCode="0_ "/>
    <numFmt numFmtId="217" formatCode="0.00_);[Red]\(0.00\)"/>
    <numFmt numFmtId="218" formatCode="#,##0_ ;[Red]\-#,##0\ "/>
    <numFmt numFmtId="219" formatCode="0.00000_ "/>
    <numFmt numFmtId="220" formatCode="#,##0.00_ ;[Red]\-#,##0.00\ "/>
    <numFmt numFmtId="221" formatCode="0.00000000"/>
    <numFmt numFmtId="222" formatCode="0.0000000"/>
    <numFmt numFmtId="223" formatCode="0.000000"/>
    <numFmt numFmtId="224" formatCode="0.00000"/>
    <numFmt numFmtId="225" formatCode="0.0000"/>
    <numFmt numFmtId="226" formatCode="0.000"/>
    <numFmt numFmtId="227" formatCode="[$-411]ge\.m\.d;@"/>
    <numFmt numFmtId="228" formatCode="#,##0_ "/>
    <numFmt numFmtId="229" formatCode="m/d;@"/>
    <numFmt numFmtId="230" formatCode="#,##0.0"/>
    <numFmt numFmtId="231" formatCode="#,##0.00_ "/>
    <numFmt numFmtId="232" formatCode="#,###.0;[Red]\-#,###.0;"/>
    <numFmt numFmtId="233" formatCode="#,##0.0_ ;[Red]\-#,##0.0\ "/>
    <numFmt numFmtId="234" formatCode="0.0"/>
  </numFmts>
  <fonts count="113">
    <font>
      <sz val="11"/>
      <name val="ＭＳ Ｐゴシック"/>
      <family val="3"/>
    </font>
    <font>
      <sz val="6"/>
      <name val="ＭＳ Ｐゴシック"/>
      <family val="3"/>
    </font>
    <font>
      <sz val="11"/>
      <name val="ＭＳ 明朝"/>
      <family val="1"/>
    </font>
    <font>
      <sz val="14"/>
      <name val="ＭＳ 明朝"/>
      <family val="1"/>
    </font>
    <font>
      <b/>
      <sz val="11"/>
      <name val="ＭＳ 明朝"/>
      <family val="1"/>
    </font>
    <font>
      <sz val="12"/>
      <name val="ＭＳ 明朝"/>
      <family val="1"/>
    </font>
    <font>
      <sz val="10"/>
      <name val="ＭＳ 明朝"/>
      <family val="1"/>
    </font>
    <font>
      <i/>
      <sz val="10"/>
      <name val="ＭＳ ゴシック"/>
      <family val="3"/>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2"/>
      <name val="ＭＳ ゴシック"/>
      <family val="3"/>
    </font>
    <font>
      <b/>
      <sz val="12"/>
      <name val="ＭＳ 明朝"/>
      <family val="1"/>
    </font>
    <font>
      <sz val="16"/>
      <name val="ＭＳ ゴシック"/>
      <family val="3"/>
    </font>
    <font>
      <sz val="10"/>
      <name val="ＭＳ ゴシック"/>
      <family val="3"/>
    </font>
    <font>
      <i/>
      <sz val="14"/>
      <name val="ＭＳ Ｐゴシック"/>
      <family val="3"/>
    </font>
    <font>
      <sz val="7"/>
      <name val="ＭＳ Ｐゴシック"/>
      <family val="3"/>
    </font>
    <font>
      <sz val="8"/>
      <name val="ＭＳ Ｐゴシック"/>
      <family val="3"/>
    </font>
    <font>
      <sz val="9"/>
      <name val="ＭＳ Ｐゴシック"/>
      <family val="3"/>
    </font>
    <font>
      <sz val="10"/>
      <name val="ＭＳ Ｐゴシック"/>
      <family val="3"/>
    </font>
    <font>
      <b/>
      <sz val="12"/>
      <color indexed="48"/>
      <name val="HG行書体"/>
      <family val="4"/>
    </font>
    <font>
      <sz val="10.5"/>
      <name val="Century"/>
      <family val="1"/>
    </font>
    <font>
      <sz val="11"/>
      <name val="Arial"/>
      <family val="2"/>
    </font>
    <font>
      <sz val="11"/>
      <name val="ＭＳ ゴシック"/>
      <family val="3"/>
    </font>
    <font>
      <sz val="9"/>
      <name val="ＭＳ ゴシック"/>
      <family val="3"/>
    </font>
    <font>
      <sz val="12"/>
      <name val="ＭＳ Ｐゴシック"/>
      <family val="3"/>
    </font>
    <font>
      <strike/>
      <sz val="11"/>
      <name val="ＭＳ Ｐゴシック"/>
      <family val="3"/>
    </font>
    <font>
      <vertAlign val="subscript"/>
      <sz val="8"/>
      <name val="ＭＳ Ｐゴシック"/>
      <family val="3"/>
    </font>
    <font>
      <sz val="11"/>
      <name val="HGP教科書体"/>
      <family val="1"/>
    </font>
    <font>
      <b/>
      <sz val="12"/>
      <name val="HGP教科書体"/>
      <family val="1"/>
    </font>
    <font>
      <b/>
      <sz val="14"/>
      <name val="HGP教科書体"/>
      <family val="1"/>
    </font>
    <font>
      <sz val="24"/>
      <name val="ＭＳ ゴシック"/>
      <family val="3"/>
    </font>
    <font>
      <b/>
      <sz val="16"/>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sz val="10"/>
      <name val="HG行書体"/>
      <family val="4"/>
    </font>
    <font>
      <b/>
      <sz val="12"/>
      <name val="HG行書体"/>
      <family val="4"/>
    </font>
    <font>
      <b/>
      <sz val="16"/>
      <color indexed="8"/>
      <name val="ＭＳ Ｐゴシック"/>
      <family val="3"/>
    </font>
    <font>
      <sz val="11"/>
      <color indexed="8"/>
      <name val="ＭＳ ゴシック"/>
      <family val="3"/>
    </font>
    <font>
      <sz val="10"/>
      <color indexed="8"/>
      <name val="ＭＳ Ｐゴシック"/>
      <family val="3"/>
    </font>
    <font>
      <sz val="9"/>
      <color indexed="8"/>
      <name val="ＭＳ Ｐゴシック"/>
      <family val="3"/>
    </font>
    <font>
      <u val="single"/>
      <sz val="12"/>
      <name val="ＭＳ ゴシック"/>
      <family val="3"/>
    </font>
    <font>
      <sz val="14"/>
      <name val="ＭＳ ゴシック"/>
      <family val="3"/>
    </font>
    <font>
      <sz val="9"/>
      <color indexed="8"/>
      <name val="ＭＳ ゴシック"/>
      <family val="3"/>
    </font>
    <font>
      <u val="single"/>
      <sz val="11"/>
      <name val="ＭＳ ゴシック"/>
      <family val="3"/>
    </font>
    <font>
      <sz val="11"/>
      <color indexed="63"/>
      <name val="Lr oSVbN"/>
      <family val="2"/>
    </font>
    <font>
      <sz val="11"/>
      <name val="ＪＳＰ明朝"/>
      <family val="1"/>
    </font>
    <font>
      <sz val="10.5"/>
      <name val="ＪＳＰ明朝"/>
      <family val="1"/>
    </font>
    <font>
      <sz val="8"/>
      <name val="ＪＳＰ明朝"/>
      <family val="1"/>
    </font>
    <font>
      <b/>
      <sz val="18"/>
      <name val="ＭＳ Ｐゴシック"/>
      <family val="3"/>
    </font>
    <font>
      <vertAlign val="superscript"/>
      <sz val="8"/>
      <name val="ＭＳ Ｐゴシック"/>
      <family val="3"/>
    </font>
    <font>
      <sz val="10"/>
      <name val="ＭＳ Ｐ明朝"/>
      <family val="1"/>
    </font>
    <font>
      <u val="single"/>
      <sz val="10"/>
      <name val="ＭＳ Ｐ明朝"/>
      <family val="1"/>
    </font>
    <font>
      <sz val="8"/>
      <name val="ＭＳ Ｐ明朝"/>
      <family val="1"/>
    </font>
    <font>
      <sz val="11"/>
      <name val="ＭＳ Ｐ明朝"/>
      <family val="1"/>
    </font>
    <font>
      <sz val="9"/>
      <name val="ＭＳ Ｐ明朝"/>
      <family val="1"/>
    </font>
    <font>
      <b/>
      <sz val="26"/>
      <name val="ＭＳ ゴシック"/>
      <family val="3"/>
    </font>
    <font>
      <b/>
      <i/>
      <u val="single"/>
      <sz val="11"/>
      <name val="ＭＳ Ｐゴシック"/>
      <family val="3"/>
    </font>
    <font>
      <vertAlign val="superscript"/>
      <sz val="10"/>
      <name val="ＭＳ Ｐゴシック"/>
      <family val="3"/>
    </font>
    <font>
      <sz val="18"/>
      <name val="ＭＳ Ｐゴシック"/>
      <family val="3"/>
    </font>
    <font>
      <b/>
      <sz val="10"/>
      <name val="HG正楷書体-PRO"/>
      <family val="4"/>
    </font>
    <font>
      <b/>
      <sz val="12"/>
      <name val="HG正楷書体-PRO"/>
      <family val="4"/>
    </font>
    <font>
      <u val="single"/>
      <sz val="12"/>
      <name val="HG創英角ﾎﾟｯﾌﾟ体"/>
      <family val="3"/>
    </font>
    <font>
      <b/>
      <u val="single"/>
      <sz val="12"/>
      <name val="HG創英角ﾎﾟｯﾌﾟ体"/>
      <family val="3"/>
    </font>
    <font>
      <b/>
      <i/>
      <sz val="11"/>
      <name val="ＭＳ ゴシック"/>
      <family val="3"/>
    </font>
    <font>
      <b/>
      <u val="single"/>
      <sz val="12"/>
      <color indexed="10"/>
      <name val="HG創英角ﾎﾟｯﾌﾟ体"/>
      <family val="3"/>
    </font>
    <font>
      <b/>
      <sz val="12"/>
      <color indexed="10"/>
      <name val="HG創英角ﾎﾟｯﾌﾟ体"/>
      <family val="3"/>
    </font>
    <font>
      <u val="single"/>
      <sz val="12"/>
      <color indexed="10"/>
      <name val="HG創英角ﾎﾟｯﾌﾟ体"/>
      <family val="3"/>
    </font>
    <font>
      <b/>
      <sz val="12"/>
      <color indexed="12"/>
      <name val="HG正楷書体-PRO"/>
      <family val="4"/>
    </font>
    <font>
      <b/>
      <sz val="9"/>
      <name val="HG正楷書体-PRO"/>
      <family val="4"/>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24993999302387238"/>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ouble"/>
      <right style="thin"/>
      <top style="thin"/>
      <bottom style="double"/>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style="hair"/>
      <bottom style="hair"/>
    </border>
    <border>
      <left style="thin"/>
      <right style="thin"/>
      <top>
        <color indexed="63"/>
      </top>
      <bottom style="thin"/>
    </border>
    <border>
      <left>
        <color indexed="63"/>
      </left>
      <right style="thin"/>
      <top>
        <color indexed="63"/>
      </top>
      <bottom style="thin"/>
    </border>
    <border>
      <left>
        <color indexed="63"/>
      </left>
      <right style="thin"/>
      <top>
        <color indexed="63"/>
      </top>
      <bottom style="hair"/>
    </border>
    <border>
      <left>
        <color indexed="63"/>
      </left>
      <right style="thin"/>
      <top style="hair"/>
      <bottom style="thin"/>
    </border>
    <border>
      <left>
        <color indexed="63"/>
      </left>
      <right style="thin"/>
      <top>
        <color indexed="63"/>
      </top>
      <bottom style="double"/>
    </border>
    <border>
      <left style="thin"/>
      <right>
        <color indexed="63"/>
      </right>
      <top>
        <color indexed="63"/>
      </top>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hair"/>
      <right style="thin"/>
      <top style="double"/>
      <bottom style="hair"/>
    </border>
    <border>
      <left style="hair"/>
      <right style="thin"/>
      <top style="hair"/>
      <bottom style="hair"/>
    </border>
    <border>
      <left style="double"/>
      <right style="thin"/>
      <top>
        <color indexed="63"/>
      </top>
      <bottom style="hair"/>
    </border>
    <border>
      <left style="double"/>
      <right style="thin"/>
      <top style="hair"/>
      <bottom style="hair"/>
    </border>
    <border>
      <left style="double"/>
      <right style="thin"/>
      <top style="hair"/>
      <bottom style="thin"/>
    </border>
    <border>
      <left style="double"/>
      <right>
        <color indexed="63"/>
      </right>
      <top style="thin"/>
      <bottom style="thin"/>
    </border>
    <border>
      <left style="double"/>
      <right style="thin"/>
      <top style="double"/>
      <bottom style="thin"/>
    </border>
    <border>
      <left style="double"/>
      <right style="thin"/>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color indexed="63"/>
      </right>
      <top>
        <color indexed="63"/>
      </top>
      <bottom style="double"/>
    </border>
    <border>
      <left style="thin"/>
      <right>
        <color indexed="63"/>
      </right>
      <top style="double"/>
      <bottom style="thin"/>
    </border>
    <border>
      <left>
        <color indexed="63"/>
      </left>
      <right style="thin"/>
      <top style="double"/>
      <bottom style="thin"/>
    </border>
    <border>
      <left style="double"/>
      <right>
        <color indexed="63"/>
      </right>
      <top>
        <color indexed="63"/>
      </top>
      <bottom style="double"/>
    </border>
    <border>
      <left style="double"/>
      <right>
        <color indexed="63"/>
      </right>
      <top style="double"/>
      <bottom style="hair"/>
    </border>
    <border>
      <left style="double"/>
      <right>
        <color indexed="63"/>
      </right>
      <top style="hair"/>
      <bottom style="hair"/>
    </border>
    <border>
      <left style="double"/>
      <right>
        <color indexed="63"/>
      </right>
      <top>
        <color indexed="63"/>
      </top>
      <bottom style="thin"/>
    </border>
    <border>
      <left>
        <color indexed="63"/>
      </left>
      <right>
        <color indexed="63"/>
      </right>
      <top style="double"/>
      <bottom style="hair"/>
    </border>
    <border>
      <left>
        <color indexed="63"/>
      </left>
      <right style="double"/>
      <top style="hair"/>
      <bottom style="hair"/>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style="thin"/>
      <top style="double"/>
      <bottom style="hair"/>
    </border>
    <border>
      <left style="thin"/>
      <right style="thin"/>
      <top style="hair"/>
      <bottom style="hair"/>
    </border>
    <border>
      <left style="thin"/>
      <right style="thin"/>
      <top style="hair"/>
      <bottom>
        <color indexed="63"/>
      </bottom>
    </border>
    <border>
      <left style="thin"/>
      <right style="thin"/>
      <top style="hair"/>
      <bottom style="double"/>
    </border>
    <border>
      <left>
        <color indexed="63"/>
      </left>
      <right style="double"/>
      <top style="double"/>
      <bottom style="hair"/>
    </border>
    <border>
      <left style="double"/>
      <right>
        <color indexed="63"/>
      </right>
      <top style="thin"/>
      <bottom style="double"/>
    </border>
    <border>
      <left>
        <color indexed="63"/>
      </left>
      <right style="double"/>
      <top>
        <color indexed="63"/>
      </top>
      <bottom style="thin"/>
    </border>
    <border>
      <left>
        <color indexed="63"/>
      </left>
      <right style="double"/>
      <top>
        <color indexed="63"/>
      </top>
      <bottom style="double"/>
    </border>
    <border>
      <left style="hair"/>
      <right>
        <color indexed="63"/>
      </right>
      <top style="hair"/>
      <bottom style="hair"/>
    </border>
    <border>
      <left>
        <color indexed="63"/>
      </left>
      <right style="double"/>
      <top style="thin"/>
      <bottom>
        <color indexed="63"/>
      </bottom>
    </border>
    <border>
      <left style="thin"/>
      <right style="thin"/>
      <top>
        <color indexed="63"/>
      </top>
      <bottom style="hair"/>
    </border>
    <border>
      <left style="thin"/>
      <right style="thin"/>
      <top style="hair"/>
      <bottom style="thin"/>
    </border>
    <border>
      <left style="thin"/>
      <right style="thin"/>
      <top style="double"/>
      <bottom>
        <color indexed="63"/>
      </bottom>
    </border>
    <border>
      <left style="thin"/>
      <right style="thin"/>
      <top>
        <color indexed="63"/>
      </top>
      <bottom style="double"/>
    </border>
    <border>
      <left style="double"/>
      <right>
        <color indexed="63"/>
      </right>
      <top style="hair"/>
      <bottom style="thin"/>
    </border>
    <border>
      <left>
        <color indexed="63"/>
      </left>
      <right>
        <color indexed="63"/>
      </right>
      <top>
        <color indexed="63"/>
      </top>
      <bottom style="hair"/>
    </border>
    <border>
      <left style="thin"/>
      <right>
        <color indexed="63"/>
      </right>
      <top style="thin"/>
      <bottom style="hair"/>
    </border>
    <border>
      <left style="thin"/>
      <right>
        <color indexed="63"/>
      </right>
      <top style="hair"/>
      <bottom>
        <color indexed="63"/>
      </bottom>
    </border>
    <border>
      <left>
        <color indexed="63"/>
      </left>
      <right style="double"/>
      <top>
        <color indexed="63"/>
      </top>
      <bottom>
        <color indexed="63"/>
      </bottom>
    </border>
    <border>
      <left style="double"/>
      <right>
        <color indexed="63"/>
      </right>
      <top style="thin"/>
      <bottom>
        <color indexed="63"/>
      </bottom>
    </border>
    <border>
      <left style="double"/>
      <right style="thin"/>
      <top style="thin"/>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color indexed="63"/>
      </right>
      <top style="hair"/>
      <bottom style="double"/>
    </border>
    <border>
      <left>
        <color indexed="63"/>
      </left>
      <right style="thin"/>
      <top style="hair"/>
      <bottom style="double"/>
    </border>
    <border>
      <left style="thin"/>
      <right style="hair"/>
      <top style="double"/>
      <bottom style="hair"/>
    </border>
    <border>
      <left style="thin"/>
      <right style="hair"/>
      <top style="hair"/>
      <bottom style="hair"/>
    </border>
    <border>
      <left style="double"/>
      <right style="thin"/>
      <top style="thin"/>
      <bottom>
        <color indexed="63"/>
      </bottom>
    </border>
    <border>
      <left>
        <color indexed="63"/>
      </left>
      <right>
        <color indexed="63"/>
      </right>
      <top style="double"/>
      <bottom style="thin"/>
    </border>
    <border>
      <left style="thin"/>
      <right style="thin"/>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0" borderId="0" applyNumberFormat="0" applyFill="0" applyBorder="0" applyAlignment="0" applyProtection="0"/>
    <xf numFmtId="0" fontId="99" fillId="25" borderId="1" applyNumberFormat="0" applyAlignment="0" applyProtection="0"/>
    <xf numFmtId="0" fontId="100"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101" fillId="0" borderId="3" applyNumberFormat="0" applyFill="0" applyAlignment="0" applyProtection="0"/>
    <xf numFmtId="0" fontId="102" fillId="28" borderId="0" applyNumberFormat="0" applyBorder="0" applyAlignment="0" applyProtection="0"/>
    <xf numFmtId="0" fontId="103" fillId="29" borderId="4" applyNumberFormat="0" applyAlignment="0" applyProtection="0"/>
    <xf numFmtId="0" fontId="10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5" fillId="0" borderId="5" applyNumberFormat="0" applyFill="0" applyAlignment="0" applyProtection="0"/>
    <xf numFmtId="0" fontId="106" fillId="0" borderId="6" applyNumberFormat="0" applyFill="0" applyAlignment="0" applyProtection="0"/>
    <xf numFmtId="0" fontId="107" fillId="0" borderId="7" applyNumberFormat="0" applyFill="0" applyAlignment="0" applyProtection="0"/>
    <xf numFmtId="0" fontId="107" fillId="0" borderId="0" applyNumberFormat="0" applyFill="0" applyBorder="0" applyAlignment="0" applyProtection="0"/>
    <xf numFmtId="0" fontId="108" fillId="0" borderId="8" applyNumberFormat="0" applyFill="0" applyAlignment="0" applyProtection="0"/>
    <xf numFmtId="0" fontId="109" fillId="29" borderId="9" applyNumberFormat="0" applyAlignment="0" applyProtection="0"/>
    <xf numFmtId="0" fontId="11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1"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112" fillId="31" borderId="0" applyNumberFormat="0" applyBorder="0" applyAlignment="0" applyProtection="0"/>
  </cellStyleXfs>
  <cellXfs count="651">
    <xf numFmtId="0" fontId="0" fillId="0" borderId="0" xfId="0"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xf>
    <xf numFmtId="0" fontId="2" fillId="0" borderId="0" xfId="0" applyFont="1" applyAlignment="1">
      <alignment/>
    </xf>
    <xf numFmtId="0" fontId="3" fillId="0" borderId="0" xfId="0" applyFont="1" applyAlignment="1">
      <alignment horizontal="left" vertical="center"/>
    </xf>
    <xf numFmtId="0" fontId="22" fillId="0" borderId="0" xfId="0" applyFont="1" applyAlignment="1">
      <alignment horizontal="justify" vertical="center"/>
    </xf>
    <xf numFmtId="0" fontId="24" fillId="0" borderId="10"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27" fillId="0" borderId="0" xfId="0" applyFont="1" applyFill="1" applyBorder="1" applyAlignment="1" applyProtection="1">
      <alignment horizontal="center" vertical="center"/>
      <protection locked="0"/>
    </xf>
    <xf numFmtId="0" fontId="0" fillId="0" borderId="0" xfId="63">
      <alignment/>
      <protection/>
    </xf>
    <xf numFmtId="0" fontId="0" fillId="0" borderId="0" xfId="63" applyAlignment="1">
      <alignment vertical="top"/>
      <protection/>
    </xf>
    <xf numFmtId="0" fontId="34" fillId="0" borderId="0" xfId="63" applyFont="1" applyAlignment="1">
      <alignment horizontal="center" vertical="center"/>
      <protection/>
    </xf>
    <xf numFmtId="0" fontId="29" fillId="0" borderId="0" xfId="63" applyFont="1">
      <alignment/>
      <protection/>
    </xf>
    <xf numFmtId="0" fontId="36" fillId="0" borderId="0" xfId="63" applyFont="1" applyAlignment="1">
      <alignment horizontal="center" vertical="center"/>
      <protection/>
    </xf>
    <xf numFmtId="0" fontId="35" fillId="0" borderId="0" xfId="62" applyFont="1" applyAlignment="1">
      <alignment vertical="center"/>
      <protection/>
    </xf>
    <xf numFmtId="0" fontId="29" fillId="0" borderId="0" xfId="63" applyFont="1" applyAlignment="1">
      <alignment vertical="center"/>
      <protection/>
    </xf>
    <xf numFmtId="0" fontId="35" fillId="0" borderId="0" xfId="63" applyFont="1" applyAlignment="1">
      <alignment vertical="center"/>
      <protection/>
    </xf>
    <xf numFmtId="0" fontId="37" fillId="0" borderId="0" xfId="63" applyFont="1" applyAlignment="1">
      <alignment vertical="center"/>
      <protection/>
    </xf>
    <xf numFmtId="0" fontId="30" fillId="0" borderId="0" xfId="63" applyFont="1" applyAlignment="1">
      <alignment vertical="center"/>
      <protection/>
    </xf>
    <xf numFmtId="0" fontId="35" fillId="0" borderId="0" xfId="63" applyFont="1" applyAlignment="1" quotePrefix="1">
      <alignment horizontal="right" vertical="center"/>
      <protection/>
    </xf>
    <xf numFmtId="0" fontId="0" fillId="0" borderId="0" xfId="63" applyFont="1">
      <alignment/>
      <protection/>
    </xf>
    <xf numFmtId="0" fontId="35" fillId="0" borderId="0" xfId="62" applyFont="1">
      <alignment/>
      <protection/>
    </xf>
    <xf numFmtId="0" fontId="29" fillId="0" borderId="0" xfId="62" applyFont="1">
      <alignment/>
      <protection/>
    </xf>
    <xf numFmtId="0" fontId="0" fillId="0" borderId="16" xfId="0" applyBorder="1" applyAlignment="1">
      <alignment vertical="center"/>
    </xf>
    <xf numFmtId="0" fontId="24" fillId="0" borderId="17" xfId="0" applyFont="1" applyBorder="1" applyAlignment="1">
      <alignment horizontal="center" vertical="center" wrapText="1"/>
    </xf>
    <xf numFmtId="0" fontId="24" fillId="0" borderId="17" xfId="0" applyFont="1" applyBorder="1" applyAlignment="1">
      <alignment horizontal="left" vertical="center" wrapText="1"/>
    </xf>
    <xf numFmtId="0" fontId="15" fillId="0" borderId="17" xfId="0" applyFont="1" applyBorder="1" applyAlignment="1">
      <alignment horizontal="left" vertical="center" wrapText="1"/>
    </xf>
    <xf numFmtId="0" fontId="44" fillId="0" borderId="17" xfId="0" applyFont="1" applyBorder="1" applyAlignment="1">
      <alignment vertical="center" wrapText="1"/>
    </xf>
    <xf numFmtId="0" fontId="44" fillId="0" borderId="17" xfId="0" applyFont="1" applyBorder="1" applyAlignment="1">
      <alignment horizontal="left" wrapText="1"/>
    </xf>
    <xf numFmtId="0" fontId="0" fillId="0" borderId="12" xfId="0" applyBorder="1" applyAlignment="1">
      <alignment horizontal="center" vertical="center" wrapText="1"/>
    </xf>
    <xf numFmtId="0" fontId="24" fillId="0" borderId="0" xfId="0" applyFont="1" applyBorder="1" applyAlignment="1">
      <alignment horizontal="left" vertical="center"/>
    </xf>
    <xf numFmtId="0" fontId="24" fillId="0" borderId="0" xfId="0" applyFont="1" applyBorder="1" applyAlignment="1">
      <alignment horizontal="left" vertical="center" wrapText="1"/>
    </xf>
    <xf numFmtId="0" fontId="15" fillId="0" borderId="0" xfId="0" applyFont="1" applyBorder="1" applyAlignment="1">
      <alignment horizontal="left" vertical="center" wrapText="1"/>
    </xf>
    <xf numFmtId="0" fontId="24"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44" fillId="0" borderId="0" xfId="0" applyFont="1" applyBorder="1" applyAlignment="1">
      <alignment vertical="center" wrapText="1"/>
    </xf>
    <xf numFmtId="0" fontId="45" fillId="0" borderId="0" xfId="0" applyFont="1" applyFill="1" applyBorder="1" applyAlignment="1">
      <alignment horizontal="left" vertical="center"/>
    </xf>
    <xf numFmtId="0" fontId="26" fillId="0" borderId="0" xfId="0" applyFont="1" applyAlignment="1">
      <alignment vertical="center"/>
    </xf>
    <xf numFmtId="0" fontId="25" fillId="0" borderId="17" xfId="0" applyFont="1" applyBorder="1" applyAlignment="1">
      <alignment horizontal="center" vertical="center" wrapText="1"/>
    </xf>
    <xf numFmtId="0" fontId="25" fillId="0" borderId="17" xfId="0" applyFont="1" applyBorder="1" applyAlignment="1">
      <alignment horizontal="left" vertical="center" wrapText="1"/>
    </xf>
    <xf numFmtId="0" fontId="44" fillId="0" borderId="17" xfId="0" applyFont="1" applyBorder="1" applyAlignment="1">
      <alignment horizontal="left" vertical="center" wrapText="1"/>
    </xf>
    <xf numFmtId="0" fontId="0" fillId="0" borderId="17" xfId="0" applyBorder="1" applyAlignment="1">
      <alignment vertical="center"/>
    </xf>
    <xf numFmtId="0" fontId="24" fillId="0" borderId="18" xfId="0" applyFont="1" applyFill="1" applyBorder="1" applyAlignment="1">
      <alignment vertical="center"/>
    </xf>
    <xf numFmtId="0" fontId="48" fillId="0" borderId="18" xfId="0" applyFont="1" applyFill="1" applyBorder="1" applyAlignment="1">
      <alignment vertical="center"/>
    </xf>
    <xf numFmtId="0" fontId="0" fillId="0" borderId="0" xfId="0" applyBorder="1" applyAlignment="1">
      <alignment vertical="center"/>
    </xf>
    <xf numFmtId="0" fontId="43" fillId="0" borderId="0" xfId="0" applyFont="1" applyAlignment="1">
      <alignment vertical="center"/>
    </xf>
    <xf numFmtId="0" fontId="0" fillId="0" borderId="0" xfId="0" applyAlignment="1">
      <alignment vertical="center"/>
    </xf>
    <xf numFmtId="0" fontId="49" fillId="0" borderId="0" xfId="0" applyFont="1" applyAlignment="1">
      <alignment vertical="center"/>
    </xf>
    <xf numFmtId="0" fontId="18" fillId="0" borderId="0" xfId="66" applyFont="1" applyAlignment="1">
      <alignment vertical="center"/>
      <protection/>
    </xf>
    <xf numFmtId="0" fontId="18" fillId="0" borderId="0" xfId="66" applyFont="1">
      <alignment/>
      <protection/>
    </xf>
    <xf numFmtId="0" fontId="50" fillId="0" borderId="0" xfId="0" applyFont="1" applyAlignment="1">
      <alignment vertical="center"/>
    </xf>
    <xf numFmtId="0" fontId="55" fillId="0" borderId="0" xfId="0" applyFont="1" applyFill="1" applyAlignment="1">
      <alignment vertical="center"/>
    </xf>
    <xf numFmtId="0" fontId="57" fillId="0" borderId="0" xfId="0" applyFont="1" applyFill="1" applyAlignment="1">
      <alignment vertical="center"/>
    </xf>
    <xf numFmtId="0" fontId="57" fillId="0" borderId="0" xfId="66" applyFont="1">
      <alignment/>
      <protection/>
    </xf>
    <xf numFmtId="0" fontId="3" fillId="0" borderId="0" xfId="0" applyFont="1" applyAlignment="1">
      <alignment vertical="center"/>
    </xf>
    <xf numFmtId="0" fontId="16" fillId="0" borderId="0" xfId="0" applyFont="1" applyAlignment="1">
      <alignment vertical="center"/>
    </xf>
    <xf numFmtId="0" fontId="55" fillId="0" borderId="0" xfId="0" applyFont="1" applyAlignment="1">
      <alignment vertical="center"/>
    </xf>
    <xf numFmtId="0" fontId="0" fillId="0" borderId="0" xfId="0" applyFont="1" applyAlignment="1">
      <alignment vertical="center"/>
    </xf>
    <xf numFmtId="0" fontId="8" fillId="0" borderId="0" xfId="43" applyAlignment="1" applyProtection="1">
      <alignment vertical="center"/>
      <protection/>
    </xf>
    <xf numFmtId="0" fontId="0" fillId="0" borderId="0" xfId="63" applyAlignment="1">
      <alignment vertical="center"/>
      <protection/>
    </xf>
    <xf numFmtId="0" fontId="24" fillId="0" borderId="0" xfId="0" applyFont="1" applyAlignment="1">
      <alignment vertical="center"/>
    </xf>
    <xf numFmtId="0" fontId="16" fillId="0" borderId="0" xfId="65" applyFont="1" applyAlignment="1">
      <alignment vertical="center"/>
      <protection/>
    </xf>
    <xf numFmtId="0" fontId="0" fillId="0" borderId="0" xfId="65" applyFont="1">
      <alignment/>
      <protection/>
    </xf>
    <xf numFmtId="0" fontId="0" fillId="0" borderId="0" xfId="65" applyFont="1" applyAlignment="1">
      <alignment vertical="center"/>
      <protection/>
    </xf>
    <xf numFmtId="0" fontId="18" fillId="0" borderId="0" xfId="65" applyFont="1" applyAlignment="1">
      <alignment vertical="center"/>
      <protection/>
    </xf>
    <xf numFmtId="0" fontId="0" fillId="0" borderId="0" xfId="65" applyFont="1" applyAlignment="1">
      <alignment horizontal="center" vertical="center"/>
      <protection/>
    </xf>
    <xf numFmtId="0" fontId="0" fillId="0" borderId="0" xfId="65" applyFont="1" applyAlignment="1">
      <alignment horizontal="right" vertical="center"/>
      <protection/>
    </xf>
    <xf numFmtId="0" fontId="51" fillId="0" borderId="0" xfId="65" applyFont="1" applyAlignment="1">
      <alignment vertical="center"/>
      <protection/>
    </xf>
    <xf numFmtId="0" fontId="50" fillId="0" borderId="0" xfId="65" applyFont="1" applyAlignment="1">
      <alignment vertical="center"/>
      <protection/>
    </xf>
    <xf numFmtId="0" fontId="52" fillId="0" borderId="0" xfId="65" applyFont="1" applyAlignment="1">
      <alignment vertical="center"/>
      <protection/>
    </xf>
    <xf numFmtId="0" fontId="50" fillId="0" borderId="0" xfId="65" applyFont="1" applyAlignment="1">
      <alignment horizontal="center" vertical="center"/>
      <protection/>
    </xf>
    <xf numFmtId="0" fontId="50" fillId="0" borderId="0" xfId="65" applyFont="1" applyAlignment="1">
      <alignment horizontal="right" vertical="center"/>
      <protection/>
    </xf>
    <xf numFmtId="0" fontId="0" fillId="0" borderId="0" xfId="65" applyFont="1" applyAlignment="1">
      <alignment horizontal="center"/>
      <protection/>
    </xf>
    <xf numFmtId="0" fontId="0" fillId="0" borderId="0" xfId="65" applyFont="1" applyAlignment="1">
      <alignment horizontal="right"/>
      <protection/>
    </xf>
    <xf numFmtId="0" fontId="0" fillId="0" borderId="19" xfId="65" applyFont="1" applyBorder="1" applyAlignment="1">
      <alignment vertical="center" textRotation="255"/>
      <protection/>
    </xf>
    <xf numFmtId="0" fontId="19" fillId="0" borderId="20" xfId="65" applyFont="1" applyBorder="1" applyAlignment="1">
      <alignment horizontal="center" vertical="center"/>
      <protection/>
    </xf>
    <xf numFmtId="0" fontId="19" fillId="0" borderId="20" xfId="66" applyFont="1" applyBorder="1" applyAlignment="1" applyProtection="1">
      <alignment horizontal="center" vertical="center"/>
      <protection locked="0"/>
    </xf>
    <xf numFmtId="0" fontId="0" fillId="0" borderId="21" xfId="65" applyFont="1" applyBorder="1" applyAlignment="1">
      <alignment vertical="center" textRotation="255"/>
      <protection/>
    </xf>
    <xf numFmtId="0" fontId="19" fillId="0" borderId="22" xfId="65" applyFont="1" applyBorder="1" applyAlignment="1">
      <alignment horizontal="center" vertical="center"/>
      <protection/>
    </xf>
    <xf numFmtId="0" fontId="19" fillId="0" borderId="22" xfId="66" applyFont="1" applyBorder="1" applyAlignment="1" applyProtection="1">
      <alignment horizontal="center" vertical="center"/>
      <protection locked="0"/>
    </xf>
    <xf numFmtId="0" fontId="0" fillId="0" borderId="21" xfId="65" applyFont="1" applyBorder="1" applyAlignment="1">
      <alignment vertical="center"/>
      <protection/>
    </xf>
    <xf numFmtId="0" fontId="0" fillId="0" borderId="23" xfId="65" applyFont="1" applyBorder="1" applyAlignment="1">
      <alignment vertical="center"/>
      <protection/>
    </xf>
    <xf numFmtId="0" fontId="0" fillId="0" borderId="16" xfId="65" applyFont="1" applyBorder="1" applyAlignment="1">
      <alignment vertical="center"/>
      <protection/>
    </xf>
    <xf numFmtId="0" fontId="19" fillId="0" borderId="24" xfId="65" applyFont="1" applyBorder="1" applyAlignment="1">
      <alignment horizontal="center" vertical="center"/>
      <protection/>
    </xf>
    <xf numFmtId="0" fontId="57" fillId="0" borderId="0" xfId="65" applyFont="1">
      <alignment/>
      <protection/>
    </xf>
    <xf numFmtId="0" fontId="19" fillId="0" borderId="0" xfId="65" applyFont="1" applyAlignment="1">
      <alignment vertical="center"/>
      <protection/>
    </xf>
    <xf numFmtId="0" fontId="19" fillId="0" borderId="0" xfId="65" applyFont="1" applyAlignment="1">
      <alignment horizontal="center" vertical="center"/>
      <protection/>
    </xf>
    <xf numFmtId="0" fontId="19" fillId="0" borderId="0" xfId="65" applyFont="1" applyAlignment="1">
      <alignment horizontal="right" vertical="center"/>
      <protection/>
    </xf>
    <xf numFmtId="0" fontId="19" fillId="0" borderId="0" xfId="65" applyFont="1">
      <alignment/>
      <protection/>
    </xf>
    <xf numFmtId="0" fontId="18" fillId="0" borderId="0" xfId="65" applyFont="1" applyAlignment="1">
      <alignment horizontal="right" vertical="center"/>
      <protection/>
    </xf>
    <xf numFmtId="0" fontId="0" fillId="0" borderId="0" xfId="69" applyFont="1" applyAlignment="1">
      <alignment vertical="center"/>
      <protection/>
    </xf>
    <xf numFmtId="0" fontId="55" fillId="0" borderId="0" xfId="65" applyFont="1" applyAlignment="1">
      <alignment vertical="center"/>
      <protection/>
    </xf>
    <xf numFmtId="0" fontId="51" fillId="0" borderId="0" xfId="65" applyFont="1" applyAlignment="1">
      <alignment vertical="center" wrapText="1"/>
      <protection/>
    </xf>
    <xf numFmtId="0" fontId="0" fillId="0" borderId="0" xfId="65" applyFont="1" applyAlignment="1">
      <alignment/>
      <protection/>
    </xf>
    <xf numFmtId="0" fontId="59" fillId="0" borderId="0" xfId="0" applyFont="1" applyFill="1" applyAlignment="1">
      <alignment vertical="center"/>
    </xf>
    <xf numFmtId="0" fontId="16" fillId="0" borderId="0" xfId="61" applyFont="1" applyFill="1" applyAlignment="1">
      <alignment vertical="center"/>
      <protection/>
    </xf>
    <xf numFmtId="0" fontId="0" fillId="0" borderId="0" xfId="61" applyFont="1" applyFill="1" applyAlignment="1">
      <alignment vertical="center"/>
      <protection/>
    </xf>
    <xf numFmtId="0" fontId="19" fillId="0" borderId="0" xfId="61" applyFont="1" applyFill="1" applyAlignment="1">
      <alignment vertical="center"/>
      <protection/>
    </xf>
    <xf numFmtId="0" fontId="0" fillId="0" borderId="0" xfId="61" applyFont="1" applyFill="1" applyAlignment="1">
      <alignment horizontal="right" vertical="center"/>
      <protection/>
    </xf>
    <xf numFmtId="0" fontId="59" fillId="0" borderId="0" xfId="61" applyFont="1" applyFill="1" applyAlignment="1">
      <alignment vertical="center"/>
      <protection/>
    </xf>
    <xf numFmtId="0" fontId="61" fillId="0" borderId="0" xfId="61" applyFont="1" applyFill="1" applyAlignment="1">
      <alignment vertical="distributed" wrapText="1"/>
      <protection/>
    </xf>
    <xf numFmtId="0" fontId="18" fillId="0" borderId="25" xfId="0" applyFont="1" applyFill="1" applyBorder="1" applyAlignment="1">
      <alignment vertical="center"/>
    </xf>
    <xf numFmtId="0" fontId="18" fillId="0" borderId="20" xfId="61" applyFont="1" applyFill="1" applyBorder="1" applyAlignment="1">
      <alignment vertical="center"/>
      <protection/>
    </xf>
    <xf numFmtId="0" fontId="18" fillId="0" borderId="22" xfId="0" applyFont="1" applyFill="1" applyBorder="1" applyAlignment="1">
      <alignment vertical="center"/>
    </xf>
    <xf numFmtId="0" fontId="18" fillId="0" borderId="22" xfId="61" applyFont="1" applyFill="1" applyBorder="1" applyAlignment="1">
      <alignment vertical="center"/>
      <protection/>
    </xf>
    <xf numFmtId="0" fontId="18" fillId="0" borderId="26" xfId="61" applyFont="1" applyFill="1" applyBorder="1" applyAlignment="1">
      <alignment vertical="center"/>
      <protection/>
    </xf>
    <xf numFmtId="0" fontId="18" fillId="0" borderId="27" xfId="61" applyFont="1" applyFill="1" applyBorder="1" applyAlignment="1">
      <alignment vertical="center"/>
      <protection/>
    </xf>
    <xf numFmtId="0" fontId="18" fillId="0" borderId="20" xfId="0" applyFont="1" applyFill="1" applyBorder="1" applyAlignment="1">
      <alignment vertical="center"/>
    </xf>
    <xf numFmtId="0" fontId="18" fillId="0" borderId="24" xfId="61" applyFont="1" applyFill="1" applyBorder="1" applyAlignment="1">
      <alignment vertical="center"/>
      <protection/>
    </xf>
    <xf numFmtId="0" fontId="57" fillId="0" borderId="0" xfId="65" applyFont="1" applyAlignment="1">
      <alignment vertical="center"/>
      <protection/>
    </xf>
    <xf numFmtId="0" fontId="19" fillId="0" borderId="0" xfId="61" applyFont="1" applyFill="1" applyAlignment="1">
      <alignment horizontal="left" vertical="center"/>
      <protection/>
    </xf>
    <xf numFmtId="0" fontId="59" fillId="0" borderId="0" xfId="61" applyFont="1" applyFill="1" applyAlignment="1">
      <alignment horizontal="left" vertical="center"/>
      <protection/>
    </xf>
    <xf numFmtId="0" fontId="18" fillId="0" borderId="0" xfId="61" applyFont="1" applyFill="1" applyAlignment="1">
      <alignment vertical="center" wrapText="1"/>
      <protection/>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4" fillId="0" borderId="0" xfId="0" applyFont="1" applyBorder="1" applyAlignment="1">
      <alignment vertical="center" wrapText="1"/>
    </xf>
    <xf numFmtId="0" fontId="3" fillId="0" borderId="0" xfId="0" applyFont="1" applyBorder="1" applyAlignment="1">
      <alignment vertical="center"/>
    </xf>
    <xf numFmtId="0" fontId="13" fillId="0" borderId="0" xfId="0" applyFont="1" applyBorder="1" applyAlignment="1">
      <alignment horizontal="center" vertical="center"/>
    </xf>
    <xf numFmtId="0" fontId="12" fillId="0" borderId="0" xfId="0" applyFont="1" applyBorder="1" applyAlignment="1">
      <alignment/>
    </xf>
    <xf numFmtId="0" fontId="5" fillId="0" borderId="0" xfId="0" applyFont="1" applyBorder="1" applyAlignment="1">
      <alignment/>
    </xf>
    <xf numFmtId="0" fontId="13" fillId="0" borderId="0" xfId="0" applyFont="1" applyBorder="1" applyAlignment="1">
      <alignment horizontal="center"/>
    </xf>
    <xf numFmtId="0" fontId="2" fillId="0" borderId="0" xfId="0" applyFont="1" applyBorder="1" applyAlignment="1">
      <alignment wrapText="1"/>
    </xf>
    <xf numFmtId="0" fontId="5" fillId="0" borderId="0" xfId="0" applyFont="1" applyAlignment="1">
      <alignment horizontal="center" vertical="center"/>
    </xf>
    <xf numFmtId="0" fontId="63" fillId="0" borderId="11" xfId="0" applyFont="1" applyBorder="1" applyAlignment="1">
      <alignment horizontal="right" vertical="center"/>
    </xf>
    <xf numFmtId="0" fontId="63" fillId="0" borderId="16" xfId="0" applyFont="1" applyBorder="1" applyAlignment="1">
      <alignment horizontal="justify" vertical="center"/>
    </xf>
    <xf numFmtId="0" fontId="10" fillId="0" borderId="0" xfId="67" applyFont="1" applyAlignment="1">
      <alignment horizontal="center" vertical="center"/>
      <protection/>
    </xf>
    <xf numFmtId="0" fontId="11" fillId="0" borderId="0" xfId="67" applyFont="1" applyAlignment="1">
      <alignment horizontal="center" vertical="center"/>
      <protection/>
    </xf>
    <xf numFmtId="0" fontId="4" fillId="0" borderId="0" xfId="67" applyFont="1" applyAlignment="1">
      <alignment vertical="center" wrapText="1"/>
      <protection/>
    </xf>
    <xf numFmtId="0" fontId="2" fillId="0" borderId="0" xfId="67" applyFont="1" applyAlignment="1">
      <alignment vertical="center"/>
      <protection/>
    </xf>
    <xf numFmtId="0" fontId="6" fillId="0" borderId="0" xfId="67" applyFont="1" applyAlignment="1">
      <alignment vertical="center" wrapText="1"/>
      <protection/>
    </xf>
    <xf numFmtId="0" fontId="13" fillId="0" borderId="0" xfId="0" applyFont="1" applyFill="1" applyBorder="1" applyAlignment="1">
      <alignment horizontal="center" vertical="center"/>
    </xf>
    <xf numFmtId="0" fontId="26" fillId="0" borderId="0" xfId="68" applyFont="1" applyAlignment="1">
      <alignment/>
      <protection/>
    </xf>
    <xf numFmtId="0" fontId="5" fillId="0" borderId="0" xfId="68" applyFont="1" applyAlignment="1">
      <alignment vertical="center"/>
      <protection/>
    </xf>
    <xf numFmtId="0" fontId="2" fillId="0" borderId="0" xfId="68" applyFont="1" applyAlignment="1">
      <alignment vertical="center" wrapText="1"/>
      <protection/>
    </xf>
    <xf numFmtId="0" fontId="2" fillId="0" borderId="0" xfId="68" applyFont="1" applyAlignment="1">
      <alignment vertical="center"/>
      <protection/>
    </xf>
    <xf numFmtId="0" fontId="10" fillId="0" borderId="0" xfId="68" applyFont="1" applyAlignment="1">
      <alignment horizontal="center" vertical="center"/>
      <protection/>
    </xf>
    <xf numFmtId="0" fontId="11" fillId="0" borderId="0" xfId="68" applyFont="1" applyAlignment="1">
      <alignment horizontal="center" vertical="center"/>
      <protection/>
    </xf>
    <xf numFmtId="0" fontId="4" fillId="0" borderId="0" xfId="68" applyFont="1" applyAlignment="1">
      <alignment vertical="center" wrapText="1"/>
      <protection/>
    </xf>
    <xf numFmtId="0" fontId="3" fillId="0" borderId="0" xfId="68" applyFont="1" applyAlignment="1">
      <alignment vertical="center"/>
      <protection/>
    </xf>
    <xf numFmtId="0" fontId="6" fillId="0" borderId="0" xfId="68" applyFont="1" applyAlignment="1">
      <alignment vertical="center" wrapText="1"/>
      <protection/>
    </xf>
    <xf numFmtId="0" fontId="3" fillId="0" borderId="0" xfId="68" applyFont="1" applyAlignment="1" applyProtection="1">
      <alignment vertical="center"/>
      <protection locked="0"/>
    </xf>
    <xf numFmtId="0" fontId="13" fillId="0" borderId="0" xfId="68" applyFont="1" applyAlignment="1">
      <alignment horizontal="center" vertical="center"/>
      <protection/>
    </xf>
    <xf numFmtId="0" fontId="16" fillId="0" borderId="0" xfId="64" applyFont="1" applyAlignment="1">
      <alignment vertical="center"/>
      <protection/>
    </xf>
    <xf numFmtId="0" fontId="0" fillId="0" borderId="0" xfId="64" applyAlignment="1">
      <alignment vertical="center"/>
      <protection/>
    </xf>
    <xf numFmtId="0" fontId="0" fillId="0" borderId="0" xfId="64" applyFont="1" applyAlignment="1">
      <alignment vertical="center"/>
      <protection/>
    </xf>
    <xf numFmtId="0" fontId="0" fillId="0" borderId="0" xfId="64" applyFont="1" applyAlignment="1">
      <alignment vertical="center"/>
      <protection/>
    </xf>
    <xf numFmtId="0" fontId="50" fillId="0" borderId="0" xfId="64" applyFont="1" applyAlignment="1">
      <alignment vertical="center"/>
      <protection/>
    </xf>
    <xf numFmtId="0" fontId="0" fillId="0" borderId="14" xfId="64" applyBorder="1" applyAlignment="1">
      <alignment horizontal="center" vertical="center"/>
      <protection/>
    </xf>
    <xf numFmtId="0" fontId="0" fillId="0" borderId="28" xfId="64" applyBorder="1" applyAlignment="1">
      <alignment vertical="center"/>
      <protection/>
    </xf>
    <xf numFmtId="0" fontId="0" fillId="0" borderId="21" xfId="64" applyBorder="1" applyAlignment="1">
      <alignment vertical="center"/>
      <protection/>
    </xf>
    <xf numFmtId="0" fontId="0" fillId="0" borderId="29" xfId="64" applyFont="1" applyBorder="1" applyAlignment="1">
      <alignment horizontal="left" vertical="center"/>
      <protection/>
    </xf>
    <xf numFmtId="0" fontId="0" fillId="0" borderId="29" xfId="64" applyBorder="1" applyAlignment="1">
      <alignment horizontal="left" vertical="center"/>
      <protection/>
    </xf>
    <xf numFmtId="0" fontId="0" fillId="0" borderId="30" xfId="64" applyBorder="1" applyAlignment="1">
      <alignment vertical="center"/>
      <protection/>
    </xf>
    <xf numFmtId="0" fontId="0" fillId="0" borderId="31" xfId="64" applyBorder="1" applyAlignment="1">
      <alignment vertical="center"/>
      <protection/>
    </xf>
    <xf numFmtId="0" fontId="63" fillId="0" borderId="31" xfId="64" applyFont="1" applyBorder="1" applyAlignment="1">
      <alignment vertical="center"/>
      <protection/>
    </xf>
    <xf numFmtId="0" fontId="19" fillId="0" borderId="32" xfId="64" applyFont="1" applyBorder="1" applyAlignment="1">
      <alignment horizontal="center" vertical="center"/>
      <protection/>
    </xf>
    <xf numFmtId="0" fontId="19" fillId="0" borderId="15" xfId="64" applyFont="1" applyBorder="1" applyAlignment="1">
      <alignment horizontal="center" vertical="center" wrapText="1"/>
      <protection/>
    </xf>
    <xf numFmtId="0" fontId="19" fillId="0" borderId="0" xfId="64" applyFont="1" applyBorder="1" applyAlignment="1">
      <alignment horizontal="center" vertical="center"/>
      <protection/>
    </xf>
    <xf numFmtId="0" fontId="19" fillId="0" borderId="0" xfId="64" applyFont="1" applyBorder="1" applyAlignment="1">
      <alignment horizontal="center" vertical="center" wrapText="1"/>
      <protection/>
    </xf>
    <xf numFmtId="0" fontId="18" fillId="0" borderId="15" xfId="64" applyFont="1" applyBorder="1" applyAlignment="1">
      <alignment horizontal="center" vertical="center"/>
      <protection/>
    </xf>
    <xf numFmtId="0" fontId="18" fillId="0" borderId="0" xfId="64" applyFont="1" applyBorder="1" applyAlignment="1">
      <alignment horizontal="center" vertical="center"/>
      <protection/>
    </xf>
    <xf numFmtId="0" fontId="20" fillId="0" borderId="13" xfId="64" applyFont="1" applyBorder="1" applyAlignment="1">
      <alignment horizontal="left" vertical="center" wrapText="1"/>
      <protection/>
    </xf>
    <xf numFmtId="0" fontId="20" fillId="0" borderId="33" xfId="64" applyFont="1" applyBorder="1" applyAlignment="1">
      <alignment horizontal="left" vertical="center"/>
      <protection/>
    </xf>
    <xf numFmtId="0" fontId="20" fillId="0" borderId="34" xfId="64" applyFont="1" applyBorder="1" applyAlignment="1">
      <alignment horizontal="left" vertical="center"/>
      <protection/>
    </xf>
    <xf numFmtId="180" fontId="40" fillId="0" borderId="12" xfId="64" applyNumberFormat="1" applyFont="1" applyBorder="1" applyAlignment="1" applyProtection="1">
      <alignment vertical="center"/>
      <protection/>
    </xf>
    <xf numFmtId="0" fontId="21" fillId="0" borderId="15" xfId="64" applyFont="1" applyBorder="1" applyAlignment="1" applyProtection="1">
      <alignment vertical="center"/>
      <protection locked="0"/>
    </xf>
    <xf numFmtId="0" fontId="19" fillId="0" borderId="0" xfId="64" applyFont="1" applyBorder="1" applyAlignment="1">
      <alignment vertical="center"/>
      <protection/>
    </xf>
    <xf numFmtId="180" fontId="21" fillId="0" borderId="0" xfId="64" applyNumberFormat="1" applyFont="1" applyBorder="1" applyAlignment="1" applyProtection="1">
      <alignment vertical="center"/>
      <protection locked="0"/>
    </xf>
    <xf numFmtId="0" fontId="21" fillId="0" borderId="0" xfId="64" applyFont="1" applyBorder="1" applyAlignment="1" applyProtection="1">
      <alignment vertical="center" wrapText="1"/>
      <protection locked="0"/>
    </xf>
    <xf numFmtId="0" fontId="0" fillId="0" borderId="12" xfId="64" applyBorder="1" applyAlignment="1">
      <alignment vertical="center"/>
      <protection/>
    </xf>
    <xf numFmtId="0" fontId="20" fillId="0" borderId="33" xfId="64" applyFont="1" applyBorder="1" applyAlignment="1">
      <alignment horizontal="left" vertical="center" wrapText="1"/>
      <protection/>
    </xf>
    <xf numFmtId="0" fontId="20" fillId="0" borderId="32" xfId="64" applyFont="1" applyBorder="1" applyAlignment="1">
      <alignment horizontal="left" vertical="center"/>
      <protection/>
    </xf>
    <xf numFmtId="0" fontId="0" fillId="0" borderId="13" xfId="64" applyBorder="1" applyAlignment="1">
      <alignment vertical="center"/>
      <protection/>
    </xf>
    <xf numFmtId="0" fontId="20" fillId="0" borderId="18" xfId="64" applyFont="1" applyBorder="1" applyAlignment="1">
      <alignment horizontal="left" vertical="center" wrapText="1"/>
      <protection/>
    </xf>
    <xf numFmtId="0" fontId="63" fillId="0" borderId="11" xfId="64" applyFont="1" applyBorder="1" applyAlignment="1">
      <alignment horizontal="left" vertical="center" wrapText="1"/>
      <protection/>
    </xf>
    <xf numFmtId="0" fontId="63" fillId="0" borderId="24" xfId="64" applyFont="1" applyBorder="1" applyAlignment="1">
      <alignment horizontal="left" vertical="center" wrapText="1"/>
      <protection/>
    </xf>
    <xf numFmtId="0" fontId="21" fillId="0" borderId="15" xfId="64" applyFont="1" applyBorder="1" applyAlignment="1" applyProtection="1">
      <alignment horizontal="center" vertical="center"/>
      <protection locked="0"/>
    </xf>
    <xf numFmtId="0" fontId="19" fillId="0" borderId="0" xfId="64" applyFont="1" applyBorder="1" applyAlignment="1">
      <alignment horizontal="left" vertical="center"/>
      <protection/>
    </xf>
    <xf numFmtId="180" fontId="21" fillId="0" borderId="0" xfId="64" applyNumberFormat="1" applyFont="1" applyBorder="1" applyAlignment="1" applyProtection="1">
      <alignment horizontal="center" vertical="center"/>
      <protection locked="0"/>
    </xf>
    <xf numFmtId="0" fontId="21" fillId="0" borderId="0" xfId="64" applyFont="1" applyBorder="1" applyAlignment="1" applyProtection="1">
      <alignment horizontal="center" vertical="center" wrapText="1"/>
      <protection locked="0"/>
    </xf>
    <xf numFmtId="0" fontId="19" fillId="0" borderId="0" xfId="64" applyFont="1" applyAlignment="1">
      <alignment vertical="center"/>
      <protection/>
    </xf>
    <xf numFmtId="0" fontId="19" fillId="0" borderId="35" xfId="64" applyFont="1" applyBorder="1" applyAlignment="1">
      <alignment vertical="center" wrapText="1"/>
      <protection/>
    </xf>
    <xf numFmtId="0" fontId="18" fillId="0" borderId="20" xfId="64" applyFont="1" applyBorder="1" applyAlignment="1">
      <alignment vertical="center"/>
      <protection/>
    </xf>
    <xf numFmtId="180" fontId="40" fillId="0" borderId="19" xfId="64" applyNumberFormat="1" applyFont="1" applyBorder="1" applyAlignment="1">
      <alignment vertical="center"/>
      <protection/>
    </xf>
    <xf numFmtId="0" fontId="19" fillId="0" borderId="36" xfId="64" applyFont="1" applyBorder="1" applyAlignment="1">
      <alignment vertical="center"/>
      <protection/>
    </xf>
    <xf numFmtId="0" fontId="18" fillId="0" borderId="22" xfId="64" applyFont="1" applyBorder="1" applyAlignment="1">
      <alignment vertical="center"/>
      <protection/>
    </xf>
    <xf numFmtId="180" fontId="40" fillId="0" borderId="21" xfId="64" applyNumberFormat="1" applyFont="1" applyBorder="1" applyAlignment="1">
      <alignment vertical="center"/>
      <protection/>
    </xf>
    <xf numFmtId="0" fontId="57" fillId="0" borderId="0" xfId="64" applyFont="1" applyAlignment="1">
      <alignment vertical="center"/>
      <protection/>
    </xf>
    <xf numFmtId="0" fontId="58" fillId="0" borderId="0" xfId="64" applyFont="1" applyAlignment="1">
      <alignment vertical="center"/>
      <protection/>
    </xf>
    <xf numFmtId="0" fontId="59" fillId="0" borderId="0" xfId="64" applyFont="1" applyAlignment="1">
      <alignment vertical="center"/>
      <protection/>
    </xf>
    <xf numFmtId="0" fontId="53" fillId="27" borderId="37" xfId="64" applyFont="1" applyFill="1" applyBorder="1" applyAlignment="1" applyProtection="1">
      <alignment horizontal="center" vertical="center"/>
      <protection locked="0"/>
    </xf>
    <xf numFmtId="0" fontId="53" fillId="27" borderId="38" xfId="64" applyFont="1" applyFill="1" applyBorder="1" applyAlignment="1" applyProtection="1">
      <alignment horizontal="center" vertical="center"/>
      <protection locked="0"/>
    </xf>
    <xf numFmtId="0" fontId="53" fillId="27" borderId="39" xfId="64" applyFont="1" applyFill="1" applyBorder="1" applyAlignment="1" applyProtection="1">
      <alignment horizontal="center" vertical="center"/>
      <protection locked="0"/>
    </xf>
    <xf numFmtId="0" fontId="40" fillId="27" borderId="40" xfId="64" applyFont="1" applyFill="1" applyBorder="1" applyAlignment="1" applyProtection="1">
      <alignment vertical="center"/>
      <protection locked="0"/>
    </xf>
    <xf numFmtId="0" fontId="40" fillId="27" borderId="19" xfId="64" applyFont="1" applyFill="1" applyBorder="1" applyAlignment="1" applyProtection="1">
      <alignment vertical="center"/>
      <protection locked="0"/>
    </xf>
    <xf numFmtId="0" fontId="40" fillId="27" borderId="21" xfId="64" applyFont="1" applyFill="1" applyBorder="1" applyAlignment="1" applyProtection="1">
      <alignment vertical="center"/>
      <protection locked="0"/>
    </xf>
    <xf numFmtId="0" fontId="53" fillId="27" borderId="41" xfId="0" applyFont="1" applyFill="1" applyBorder="1" applyAlignment="1">
      <alignment horizontal="center" vertical="center" wrapText="1"/>
    </xf>
    <xf numFmtId="0" fontId="53" fillId="27" borderId="42" xfId="0" applyFont="1" applyFill="1" applyBorder="1" applyAlignment="1">
      <alignment horizontal="center" vertical="center" wrapText="1"/>
    </xf>
    <xf numFmtId="0" fontId="64" fillId="27" borderId="16" xfId="64" applyFont="1" applyFill="1" applyBorder="1" applyAlignment="1">
      <alignment horizontal="left" vertical="center" wrapText="1"/>
      <protection/>
    </xf>
    <xf numFmtId="0" fontId="65" fillId="27" borderId="42" xfId="0" applyFont="1" applyFill="1" applyBorder="1" applyAlignment="1">
      <alignment horizontal="center" vertical="center" wrapText="1"/>
    </xf>
    <xf numFmtId="0" fontId="65" fillId="27" borderId="24" xfId="0" applyFont="1" applyFill="1" applyBorder="1" applyAlignment="1">
      <alignment horizontal="center" vertical="center" wrapText="1"/>
    </xf>
    <xf numFmtId="0" fontId="3" fillId="32" borderId="0" xfId="68" applyFont="1" applyFill="1" applyAlignment="1">
      <alignment vertical="center"/>
      <protection/>
    </xf>
    <xf numFmtId="0" fontId="13" fillId="32" borderId="0" xfId="0" applyFont="1" applyFill="1" applyAlignment="1">
      <alignment horizontal="center" vertical="center"/>
    </xf>
    <xf numFmtId="0" fontId="13" fillId="32" borderId="0" xfId="68" applyFont="1" applyFill="1" applyAlignment="1">
      <alignment horizontal="center" vertical="center"/>
      <protection/>
    </xf>
    <xf numFmtId="0" fontId="13" fillId="32" borderId="0" xfId="0" applyFont="1" applyFill="1" applyBorder="1" applyAlignment="1">
      <alignment horizontal="center" vertical="center"/>
    </xf>
    <xf numFmtId="0" fontId="13" fillId="32" borderId="0" xfId="67" applyFont="1" applyFill="1" applyAlignment="1">
      <alignment horizontal="center" vertical="center"/>
      <protection/>
    </xf>
    <xf numFmtId="0" fontId="0" fillId="0" borderId="0" xfId="65" applyFont="1" applyAlignment="1">
      <alignment vertical="center"/>
      <protection/>
    </xf>
    <xf numFmtId="0" fontId="0" fillId="0" borderId="43" xfId="65" applyFont="1" applyBorder="1" applyAlignment="1">
      <alignment horizontal="center" vertical="center" textRotation="255"/>
      <protection/>
    </xf>
    <xf numFmtId="0" fontId="19" fillId="0" borderId="27" xfId="65" applyFont="1" applyBorder="1" applyAlignment="1" applyProtection="1">
      <alignment horizontal="center" vertical="center"/>
      <protection/>
    </xf>
    <xf numFmtId="0" fontId="0" fillId="0" borderId="44" xfId="65" applyFont="1" applyBorder="1" applyAlignment="1">
      <alignment horizontal="center" vertical="center" textRotation="255"/>
      <protection/>
    </xf>
    <xf numFmtId="0" fontId="0" fillId="0" borderId="19" xfId="65" applyFont="1" applyBorder="1">
      <alignment/>
      <protection/>
    </xf>
    <xf numFmtId="0" fontId="0" fillId="0" borderId="21" xfId="65" applyFont="1" applyBorder="1">
      <alignment/>
      <protection/>
    </xf>
    <xf numFmtId="0" fontId="19" fillId="0" borderId="20" xfId="64" applyFont="1" applyBorder="1" applyAlignment="1">
      <alignment vertical="center" wrapText="1"/>
      <protection/>
    </xf>
    <xf numFmtId="0" fontId="19" fillId="0" borderId="22" xfId="64" applyFont="1" applyBorder="1" applyAlignment="1">
      <alignment vertical="center"/>
      <protection/>
    </xf>
    <xf numFmtId="0" fontId="19" fillId="0" borderId="25" xfId="64" applyFont="1" applyBorder="1" applyAlignment="1">
      <alignment vertical="center"/>
      <protection/>
    </xf>
    <xf numFmtId="0" fontId="40" fillId="27" borderId="28" xfId="64" applyFont="1" applyFill="1" applyBorder="1" applyAlignment="1" applyProtection="1">
      <alignment vertical="center"/>
      <protection locked="0"/>
    </xf>
    <xf numFmtId="0" fontId="18" fillId="0" borderId="25" xfId="64" applyFont="1" applyBorder="1" applyAlignment="1">
      <alignment vertical="center"/>
      <protection/>
    </xf>
    <xf numFmtId="180" fontId="40" fillId="0" borderId="28" xfId="64" applyNumberFormat="1" applyFont="1" applyBorder="1" applyAlignment="1">
      <alignment vertical="center"/>
      <protection/>
    </xf>
    <xf numFmtId="0" fontId="40" fillId="27" borderId="30" xfId="64" applyFont="1" applyFill="1" applyBorder="1" applyAlignment="1" applyProtection="1">
      <alignment vertical="center"/>
      <protection locked="0"/>
    </xf>
    <xf numFmtId="0" fontId="18" fillId="0" borderId="26" xfId="64" applyFont="1" applyBorder="1" applyAlignment="1">
      <alignment vertical="center"/>
      <protection/>
    </xf>
    <xf numFmtId="180" fontId="40" fillId="0" borderId="30" xfId="64" applyNumberFormat="1" applyFont="1" applyBorder="1" applyAlignment="1">
      <alignment vertical="center"/>
      <protection/>
    </xf>
    <xf numFmtId="180" fontId="40" fillId="0" borderId="45" xfId="64" applyNumberFormat="1" applyFont="1" applyBorder="1" applyAlignment="1">
      <alignment vertical="center"/>
      <protection/>
    </xf>
    <xf numFmtId="0" fontId="18" fillId="0" borderId="27" xfId="64" applyFont="1" applyBorder="1" applyAlignment="1">
      <alignment vertical="center"/>
      <protection/>
    </xf>
    <xf numFmtId="180" fontId="40" fillId="0" borderId="11" xfId="64" applyNumberFormat="1" applyFont="1" applyBorder="1" applyAlignment="1">
      <alignment vertical="center"/>
      <protection/>
    </xf>
    <xf numFmtId="0" fontId="18" fillId="0" borderId="24" xfId="64" applyFont="1" applyBorder="1" applyAlignment="1">
      <alignment vertical="center"/>
      <protection/>
    </xf>
    <xf numFmtId="0" fontId="31" fillId="0" borderId="0" xfId="62" applyFont="1" applyAlignment="1">
      <alignment horizontal="right" vertical="center"/>
      <protection/>
    </xf>
    <xf numFmtId="0" fontId="66" fillId="0" borderId="0" xfId="62" applyFont="1" applyAlignment="1">
      <alignment vertical="center"/>
      <protection/>
    </xf>
    <xf numFmtId="0" fontId="55" fillId="0" borderId="0" xfId="0" applyFont="1"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pplyProtection="1">
      <alignment/>
      <protection locked="0"/>
    </xf>
    <xf numFmtId="0" fontId="0" fillId="0" borderId="0" xfId="0" applyFont="1" applyFill="1" applyAlignment="1" applyProtection="1">
      <alignment horizontal="right"/>
      <protection locked="0"/>
    </xf>
    <xf numFmtId="0" fontId="72" fillId="27" borderId="31" xfId="64" applyFont="1" applyFill="1" applyBorder="1" applyAlignment="1" applyProtection="1">
      <alignment horizontal="left" vertical="center"/>
      <protection locked="0"/>
    </xf>
    <xf numFmtId="38" fontId="40" fillId="27" borderId="46" xfId="49" applyFont="1" applyFill="1" applyBorder="1" applyAlignment="1">
      <alignment vertical="center" wrapText="1"/>
    </xf>
    <xf numFmtId="0" fontId="20" fillId="0" borderId="47" xfId="0" applyFont="1" applyFill="1" applyBorder="1" applyAlignment="1">
      <alignment horizontal="center" vertical="center" wrapText="1"/>
    </xf>
    <xf numFmtId="38" fontId="40" fillId="27" borderId="12" xfId="49" applyFont="1" applyFill="1" applyBorder="1" applyAlignment="1">
      <alignment vertical="center" wrapText="1"/>
    </xf>
    <xf numFmtId="0" fontId="20" fillId="0" borderId="32" xfId="0" applyFont="1" applyFill="1" applyBorder="1" applyAlignment="1">
      <alignment horizontal="center" vertical="center" wrapText="1"/>
    </xf>
    <xf numFmtId="49" fontId="40" fillId="27" borderId="0" xfId="65" applyNumberFormat="1" applyFont="1" applyFill="1" applyAlignment="1">
      <alignment horizontal="center"/>
      <protection/>
    </xf>
    <xf numFmtId="0" fontId="18" fillId="0" borderId="22" xfId="65" applyFont="1" applyBorder="1" applyAlignment="1">
      <alignment horizontal="center" vertical="center" wrapText="1"/>
      <protection/>
    </xf>
    <xf numFmtId="0" fontId="18" fillId="0" borderId="20" xfId="65" applyFont="1" applyBorder="1" applyAlignment="1">
      <alignment horizontal="center" vertical="center" wrapText="1"/>
      <protection/>
    </xf>
    <xf numFmtId="0" fontId="18" fillId="0" borderId="25" xfId="65" applyFont="1" applyBorder="1" applyAlignment="1">
      <alignment horizontal="center" vertical="center" wrapText="1"/>
      <protection/>
    </xf>
    <xf numFmtId="0" fontId="18" fillId="0" borderId="32" xfId="65" applyFont="1" applyBorder="1" applyAlignment="1">
      <alignment horizontal="center" vertical="center" wrapText="1"/>
      <protection/>
    </xf>
    <xf numFmtId="207" fontId="39" fillId="0" borderId="48" xfId="65" applyNumberFormat="1" applyFont="1" applyBorder="1" applyAlignment="1">
      <alignment vertical="center" shrinkToFit="1"/>
      <protection/>
    </xf>
    <xf numFmtId="207" fontId="39" fillId="0" borderId="40" xfId="65" applyNumberFormat="1" applyFont="1" applyBorder="1" applyAlignment="1">
      <alignment vertical="center" shrinkToFit="1"/>
      <protection/>
    </xf>
    <xf numFmtId="0" fontId="18" fillId="0" borderId="22" xfId="66" applyFont="1" applyBorder="1" applyAlignment="1">
      <alignment horizontal="center" vertical="center" shrinkToFit="1"/>
      <protection/>
    </xf>
    <xf numFmtId="0" fontId="0" fillId="0" borderId="11" xfId="65" applyFont="1" applyBorder="1" applyAlignment="1">
      <alignment vertical="center" textRotation="255"/>
      <protection/>
    </xf>
    <xf numFmtId="0" fontId="18" fillId="0" borderId="24" xfId="65" applyFont="1" applyBorder="1" applyAlignment="1">
      <alignment horizontal="center" vertical="center" wrapText="1"/>
      <protection/>
    </xf>
    <xf numFmtId="0" fontId="0" fillId="0" borderId="11" xfId="65" applyFont="1" applyBorder="1" applyAlignment="1">
      <alignment vertical="center"/>
      <protection/>
    </xf>
    <xf numFmtId="0" fontId="0" fillId="0" borderId="45" xfId="65" applyFont="1" applyBorder="1">
      <alignment/>
      <protection/>
    </xf>
    <xf numFmtId="0" fontId="0" fillId="0" borderId="11" xfId="65" applyFont="1" applyBorder="1">
      <alignment/>
      <protection/>
    </xf>
    <xf numFmtId="38" fontId="39" fillId="27" borderId="49" xfId="49" applyFont="1" applyFill="1" applyBorder="1" applyAlignment="1">
      <alignment vertical="center" shrinkToFit="1"/>
    </xf>
    <xf numFmtId="38" fontId="39" fillId="27" borderId="50" xfId="49" applyFont="1" applyFill="1" applyBorder="1" applyAlignment="1">
      <alignment vertical="center" shrinkToFit="1"/>
    </xf>
    <xf numFmtId="38" fontId="39" fillId="27" borderId="50" xfId="49" applyFont="1" applyFill="1" applyBorder="1" applyAlignment="1">
      <alignment horizontal="left" vertical="center" shrinkToFit="1"/>
    </xf>
    <xf numFmtId="38" fontId="39" fillId="27" borderId="51" xfId="49" applyFont="1" applyFill="1" applyBorder="1" applyAlignment="1">
      <alignment vertical="center" shrinkToFit="1"/>
    </xf>
    <xf numFmtId="0" fontId="34" fillId="0" borderId="0" xfId="62" applyFont="1" applyAlignment="1">
      <alignment horizontal="center" vertical="center"/>
      <protection/>
    </xf>
    <xf numFmtId="0" fontId="31" fillId="0" borderId="0" xfId="63" applyFont="1" applyAlignment="1">
      <alignment horizontal="center" vertical="center"/>
      <protection/>
    </xf>
    <xf numFmtId="0" fontId="35" fillId="0" borderId="0" xfId="63" applyFont="1" applyAlignment="1">
      <alignment horizontal="center" vertical="center"/>
      <protection/>
    </xf>
    <xf numFmtId="0" fontId="35" fillId="0" borderId="0" xfId="63" applyFont="1" applyAlignment="1">
      <alignment horizontal="left" vertical="center"/>
      <protection/>
    </xf>
    <xf numFmtId="0" fontId="32" fillId="0" borderId="0" xfId="63" applyFont="1" applyAlignment="1">
      <alignment horizontal="center" vertical="center"/>
      <protection/>
    </xf>
    <xf numFmtId="0" fontId="60" fillId="0" borderId="0" xfId="62" applyFont="1" applyAlignment="1">
      <alignment horizontal="center" vertical="center"/>
      <protection/>
    </xf>
    <xf numFmtId="0" fontId="33" fillId="0" borderId="0" xfId="62" applyFont="1" applyAlignment="1">
      <alignment horizontal="center" vertical="center"/>
      <protection/>
    </xf>
    <xf numFmtId="0" fontId="30" fillId="33" borderId="12" xfId="63" applyFont="1" applyFill="1" applyBorder="1" applyAlignment="1">
      <alignment horizontal="center" vertical="center"/>
      <protection/>
    </xf>
    <xf numFmtId="0" fontId="30" fillId="33" borderId="33" xfId="63" applyFont="1" applyFill="1" applyBorder="1" applyAlignment="1">
      <alignment horizontal="center" vertical="center"/>
      <protection/>
    </xf>
    <xf numFmtId="0" fontId="30" fillId="33" borderId="32" xfId="63" applyFont="1" applyFill="1" applyBorder="1" applyAlignment="1">
      <alignment horizontal="center" vertical="center"/>
      <protection/>
    </xf>
    <xf numFmtId="0" fontId="14" fillId="0" borderId="0" xfId="0" applyFont="1" applyAlignment="1">
      <alignment horizontal="center" vertical="center"/>
    </xf>
    <xf numFmtId="0" fontId="15" fillId="0" borderId="0" xfId="0" applyFont="1" applyAlignment="1">
      <alignment vertical="center" wrapText="1"/>
    </xf>
    <xf numFmtId="0" fontId="0" fillId="0" borderId="0" xfId="0" applyAlignment="1">
      <alignment vertical="center" wrapText="1"/>
    </xf>
    <xf numFmtId="0" fontId="18" fillId="0" borderId="29" xfId="65" applyFont="1" applyBorder="1" applyAlignment="1">
      <alignment horizontal="center" vertical="center"/>
      <protection/>
    </xf>
    <xf numFmtId="0" fontId="18" fillId="0" borderId="22" xfId="65" applyFont="1" applyBorder="1" applyAlignment="1">
      <alignment horizontal="center" vertical="center"/>
      <protection/>
    </xf>
    <xf numFmtId="0" fontId="0" fillId="0" borderId="30" xfId="65" applyFont="1" applyBorder="1" applyAlignment="1" applyProtection="1">
      <alignment horizontal="center" vertical="center"/>
      <protection/>
    </xf>
    <xf numFmtId="0" fontId="0" fillId="0" borderId="31" xfId="65" applyFont="1" applyBorder="1" applyAlignment="1" applyProtection="1">
      <alignment horizontal="center" vertical="center"/>
      <protection/>
    </xf>
    <xf numFmtId="0" fontId="0" fillId="0" borderId="26" xfId="65" applyFont="1" applyBorder="1" applyAlignment="1" applyProtection="1">
      <alignment horizontal="center" vertical="center"/>
      <protection/>
    </xf>
    <xf numFmtId="207" fontId="39" fillId="0" borderId="30" xfId="49" applyNumberFormat="1" applyFont="1" applyBorder="1" applyAlignment="1" applyProtection="1">
      <alignment horizontal="center" vertical="center"/>
      <protection locked="0"/>
    </xf>
    <xf numFmtId="207" fontId="39" fillId="0" borderId="31" xfId="49" applyNumberFormat="1" applyFont="1" applyBorder="1" applyAlignment="1" applyProtection="1">
      <alignment horizontal="center" vertical="center"/>
      <protection locked="0"/>
    </xf>
    <xf numFmtId="207" fontId="39" fillId="0" borderId="26" xfId="49" applyNumberFormat="1" applyFont="1" applyBorder="1" applyAlignment="1" applyProtection="1">
      <alignment horizontal="center" vertical="center"/>
      <protection locked="0"/>
    </xf>
    <xf numFmtId="207" fontId="39" fillId="0" borderId="45" xfId="49" applyNumberFormat="1" applyFont="1" applyBorder="1" applyAlignment="1" applyProtection="1">
      <alignment vertical="center"/>
      <protection/>
    </xf>
    <xf numFmtId="207" fontId="39" fillId="0" borderId="43" xfId="49" applyNumberFormat="1" applyFont="1" applyBorder="1" applyAlignment="1" applyProtection="1">
      <alignment vertical="center"/>
      <protection/>
    </xf>
    <xf numFmtId="0" fontId="18" fillId="0" borderId="43" xfId="65" applyFont="1" applyBorder="1" applyAlignment="1">
      <alignment horizontal="center" vertical="center"/>
      <protection/>
    </xf>
    <xf numFmtId="0" fontId="18" fillId="0" borderId="27" xfId="65" applyFont="1" applyBorder="1" applyAlignment="1">
      <alignment horizontal="center" vertical="center"/>
      <protection/>
    </xf>
    <xf numFmtId="0" fontId="18" fillId="0" borderId="52" xfId="66" applyFont="1" applyBorder="1" applyAlignment="1">
      <alignment horizontal="center" vertical="center"/>
      <protection/>
    </xf>
    <xf numFmtId="0" fontId="18" fillId="0" borderId="20" xfId="66" applyFont="1" applyBorder="1" applyAlignment="1">
      <alignment horizontal="center" vertical="center"/>
      <protection/>
    </xf>
    <xf numFmtId="207" fontId="39" fillId="0" borderId="21" xfId="49" applyNumberFormat="1" applyFont="1" applyBorder="1" applyAlignment="1" applyProtection="1">
      <alignment vertical="center"/>
      <protection locked="0"/>
    </xf>
    <xf numFmtId="207" fontId="39" fillId="0" borderId="29" xfId="49" applyNumberFormat="1" applyFont="1" applyBorder="1" applyAlignment="1" applyProtection="1">
      <alignment vertical="center"/>
      <protection locked="0"/>
    </xf>
    <xf numFmtId="0" fontId="19" fillId="0" borderId="29" xfId="65" applyFont="1" applyBorder="1" applyAlignment="1">
      <alignment vertical="center"/>
      <protection/>
    </xf>
    <xf numFmtId="0" fontId="19" fillId="0" borderId="53" xfId="65" applyFont="1" applyBorder="1" applyAlignment="1">
      <alignment vertical="center"/>
      <protection/>
    </xf>
    <xf numFmtId="208" fontId="39" fillId="27" borderId="29" xfId="49" applyNumberFormat="1" applyFont="1" applyFill="1" applyBorder="1" applyAlignment="1" applyProtection="1">
      <alignment vertical="center" shrinkToFit="1"/>
      <protection locked="0"/>
    </xf>
    <xf numFmtId="0" fontId="19" fillId="0" borderId="21" xfId="65" applyFont="1" applyBorder="1" applyAlignment="1">
      <alignment horizontal="center" vertical="center"/>
      <protection/>
    </xf>
    <xf numFmtId="0" fontId="19" fillId="0" borderId="29" xfId="65" applyFont="1" applyBorder="1" applyAlignment="1">
      <alignment horizontal="center" vertical="center"/>
      <protection/>
    </xf>
    <xf numFmtId="232" fontId="39" fillId="27" borderId="21" xfId="49" applyNumberFormat="1" applyFont="1" applyFill="1" applyBorder="1" applyAlignment="1" applyProtection="1">
      <alignment vertical="center"/>
      <protection locked="0"/>
    </xf>
    <xf numFmtId="232" fontId="39" fillId="27" borderId="29" xfId="49" applyNumberFormat="1" applyFont="1" applyFill="1" applyBorder="1" applyAlignment="1" applyProtection="1">
      <alignment vertical="center"/>
      <protection locked="0"/>
    </xf>
    <xf numFmtId="198" fontId="39" fillId="0" borderId="21" xfId="49" applyNumberFormat="1" applyFont="1" applyBorder="1" applyAlignment="1" applyProtection="1">
      <alignment vertical="center"/>
      <protection locked="0"/>
    </xf>
    <xf numFmtId="198" fontId="39" fillId="0" borderId="29" xfId="49" applyNumberFormat="1" applyFont="1" applyBorder="1" applyAlignment="1" applyProtection="1">
      <alignment vertical="center"/>
      <protection locked="0"/>
    </xf>
    <xf numFmtId="0" fontId="18" fillId="0" borderId="29" xfId="66" applyFont="1" applyBorder="1" applyAlignment="1">
      <alignment horizontal="center" vertical="center"/>
      <protection/>
    </xf>
    <xf numFmtId="0" fontId="18" fillId="0" borderId="22" xfId="66" applyFont="1" applyBorder="1" applyAlignment="1">
      <alignment horizontal="center" vertical="center"/>
      <protection/>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40" fillId="27" borderId="0" xfId="65" applyFont="1" applyFill="1" applyAlignment="1">
      <alignment horizontal="center"/>
      <protection/>
    </xf>
    <xf numFmtId="0" fontId="0" fillId="0" borderId="0" xfId="65" applyFont="1" applyAlignment="1">
      <alignment horizontal="center"/>
      <protection/>
    </xf>
    <xf numFmtId="49" fontId="40" fillId="27" borderId="0" xfId="65" applyNumberFormat="1" applyFont="1" applyFill="1" applyAlignment="1">
      <alignment horizontal="center"/>
      <protection/>
    </xf>
    <xf numFmtId="0" fontId="19" fillId="0" borderId="54" xfId="65" applyFont="1" applyBorder="1" applyAlignment="1">
      <alignment horizontal="center" vertical="center"/>
      <protection/>
    </xf>
    <xf numFmtId="0" fontId="19" fillId="0" borderId="55" xfId="65" applyFont="1" applyBorder="1" applyAlignment="1">
      <alignment horizontal="center" vertical="center"/>
      <protection/>
    </xf>
    <xf numFmtId="0" fontId="19" fillId="0" borderId="56" xfId="65" applyFont="1" applyBorder="1" applyAlignment="1">
      <alignment horizontal="center" vertical="center"/>
      <protection/>
    </xf>
    <xf numFmtId="0" fontId="19" fillId="0" borderId="5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4" xfId="65" applyFont="1" applyBorder="1" applyAlignment="1">
      <alignment horizontal="center" vertical="center" wrapText="1"/>
      <protection/>
    </xf>
    <xf numFmtId="0" fontId="19" fillId="0" borderId="55" xfId="65" applyFont="1" applyBorder="1" applyAlignment="1">
      <alignment horizontal="center" vertical="center" wrapText="1"/>
      <protection/>
    </xf>
    <xf numFmtId="0" fontId="19" fillId="0" borderId="10" xfId="65" applyFont="1" applyBorder="1" applyAlignment="1">
      <alignment horizontal="center" vertical="center" wrapText="1"/>
      <protection/>
    </xf>
    <xf numFmtId="0" fontId="19" fillId="0" borderId="10" xfId="65" applyFont="1" applyBorder="1" applyAlignment="1">
      <alignment horizontal="center" vertical="center"/>
      <protection/>
    </xf>
    <xf numFmtId="0" fontId="17" fillId="0" borderId="54" xfId="65" applyFont="1" applyBorder="1" applyAlignment="1">
      <alignment horizontal="center" vertical="center" wrapText="1"/>
      <protection/>
    </xf>
    <xf numFmtId="0" fontId="17" fillId="0" borderId="10" xfId="65" applyFont="1" applyBorder="1" applyAlignment="1">
      <alignment horizontal="center" vertical="center" wrapText="1"/>
      <protection/>
    </xf>
    <xf numFmtId="0" fontId="0" fillId="0" borderId="57" xfId="65" applyFont="1" applyBorder="1" applyAlignment="1">
      <alignment horizontal="center" vertical="center" textRotation="255"/>
      <protection/>
    </xf>
    <xf numFmtId="0" fontId="0" fillId="0" borderId="58" xfId="65" applyFont="1" applyBorder="1" applyAlignment="1">
      <alignment horizontal="center" vertical="center" textRotation="255"/>
      <protection/>
    </xf>
    <xf numFmtId="0" fontId="0" fillId="0" borderId="59" xfId="65" applyFont="1" applyBorder="1" applyAlignment="1">
      <alignment horizontal="center" vertical="center" textRotation="255"/>
      <protection/>
    </xf>
    <xf numFmtId="0" fontId="0" fillId="0" borderId="60" xfId="65" applyFont="1" applyBorder="1" applyAlignment="1">
      <alignment horizontal="center" vertical="center" textRotation="255"/>
      <protection/>
    </xf>
    <xf numFmtId="0" fontId="19" fillId="0" borderId="52" xfId="65" applyFont="1" applyBorder="1" applyAlignment="1">
      <alignment vertical="center" wrapText="1"/>
      <protection/>
    </xf>
    <xf numFmtId="0" fontId="19" fillId="0" borderId="61" xfId="65" applyFont="1" applyBorder="1" applyAlignment="1">
      <alignment vertical="center" wrapText="1"/>
      <protection/>
    </xf>
    <xf numFmtId="208" fontId="39" fillId="27" borderId="52" xfId="49" applyNumberFormat="1" applyFont="1" applyFill="1" applyBorder="1" applyAlignment="1" applyProtection="1">
      <alignment vertical="center" shrinkToFit="1"/>
      <protection locked="0"/>
    </xf>
    <xf numFmtId="0" fontId="19" fillId="0" borderId="19" xfId="65" applyFont="1" applyBorder="1" applyAlignment="1">
      <alignment horizontal="center" vertical="center"/>
      <protection/>
    </xf>
    <xf numFmtId="0" fontId="19" fillId="0" borderId="52" xfId="65" applyFont="1" applyBorder="1" applyAlignment="1">
      <alignment horizontal="center" vertical="center"/>
      <protection/>
    </xf>
    <xf numFmtId="232" fontId="39" fillId="27" borderId="19" xfId="49" applyNumberFormat="1" applyFont="1" applyFill="1" applyBorder="1" applyAlignment="1" applyProtection="1">
      <alignment vertical="center"/>
      <protection locked="0"/>
    </xf>
    <xf numFmtId="232" fontId="39" fillId="27" borderId="52" xfId="49" applyNumberFormat="1" applyFont="1" applyFill="1" applyBorder="1" applyAlignment="1" applyProtection="1">
      <alignment vertical="center"/>
      <protection locked="0"/>
    </xf>
    <xf numFmtId="0" fontId="19" fillId="0" borderId="29" xfId="65" applyFont="1" applyBorder="1" applyAlignment="1">
      <alignment vertical="center" wrapText="1"/>
      <protection/>
    </xf>
    <xf numFmtId="0" fontId="19" fillId="0" borderId="53" xfId="65" applyFont="1" applyBorder="1" applyAlignment="1">
      <alignment vertical="center" wrapText="1"/>
      <protection/>
    </xf>
    <xf numFmtId="0" fontId="19" fillId="0" borderId="62" xfId="65" applyFont="1" applyBorder="1" applyAlignment="1">
      <alignment horizontal="center" vertical="center" wrapText="1"/>
      <protection/>
    </xf>
    <xf numFmtId="0" fontId="18" fillId="0" borderId="52" xfId="65" applyFont="1" applyBorder="1" applyAlignment="1">
      <alignment horizontal="center" vertical="center"/>
      <protection/>
    </xf>
    <xf numFmtId="0" fontId="18" fillId="0" borderId="20" xfId="65" applyFont="1" applyBorder="1" applyAlignment="1">
      <alignment horizontal="center" vertical="center"/>
      <protection/>
    </xf>
    <xf numFmtId="0" fontId="18" fillId="0" borderId="29" xfId="65" applyFont="1" applyBorder="1" applyAlignment="1">
      <alignment horizontal="center" vertical="center" wrapText="1"/>
      <protection/>
    </xf>
    <xf numFmtId="0" fontId="18" fillId="0" borderId="21" xfId="65" applyFont="1" applyBorder="1" applyAlignment="1">
      <alignment horizontal="center" vertical="center"/>
      <protection/>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207" fontId="39" fillId="0" borderId="19" xfId="49" applyNumberFormat="1" applyFont="1" applyBorder="1" applyAlignment="1" applyProtection="1">
      <alignment vertical="center"/>
      <protection locked="0"/>
    </xf>
    <xf numFmtId="207" fontId="39" fillId="0" borderId="52" xfId="49" applyNumberFormat="1" applyFont="1" applyBorder="1" applyAlignment="1" applyProtection="1">
      <alignment vertical="center"/>
      <protection locked="0"/>
    </xf>
    <xf numFmtId="198" fontId="39" fillId="0" borderId="19" xfId="49" applyNumberFormat="1" applyFont="1" applyBorder="1" applyAlignment="1" applyProtection="1">
      <alignment vertical="center"/>
      <protection locked="0"/>
    </xf>
    <xf numFmtId="198" fontId="39" fillId="0" borderId="52" xfId="49" applyNumberFormat="1" applyFont="1" applyBorder="1" applyAlignment="1" applyProtection="1">
      <alignment vertical="center"/>
      <protection locked="0"/>
    </xf>
    <xf numFmtId="0" fontId="19" fillId="0" borderId="29" xfId="65" applyFont="1" applyBorder="1" applyAlignment="1">
      <alignment horizontal="left" vertical="center"/>
      <protection/>
    </xf>
    <xf numFmtId="0" fontId="19" fillId="0" borderId="53" xfId="65" applyFont="1" applyBorder="1" applyAlignment="1">
      <alignment horizontal="left" vertical="center"/>
      <protection/>
    </xf>
    <xf numFmtId="0" fontId="19" fillId="0" borderId="22" xfId="65" applyFont="1" applyBorder="1" applyAlignment="1">
      <alignment horizontal="center" vertical="center"/>
      <protection/>
    </xf>
    <xf numFmtId="0" fontId="0" fillId="0" borderId="21" xfId="65" applyFont="1" applyBorder="1" applyAlignment="1" applyProtection="1">
      <alignment horizontal="center" vertical="center"/>
      <protection/>
    </xf>
    <xf numFmtId="0" fontId="0" fillId="0" borderId="29" xfId="65" applyFont="1" applyBorder="1" applyAlignment="1" applyProtection="1">
      <alignment horizontal="center" vertical="center"/>
      <protection/>
    </xf>
    <xf numFmtId="0" fontId="0" fillId="0" borderId="22" xfId="65" applyFont="1" applyBorder="1" applyAlignment="1" applyProtection="1">
      <alignment horizontal="center" vertical="center"/>
      <protection/>
    </xf>
    <xf numFmtId="207" fontId="39" fillId="0" borderId="21" xfId="49" applyNumberFormat="1" applyFont="1" applyBorder="1" applyAlignment="1" applyProtection="1">
      <alignment horizontal="center" vertical="center"/>
      <protection locked="0"/>
    </xf>
    <xf numFmtId="207" fontId="39" fillId="0" borderId="29" xfId="49" applyNumberFormat="1" applyFont="1" applyBorder="1" applyAlignment="1" applyProtection="1">
      <alignment horizontal="center" vertical="center"/>
      <protection locked="0"/>
    </xf>
    <xf numFmtId="207" fontId="39" fillId="0" borderId="22" xfId="49" applyNumberFormat="1" applyFont="1" applyBorder="1" applyAlignment="1" applyProtection="1">
      <alignment horizontal="center" vertical="center"/>
      <protection locked="0"/>
    </xf>
    <xf numFmtId="0" fontId="19" fillId="0" borderId="16" xfId="65" applyFont="1" applyBorder="1" applyAlignment="1">
      <alignment vertical="center" wrapText="1"/>
      <protection/>
    </xf>
    <xf numFmtId="0" fontId="19" fillId="0" borderId="16" xfId="65" applyFont="1" applyBorder="1" applyAlignment="1">
      <alignment vertical="center"/>
      <protection/>
    </xf>
    <xf numFmtId="0" fontId="19" fillId="0" borderId="63" xfId="65" applyFont="1" applyBorder="1" applyAlignment="1">
      <alignment vertical="center"/>
      <protection/>
    </xf>
    <xf numFmtId="208" fontId="39" fillId="27" borderId="16" xfId="49" applyNumberFormat="1" applyFont="1" applyFill="1" applyBorder="1" applyAlignment="1" applyProtection="1">
      <alignment vertical="center" shrinkToFit="1"/>
      <protection locked="0"/>
    </xf>
    <xf numFmtId="0" fontId="19" fillId="0" borderId="43" xfId="65" applyFont="1" applyBorder="1" applyAlignment="1">
      <alignment horizontal="center" vertical="center"/>
      <protection/>
    </xf>
    <xf numFmtId="0" fontId="19" fillId="0" borderId="64" xfId="65" applyFont="1" applyBorder="1" applyAlignment="1">
      <alignment horizontal="center" vertical="center"/>
      <protection/>
    </xf>
    <xf numFmtId="208" fontId="39" fillId="0" borderId="43" xfId="49" applyNumberFormat="1" applyFont="1" applyBorder="1" applyAlignment="1" applyProtection="1">
      <alignment vertical="center" shrinkToFit="1"/>
      <protection/>
    </xf>
    <xf numFmtId="0" fontId="0" fillId="0" borderId="45" xfId="65" applyFont="1" applyBorder="1" applyAlignment="1" applyProtection="1">
      <alignment horizontal="center" vertical="center"/>
      <protection/>
    </xf>
    <xf numFmtId="0" fontId="0" fillId="0" borderId="43" xfId="65" applyFont="1" applyBorder="1" applyAlignment="1" applyProtection="1">
      <alignment horizontal="center" vertical="center"/>
      <protection/>
    </xf>
    <xf numFmtId="0" fontId="0" fillId="0" borderId="27" xfId="65" applyFont="1" applyBorder="1" applyAlignment="1" applyProtection="1">
      <alignment horizontal="center" vertical="center"/>
      <protection/>
    </xf>
    <xf numFmtId="0" fontId="19" fillId="0" borderId="52" xfId="65" applyFont="1" applyBorder="1" applyAlignment="1">
      <alignment vertical="center"/>
      <protection/>
    </xf>
    <xf numFmtId="0" fontId="19" fillId="0" borderId="61" xfId="65" applyFont="1" applyBorder="1" applyAlignment="1">
      <alignment vertical="center"/>
      <protection/>
    </xf>
    <xf numFmtId="198" fontId="39" fillId="0" borderId="19" xfId="49" applyNumberFormat="1" applyFont="1" applyBorder="1" applyAlignment="1" applyProtection="1">
      <alignment vertical="center"/>
      <protection/>
    </xf>
    <xf numFmtId="198" fontId="39" fillId="0" borderId="52" xfId="49" applyNumberFormat="1" applyFont="1" applyBorder="1" applyAlignment="1" applyProtection="1">
      <alignment vertical="center"/>
      <protection/>
    </xf>
    <xf numFmtId="0" fontId="19" fillId="0" borderId="65" xfId="65" applyFont="1" applyBorder="1" applyAlignment="1">
      <alignment horizontal="center" vertical="center"/>
      <protection/>
    </xf>
    <xf numFmtId="0" fontId="0" fillId="0" borderId="11" xfId="65" applyFont="1" applyBorder="1" applyAlignment="1" applyProtection="1">
      <alignment horizontal="center" vertical="center"/>
      <protection/>
    </xf>
    <xf numFmtId="0" fontId="0" fillId="0" borderId="16" xfId="65" applyFont="1" applyBorder="1" applyAlignment="1" applyProtection="1">
      <alignment horizontal="center" vertical="center"/>
      <protection/>
    </xf>
    <xf numFmtId="0" fontId="0" fillId="0" borderId="24" xfId="65" applyFont="1" applyBorder="1" applyAlignment="1" applyProtection="1">
      <alignment horizontal="center" vertical="center"/>
      <protection/>
    </xf>
    <xf numFmtId="0" fontId="19" fillId="0" borderId="16" xfId="65" applyFont="1" applyBorder="1" applyAlignment="1">
      <alignment horizontal="center" vertical="center"/>
      <protection/>
    </xf>
    <xf numFmtId="0" fontId="19" fillId="0" borderId="63" xfId="65" applyFont="1" applyBorder="1" applyAlignment="1">
      <alignment horizontal="center" vertical="center"/>
      <protection/>
    </xf>
    <xf numFmtId="208" fontId="39" fillId="0" borderId="16" xfId="49" applyNumberFormat="1" applyFont="1" applyBorder="1" applyAlignment="1" applyProtection="1">
      <alignment vertical="center" shrinkToFit="1"/>
      <protection/>
    </xf>
    <xf numFmtId="0" fontId="18" fillId="0" borderId="16" xfId="65" applyFont="1" applyBorder="1" applyAlignment="1">
      <alignment horizontal="center" vertical="center"/>
      <protection/>
    </xf>
    <xf numFmtId="0" fontId="18" fillId="0" borderId="24" xfId="65" applyFont="1" applyBorder="1" applyAlignment="1">
      <alignment horizontal="center" vertical="center"/>
      <protection/>
    </xf>
    <xf numFmtId="207" fontId="39" fillId="0" borderId="11" xfId="49" applyNumberFormat="1" applyFont="1" applyBorder="1" applyAlignment="1" applyProtection="1">
      <alignment vertical="center"/>
      <protection/>
    </xf>
    <xf numFmtId="207" fontId="39" fillId="0" borderId="16" xfId="49" applyNumberFormat="1" applyFont="1" applyBorder="1" applyAlignment="1" applyProtection="1">
      <alignment vertical="center"/>
      <protection/>
    </xf>
    <xf numFmtId="209" fontId="40" fillId="0" borderId="50" xfId="49" applyNumberFormat="1" applyFont="1" applyBorder="1" applyAlignment="1" applyProtection="1">
      <alignment vertical="center"/>
      <protection locked="0"/>
    </xf>
    <xf numFmtId="209" fontId="40" fillId="0" borderId="29" xfId="49" applyNumberFormat="1" applyFont="1" applyBorder="1" applyAlignment="1" applyProtection="1">
      <alignment vertical="center"/>
      <protection locked="0"/>
    </xf>
    <xf numFmtId="233" fontId="40" fillId="27" borderId="21" xfId="49" applyNumberFormat="1" applyFont="1" applyFill="1" applyBorder="1" applyAlignment="1" applyProtection="1">
      <alignment vertical="center"/>
      <protection locked="0"/>
    </xf>
    <xf numFmtId="233" fontId="40" fillId="27" borderId="29" xfId="49" applyNumberFormat="1" applyFont="1" applyFill="1" applyBorder="1" applyAlignment="1" applyProtection="1">
      <alignment vertical="center"/>
      <protection locked="0"/>
    </xf>
    <xf numFmtId="0" fontId="19" fillId="0" borderId="29" xfId="65" applyFont="1" applyBorder="1" applyAlignment="1">
      <alignment horizontal="center" vertical="center" wrapText="1"/>
      <protection/>
    </xf>
    <xf numFmtId="0" fontId="19" fillId="0" borderId="22" xfId="65" applyFont="1" applyBorder="1" applyAlignment="1">
      <alignment horizontal="center" vertical="center" wrapText="1"/>
      <protection/>
    </xf>
    <xf numFmtId="209" fontId="40" fillId="0" borderId="21" xfId="49" applyNumberFormat="1" applyFont="1" applyBorder="1" applyAlignment="1" applyProtection="1">
      <alignment horizontal="center" vertical="center"/>
      <protection locked="0"/>
    </xf>
    <xf numFmtId="209" fontId="40" fillId="0" borderId="29" xfId="49" applyNumberFormat="1" applyFont="1" applyBorder="1" applyAlignment="1" applyProtection="1">
      <alignment horizontal="center" vertical="center"/>
      <protection locked="0"/>
    </xf>
    <xf numFmtId="209" fontId="40" fillId="0" borderId="22" xfId="49" applyNumberFormat="1" applyFont="1" applyBorder="1" applyAlignment="1" applyProtection="1">
      <alignment horizontal="center" vertical="center"/>
      <protection locked="0"/>
    </xf>
    <xf numFmtId="0" fontId="19" fillId="0" borderId="13" xfId="65" applyFont="1" applyBorder="1" applyAlignment="1">
      <alignment horizontal="center" vertical="center"/>
      <protection/>
    </xf>
    <xf numFmtId="0" fontId="19" fillId="0" borderId="18" xfId="65" applyFont="1" applyBorder="1" applyAlignment="1">
      <alignment horizontal="center" vertical="center"/>
      <protection/>
    </xf>
    <xf numFmtId="0" fontId="19" fillId="0" borderId="66" xfId="65" applyFont="1" applyBorder="1" applyAlignment="1">
      <alignment horizontal="center" vertical="center"/>
      <protection/>
    </xf>
    <xf numFmtId="0" fontId="19" fillId="0" borderId="45" xfId="65" applyFont="1" applyBorder="1" applyAlignment="1">
      <alignment horizontal="center" vertical="center"/>
      <protection/>
    </xf>
    <xf numFmtId="0" fontId="19" fillId="0" borderId="33" xfId="65" applyFont="1" applyBorder="1" applyAlignment="1">
      <alignment horizontal="center" vertical="center" wrapText="1"/>
      <protection/>
    </xf>
    <xf numFmtId="0" fontId="19" fillId="0" borderId="32" xfId="65" applyFont="1" applyBorder="1" applyAlignment="1">
      <alignment horizontal="center" vertical="center" wrapText="1"/>
      <protection/>
    </xf>
    <xf numFmtId="0" fontId="19" fillId="0" borderId="12" xfId="65" applyFont="1" applyBorder="1" applyAlignment="1">
      <alignment horizontal="center" vertical="center"/>
      <protection/>
    </xf>
    <xf numFmtId="0" fontId="19" fillId="0" borderId="33" xfId="65" applyFont="1" applyBorder="1" applyAlignment="1">
      <alignment horizontal="center" vertical="center"/>
      <protection/>
    </xf>
    <xf numFmtId="0" fontId="19" fillId="0" borderId="32" xfId="65" applyFont="1" applyBorder="1" applyAlignment="1">
      <alignment horizontal="center" vertical="center"/>
      <protection/>
    </xf>
    <xf numFmtId="0" fontId="19" fillId="0" borderId="43"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45" xfId="64" applyFont="1" applyFill="1" applyBorder="1" applyAlignment="1">
      <alignment horizontal="center" vertical="center"/>
      <protection/>
    </xf>
    <xf numFmtId="0" fontId="19" fillId="0" borderId="43" xfId="64" applyFont="1" applyFill="1" applyBorder="1" applyAlignment="1">
      <alignment horizontal="center" vertical="center"/>
      <protection/>
    </xf>
    <xf numFmtId="0" fontId="19" fillId="0" borderId="27" xfId="64" applyFont="1" applyFill="1" applyBorder="1" applyAlignment="1">
      <alignment horizontal="center" vertical="center"/>
      <protection/>
    </xf>
    <xf numFmtId="233" fontId="40" fillId="27" borderId="19" xfId="49" applyNumberFormat="1" applyFont="1" applyFill="1" applyBorder="1" applyAlignment="1" applyProtection="1">
      <alignment vertical="center"/>
      <protection locked="0"/>
    </xf>
    <xf numFmtId="233" fontId="40" fillId="27" borderId="52" xfId="49" applyNumberFormat="1" applyFont="1" applyFill="1" applyBorder="1" applyAlignment="1" applyProtection="1">
      <alignment vertical="center"/>
      <protection locked="0"/>
    </xf>
    <xf numFmtId="0" fontId="19" fillId="0" borderId="52" xfId="65" applyFont="1" applyBorder="1" applyAlignment="1">
      <alignment horizontal="center" vertical="center" wrapText="1"/>
      <protection/>
    </xf>
    <xf numFmtId="0" fontId="19" fillId="0" borderId="20" xfId="65" applyFont="1" applyBorder="1" applyAlignment="1">
      <alignment horizontal="center" vertical="center" wrapText="1"/>
      <protection/>
    </xf>
    <xf numFmtId="209" fontId="40" fillId="0" borderId="50" xfId="49" applyNumberFormat="1" applyFont="1" applyBorder="1" applyAlignment="1" applyProtection="1">
      <alignment horizontal="center" vertical="center"/>
      <protection locked="0"/>
    </xf>
    <xf numFmtId="209" fontId="40" fillId="0" borderId="19" xfId="49" applyNumberFormat="1" applyFont="1" applyFill="1" applyBorder="1" applyAlignment="1" applyProtection="1">
      <alignment vertical="center"/>
      <protection locked="0"/>
    </xf>
    <xf numFmtId="209" fontId="40" fillId="0" borderId="52" xfId="49" applyNumberFormat="1" applyFont="1" applyFill="1" applyBorder="1" applyAlignment="1" applyProtection="1">
      <alignment vertical="center"/>
      <protection locked="0"/>
    </xf>
    <xf numFmtId="209" fontId="19" fillId="0" borderId="52" xfId="65" applyNumberFormat="1" applyFont="1" applyBorder="1" applyAlignment="1">
      <alignment horizontal="center" vertical="center"/>
      <protection/>
    </xf>
    <xf numFmtId="209" fontId="19" fillId="0" borderId="20" xfId="65" applyNumberFormat="1" applyFont="1" applyBorder="1" applyAlignment="1">
      <alignment horizontal="center" vertical="center"/>
      <protection/>
    </xf>
    <xf numFmtId="0" fontId="0" fillId="0" borderId="0" xfId="65" applyFont="1" applyAlignment="1">
      <alignment horizontal="right"/>
      <protection/>
    </xf>
    <xf numFmtId="0" fontId="18" fillId="0" borderId="22" xfId="65" applyFont="1" applyBorder="1" applyAlignment="1">
      <alignment horizontal="center" vertical="center" wrapText="1"/>
      <protection/>
    </xf>
    <xf numFmtId="209" fontId="40" fillId="0" borderId="21" xfId="49" applyNumberFormat="1" applyFont="1" applyFill="1" applyBorder="1" applyAlignment="1" applyProtection="1">
      <alignment vertical="center"/>
      <protection locked="0"/>
    </xf>
    <xf numFmtId="209" fontId="40" fillId="0" borderId="29" xfId="49" applyNumberFormat="1" applyFont="1" applyFill="1" applyBorder="1" applyAlignment="1" applyProtection="1">
      <alignment vertical="center"/>
      <protection locked="0"/>
    </xf>
    <xf numFmtId="0" fontId="19" fillId="0" borderId="45" xfId="0" applyFont="1" applyFill="1" applyBorder="1" applyAlignment="1">
      <alignment horizontal="center" vertical="center" wrapText="1"/>
    </xf>
    <xf numFmtId="0" fontId="0" fillId="0" borderId="67" xfId="65" applyFont="1" applyBorder="1" applyAlignment="1">
      <alignment horizontal="center" vertical="center" textRotation="255"/>
      <protection/>
    </xf>
    <xf numFmtId="0" fontId="0" fillId="0" borderId="68" xfId="65" applyFont="1" applyBorder="1" applyAlignment="1">
      <alignment horizontal="center" vertical="center" textRotation="255"/>
      <protection/>
    </xf>
    <xf numFmtId="0" fontId="0" fillId="0" borderId="69" xfId="65" applyFont="1" applyBorder="1" applyAlignment="1">
      <alignment horizontal="center" vertical="center" textRotation="255"/>
      <protection/>
    </xf>
    <xf numFmtId="0" fontId="0" fillId="0" borderId="44" xfId="65" applyFont="1" applyBorder="1" applyAlignment="1">
      <alignment horizontal="center" vertical="center" textRotation="255"/>
      <protection/>
    </xf>
    <xf numFmtId="0" fontId="0" fillId="0" borderId="70" xfId="65" applyFont="1" applyBorder="1" applyAlignment="1">
      <alignment horizontal="center" vertical="center" textRotation="255"/>
      <protection/>
    </xf>
    <xf numFmtId="209" fontId="40" fillId="0" borderId="49" xfId="49" applyNumberFormat="1" applyFont="1" applyBorder="1" applyAlignment="1" applyProtection="1">
      <alignment vertical="center"/>
      <protection locked="0"/>
    </xf>
    <xf numFmtId="209" fontId="40" fillId="0" borderId="52" xfId="49" applyNumberFormat="1" applyFont="1" applyBorder="1" applyAlignment="1" applyProtection="1">
      <alignment vertical="center"/>
      <protection locked="0"/>
    </xf>
    <xf numFmtId="233" fontId="40" fillId="0" borderId="21" xfId="49" applyNumberFormat="1" applyFont="1" applyFill="1" applyBorder="1" applyAlignment="1" applyProtection="1">
      <alignment horizontal="center" vertical="center"/>
      <protection locked="0"/>
    </xf>
    <xf numFmtId="233" fontId="40" fillId="0" borderId="29" xfId="49" applyNumberFormat="1" applyFont="1" applyFill="1" applyBorder="1" applyAlignment="1" applyProtection="1">
      <alignment horizontal="center" vertical="center"/>
      <protection locked="0"/>
    </xf>
    <xf numFmtId="233" fontId="40" fillId="0" borderId="22" xfId="49" applyNumberFormat="1" applyFont="1" applyFill="1" applyBorder="1" applyAlignment="1" applyProtection="1">
      <alignment horizontal="center" vertical="center"/>
      <protection locked="0"/>
    </xf>
    <xf numFmtId="209" fontId="40" fillId="0" borderId="21" xfId="49" applyNumberFormat="1" applyFont="1" applyFill="1" applyBorder="1" applyAlignment="1" applyProtection="1">
      <alignment horizontal="center" vertical="center"/>
      <protection locked="0"/>
    </xf>
    <xf numFmtId="209" fontId="40" fillId="0" borderId="29" xfId="49" applyNumberFormat="1" applyFont="1" applyFill="1" applyBorder="1" applyAlignment="1" applyProtection="1">
      <alignment horizontal="center" vertical="center"/>
      <protection locked="0"/>
    </xf>
    <xf numFmtId="209" fontId="40" fillId="0" borderId="22" xfId="49" applyNumberFormat="1" applyFont="1" applyFill="1" applyBorder="1" applyAlignment="1" applyProtection="1">
      <alignment horizontal="center" vertical="center"/>
      <protection locked="0"/>
    </xf>
    <xf numFmtId="0" fontId="19" fillId="0" borderId="29" xfId="65" applyFont="1" applyBorder="1" applyAlignment="1">
      <alignment horizontal="left" vertical="center" wrapText="1"/>
      <protection/>
    </xf>
    <xf numFmtId="0" fontId="19" fillId="0" borderId="53" xfId="65" applyFont="1" applyBorder="1" applyAlignment="1">
      <alignment horizontal="left" vertical="center" wrapText="1"/>
      <protection/>
    </xf>
    <xf numFmtId="0" fontId="19" fillId="0" borderId="43" xfId="65" applyFont="1" applyBorder="1" applyAlignment="1">
      <alignment vertical="center"/>
      <protection/>
    </xf>
    <xf numFmtId="0" fontId="19" fillId="0" borderId="64" xfId="65" applyFont="1" applyBorder="1" applyAlignment="1">
      <alignment vertical="center"/>
      <protection/>
    </xf>
    <xf numFmtId="0" fontId="19" fillId="0" borderId="20" xfId="65" applyFont="1" applyBorder="1" applyAlignment="1">
      <alignment horizontal="center" vertical="center"/>
      <protection/>
    </xf>
    <xf numFmtId="209" fontId="40" fillId="0" borderId="71" xfId="49" applyNumberFormat="1" applyFont="1" applyBorder="1" applyAlignment="1" applyProtection="1">
      <alignment horizontal="center" vertical="center"/>
      <protection locked="0"/>
    </xf>
    <xf numFmtId="209" fontId="40" fillId="0" borderId="31" xfId="49" applyNumberFormat="1" applyFont="1" applyBorder="1" applyAlignment="1" applyProtection="1">
      <alignment horizontal="center" vertical="center"/>
      <protection locked="0"/>
    </xf>
    <xf numFmtId="209" fontId="40" fillId="0" borderId="30" xfId="49" applyNumberFormat="1" applyFont="1" applyBorder="1" applyAlignment="1" applyProtection="1">
      <alignment horizontal="center" vertical="center"/>
      <protection locked="0"/>
    </xf>
    <xf numFmtId="209" fontId="40" fillId="0" borderId="26" xfId="49" applyNumberFormat="1" applyFont="1" applyBorder="1" applyAlignment="1" applyProtection="1">
      <alignment horizontal="center" vertical="center"/>
      <protection locked="0"/>
    </xf>
    <xf numFmtId="0" fontId="55" fillId="0" borderId="0" xfId="0" applyFont="1" applyAlignment="1">
      <alignment horizontal="left" vertical="center"/>
    </xf>
    <xf numFmtId="0" fontId="0" fillId="0" borderId="29" xfId="64" applyFont="1" applyBorder="1" applyAlignment="1">
      <alignment horizontal="left" vertical="center"/>
      <protection/>
    </xf>
    <xf numFmtId="0" fontId="0" fillId="0" borderId="29" xfId="0" applyBorder="1" applyAlignment="1">
      <alignment horizontal="left" vertical="center"/>
    </xf>
    <xf numFmtId="0" fontId="0" fillId="0" borderId="29" xfId="64" applyBorder="1" applyAlignment="1">
      <alignment horizontal="left" vertical="center"/>
      <protection/>
    </xf>
    <xf numFmtId="0" fontId="0" fillId="0" borderId="54" xfId="64" applyFont="1" applyBorder="1" applyAlignment="1">
      <alignment horizontal="center" vertical="center"/>
      <protection/>
    </xf>
    <xf numFmtId="0" fontId="0" fillId="0" borderId="55" xfId="64" applyBorder="1" applyAlignment="1">
      <alignment horizontal="center" vertical="center"/>
      <protection/>
    </xf>
    <xf numFmtId="0" fontId="0" fillId="0" borderId="72" xfId="64" applyFont="1" applyBorder="1" applyAlignment="1">
      <alignment horizontal="left" vertical="center"/>
      <protection/>
    </xf>
    <xf numFmtId="0" fontId="0" fillId="0" borderId="72" xfId="64" applyBorder="1" applyAlignment="1">
      <alignment horizontal="left" vertical="center"/>
      <protection/>
    </xf>
    <xf numFmtId="0" fontId="40" fillId="27" borderId="73" xfId="64" applyFont="1" applyFill="1" applyBorder="1" applyAlignment="1" applyProtection="1">
      <alignment horizontal="right" vertical="center"/>
      <protection locked="0"/>
    </xf>
    <xf numFmtId="0" fontId="40" fillId="27" borderId="21" xfId="64" applyFont="1" applyFill="1" applyBorder="1" applyAlignment="1" applyProtection="1">
      <alignment horizontal="right" vertical="center"/>
      <protection locked="0"/>
    </xf>
    <xf numFmtId="0" fontId="40" fillId="27" borderId="74" xfId="64" applyFont="1" applyFill="1" applyBorder="1" applyAlignment="1" applyProtection="1">
      <alignment horizontal="right" vertical="center"/>
      <protection locked="0"/>
    </xf>
    <xf numFmtId="0" fontId="40" fillId="27" borderId="30" xfId="64" applyFont="1" applyFill="1" applyBorder="1" applyAlignment="1" applyProtection="1">
      <alignment horizontal="right" vertical="center"/>
      <protection locked="0"/>
    </xf>
    <xf numFmtId="0" fontId="19" fillId="0" borderId="66" xfId="64" applyFont="1" applyBorder="1" applyAlignment="1">
      <alignment horizontal="center" vertical="center"/>
      <protection/>
    </xf>
    <xf numFmtId="0" fontId="19" fillId="0" borderId="75" xfId="64" applyFont="1" applyBorder="1" applyAlignment="1">
      <alignment horizontal="center" vertical="center"/>
      <protection/>
    </xf>
    <xf numFmtId="0" fontId="19" fillId="0" borderId="63" xfId="64" applyFont="1" applyBorder="1" applyAlignment="1">
      <alignment horizontal="center" vertical="center"/>
      <protection/>
    </xf>
    <xf numFmtId="0" fontId="40" fillId="27" borderId="76" xfId="64" applyFont="1" applyFill="1" applyBorder="1" applyAlignment="1" applyProtection="1">
      <alignment vertical="center"/>
      <protection locked="0"/>
    </xf>
    <xf numFmtId="0" fontId="40" fillId="27" borderId="51" xfId="64" applyFont="1" applyFill="1" applyBorder="1" applyAlignment="1" applyProtection="1">
      <alignment vertical="center"/>
      <protection locked="0"/>
    </xf>
    <xf numFmtId="0" fontId="19" fillId="0" borderId="34" xfId="64" applyFont="1" applyBorder="1" applyAlignment="1">
      <alignment horizontal="center" vertical="center"/>
      <protection/>
    </xf>
    <xf numFmtId="0" fontId="19" fillId="0" borderId="24" xfId="64" applyFont="1" applyBorder="1" applyAlignment="1">
      <alignment horizontal="center" vertical="center"/>
      <protection/>
    </xf>
    <xf numFmtId="180" fontId="40" fillId="0" borderId="13" xfId="64" applyNumberFormat="1" applyFont="1" applyBorder="1" applyAlignment="1" applyProtection="1">
      <alignment horizontal="right" vertical="center"/>
      <protection/>
    </xf>
    <xf numFmtId="180" fontId="40" fillId="0" borderId="11" xfId="64" applyNumberFormat="1" applyFont="1" applyBorder="1" applyAlignment="1" applyProtection="1">
      <alignment horizontal="right" vertical="center"/>
      <protection/>
    </xf>
    <xf numFmtId="0" fontId="20" fillId="0" borderId="17" xfId="64" applyFont="1" applyBorder="1" applyAlignment="1">
      <alignment horizontal="center" vertical="center"/>
      <protection/>
    </xf>
    <xf numFmtId="0" fontId="20" fillId="0" borderId="17" xfId="64" applyFont="1" applyBorder="1" applyAlignment="1">
      <alignment horizontal="center" vertical="center" wrapText="1"/>
      <protection/>
    </xf>
    <xf numFmtId="0" fontId="20" fillId="0" borderId="12" xfId="64" applyFont="1" applyBorder="1" applyAlignment="1">
      <alignment horizontal="center" vertical="center" wrapText="1"/>
      <protection/>
    </xf>
    <xf numFmtId="0" fontId="20" fillId="0" borderId="40" xfId="64" applyFont="1" applyBorder="1" applyAlignment="1">
      <alignment horizontal="center" vertical="center"/>
      <protection/>
    </xf>
    <xf numFmtId="0" fontId="20" fillId="0" borderId="32" xfId="64" applyFont="1" applyBorder="1" applyAlignment="1">
      <alignment horizontal="center" vertical="center"/>
      <protection/>
    </xf>
    <xf numFmtId="0" fontId="19" fillId="0" borderId="0" xfId="64" applyFont="1" applyBorder="1" applyAlignment="1">
      <alignment horizontal="center" vertical="center"/>
      <protection/>
    </xf>
    <xf numFmtId="0" fontId="19" fillId="0" borderId="17" xfId="64" applyFont="1" applyBorder="1" applyAlignment="1">
      <alignment horizontal="center" vertical="center"/>
      <protection/>
    </xf>
    <xf numFmtId="0" fontId="19" fillId="0" borderId="12" xfId="64" applyFont="1" applyBorder="1" applyAlignment="1">
      <alignment horizontal="center" vertical="center"/>
      <protection/>
    </xf>
    <xf numFmtId="0" fontId="19" fillId="0" borderId="77" xfId="64" applyFont="1" applyBorder="1" applyAlignment="1">
      <alignment horizontal="center" vertical="center" wrapText="1"/>
      <protection/>
    </xf>
    <xf numFmtId="0" fontId="19" fillId="0" borderId="17" xfId="64" applyFont="1" applyBorder="1" applyAlignment="1">
      <alignment horizontal="center" vertical="center" wrapText="1"/>
      <protection/>
    </xf>
    <xf numFmtId="0" fontId="18" fillId="0" borderId="0" xfId="64" applyFont="1" applyBorder="1" applyAlignment="1">
      <alignment horizontal="center" vertical="center" wrapText="1"/>
      <protection/>
    </xf>
    <xf numFmtId="0" fontId="18" fillId="0" borderId="0" xfId="64" applyFont="1" applyBorder="1" applyAlignment="1">
      <alignment horizontal="center" vertical="center"/>
      <protection/>
    </xf>
    <xf numFmtId="0" fontId="0" fillId="0" borderId="13" xfId="61" applyFont="1" applyFill="1" applyBorder="1" applyAlignment="1">
      <alignment horizontal="center" vertical="center"/>
      <protection/>
    </xf>
    <xf numFmtId="0" fontId="0" fillId="0" borderId="18" xfId="61" applyFont="1" applyFill="1" applyBorder="1" applyAlignment="1">
      <alignment horizontal="center" vertical="center"/>
      <protection/>
    </xf>
    <xf numFmtId="0" fontId="0" fillId="0" borderId="34" xfId="61" applyFont="1" applyFill="1" applyBorder="1" applyAlignment="1">
      <alignment horizontal="center" vertical="center"/>
      <protection/>
    </xf>
    <xf numFmtId="0" fontId="0" fillId="0" borderId="15"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0" fillId="0" borderId="78" xfId="61" applyFont="1" applyFill="1" applyBorder="1" applyAlignment="1">
      <alignment horizontal="center" vertical="center"/>
      <protection/>
    </xf>
    <xf numFmtId="0" fontId="0" fillId="0" borderId="45" xfId="61" applyFont="1" applyFill="1" applyBorder="1" applyAlignment="1">
      <alignment horizontal="center" vertical="center"/>
      <protection/>
    </xf>
    <xf numFmtId="0" fontId="0" fillId="0" borderId="43" xfId="61" applyFont="1" applyFill="1" applyBorder="1" applyAlignment="1">
      <alignment horizontal="center" vertical="center"/>
      <protection/>
    </xf>
    <xf numFmtId="0" fontId="0" fillId="0" borderId="27" xfId="61" applyFont="1" applyFill="1" applyBorder="1" applyAlignment="1">
      <alignment horizontal="center" vertical="center"/>
      <protection/>
    </xf>
    <xf numFmtId="0" fontId="19" fillId="0" borderId="12" xfId="61" applyFont="1" applyFill="1" applyBorder="1" applyAlignment="1">
      <alignment horizontal="center" vertical="center"/>
      <protection/>
    </xf>
    <xf numFmtId="0" fontId="19" fillId="0" borderId="33" xfId="61" applyFont="1" applyFill="1" applyBorder="1" applyAlignment="1">
      <alignment horizontal="center" vertical="center"/>
      <protection/>
    </xf>
    <xf numFmtId="0" fontId="19" fillId="0" borderId="32" xfId="61" applyFont="1" applyFill="1" applyBorder="1" applyAlignment="1">
      <alignment horizontal="center" vertical="center"/>
      <protection/>
    </xf>
    <xf numFmtId="0" fontId="19" fillId="0" borderId="73" xfId="61" applyFont="1" applyFill="1" applyBorder="1" applyAlignment="1">
      <alignment horizontal="center" vertical="center" wrapText="1"/>
      <protection/>
    </xf>
    <xf numFmtId="0" fontId="19" fillId="0" borderId="79" xfId="61" applyFont="1" applyFill="1" applyBorder="1" applyAlignment="1">
      <alignment horizontal="center" vertical="center" wrapText="1"/>
      <protection/>
    </xf>
    <xf numFmtId="0" fontId="19" fillId="0" borderId="80" xfId="61" applyFont="1" applyFill="1" applyBorder="1" applyAlignment="1">
      <alignment horizontal="center" vertical="center" wrapText="1"/>
      <protection/>
    </xf>
    <xf numFmtId="0" fontId="18" fillId="0" borderId="45" xfId="61" applyFont="1" applyFill="1" applyBorder="1" applyAlignment="1">
      <alignment horizontal="center" vertical="center"/>
      <protection/>
    </xf>
    <xf numFmtId="0" fontId="18" fillId="0" borderId="43" xfId="61" applyFont="1" applyFill="1" applyBorder="1" applyAlignment="1">
      <alignment horizontal="center" vertical="center"/>
      <protection/>
    </xf>
    <xf numFmtId="0" fontId="18" fillId="0" borderId="27" xfId="61" applyFont="1" applyFill="1" applyBorder="1" applyAlignment="1">
      <alignment horizontal="center" vertical="center"/>
      <protection/>
    </xf>
    <xf numFmtId="0" fontId="18" fillId="0" borderId="45" xfId="61" applyFont="1" applyFill="1" applyBorder="1" applyAlignment="1">
      <alignment horizontal="center" vertical="center" wrapText="1"/>
      <protection/>
    </xf>
    <xf numFmtId="0" fontId="18" fillId="0" borderId="43" xfId="61" applyFont="1" applyFill="1" applyBorder="1" applyAlignment="1">
      <alignment horizontal="center" vertical="center" wrapText="1"/>
      <protection/>
    </xf>
    <xf numFmtId="0" fontId="18" fillId="0" borderId="27" xfId="61" applyFont="1" applyFill="1" applyBorder="1" applyAlignment="1">
      <alignment horizontal="center" vertical="center" wrapText="1"/>
      <protection/>
    </xf>
    <xf numFmtId="0" fontId="19" fillId="0" borderId="44" xfId="61" applyFont="1" applyFill="1" applyBorder="1" applyAlignment="1">
      <alignment horizontal="center" vertical="center" textRotation="255"/>
      <protection/>
    </xf>
    <xf numFmtId="0" fontId="19" fillId="0" borderId="70" xfId="61" applyFont="1" applyFill="1" applyBorder="1" applyAlignment="1">
      <alignment horizontal="center" vertical="center" textRotation="255"/>
      <protection/>
    </xf>
    <xf numFmtId="0" fontId="19" fillId="0" borderId="57" xfId="61" applyFont="1" applyFill="1" applyBorder="1" applyAlignment="1">
      <alignment horizontal="center" vertical="center" textRotation="255"/>
      <protection/>
    </xf>
    <xf numFmtId="0" fontId="19" fillId="0" borderId="58" xfId="61" applyFont="1" applyFill="1" applyBorder="1" applyAlignment="1">
      <alignment horizontal="center" vertical="center" textRotation="255"/>
      <protection/>
    </xf>
    <xf numFmtId="0" fontId="19" fillId="0" borderId="19" xfId="61" applyFont="1" applyFill="1" applyBorder="1" applyAlignment="1">
      <alignment vertical="center" wrapText="1"/>
      <protection/>
    </xf>
    <xf numFmtId="0" fontId="19" fillId="0" borderId="52" xfId="61" applyFont="1" applyFill="1" applyBorder="1" applyAlignment="1">
      <alignment vertical="center" wrapText="1"/>
      <protection/>
    </xf>
    <xf numFmtId="0" fontId="19" fillId="0" borderId="20" xfId="61" applyFont="1" applyFill="1" applyBorder="1" applyAlignment="1">
      <alignment vertical="center" wrapText="1"/>
      <protection/>
    </xf>
    <xf numFmtId="0" fontId="40" fillId="27" borderId="81" xfId="61" applyNumberFormat="1" applyFont="1" applyFill="1" applyBorder="1" applyAlignment="1" applyProtection="1">
      <alignment vertical="center"/>
      <protection locked="0"/>
    </xf>
    <xf numFmtId="0" fontId="40" fillId="27" borderId="82" xfId="61" applyNumberFormat="1" applyFont="1" applyFill="1" applyBorder="1" applyAlignment="1" applyProtection="1">
      <alignment vertical="center"/>
      <protection locked="0"/>
    </xf>
    <xf numFmtId="0" fontId="40" fillId="27" borderId="15" xfId="61" applyNumberFormat="1" applyFont="1" applyFill="1" applyBorder="1" applyAlignment="1" applyProtection="1">
      <alignment vertical="center"/>
      <protection locked="0"/>
    </xf>
    <xf numFmtId="0" fontId="40" fillId="27" borderId="0" xfId="61" applyNumberFormat="1" applyFont="1" applyFill="1" applyBorder="1" applyAlignment="1" applyProtection="1">
      <alignment vertical="center"/>
      <protection locked="0"/>
    </xf>
    <xf numFmtId="0" fontId="40" fillId="27" borderId="45" xfId="61" applyNumberFormat="1" applyFont="1" applyFill="1" applyBorder="1" applyAlignment="1" applyProtection="1">
      <alignment vertical="center"/>
      <protection locked="0"/>
    </xf>
    <xf numFmtId="0" fontId="40" fillId="27" borderId="43" xfId="61" applyNumberFormat="1" applyFont="1" applyFill="1" applyBorder="1" applyAlignment="1" applyProtection="1">
      <alignment vertical="center"/>
      <protection locked="0"/>
    </xf>
    <xf numFmtId="0" fontId="19" fillId="0" borderId="83" xfId="61" applyFont="1" applyFill="1" applyBorder="1" applyAlignment="1">
      <alignment horizontal="center" vertical="center"/>
      <protection/>
    </xf>
    <xf numFmtId="0" fontId="19" fillId="0" borderId="78" xfId="61" applyFont="1" applyFill="1" applyBorder="1" applyAlignment="1">
      <alignment horizontal="center" vertical="center"/>
      <protection/>
    </xf>
    <xf numFmtId="0" fontId="19" fillId="0" borderId="27" xfId="61" applyFont="1" applyFill="1" applyBorder="1" applyAlignment="1">
      <alignment horizontal="center" vertical="center"/>
      <protection/>
    </xf>
    <xf numFmtId="0" fontId="40" fillId="27" borderId="19" xfId="0" applyFont="1" applyFill="1" applyBorder="1" applyAlignment="1" applyProtection="1">
      <alignment vertical="center"/>
      <protection locked="0"/>
    </xf>
    <xf numFmtId="0" fontId="0" fillId="27" borderId="52" xfId="0" applyFill="1" applyBorder="1" applyAlignment="1">
      <alignment/>
    </xf>
    <xf numFmtId="180" fontId="40" fillId="0" borderId="19" xfId="0" applyNumberFormat="1" applyFont="1" applyFill="1" applyBorder="1" applyAlignment="1">
      <alignment vertical="center"/>
    </xf>
    <xf numFmtId="180" fontId="40" fillId="0" borderId="52" xfId="0" applyNumberFormat="1" applyFont="1" applyFill="1" applyBorder="1" applyAlignment="1">
      <alignment vertical="center"/>
    </xf>
    <xf numFmtId="180" fontId="40" fillId="0" borderId="19" xfId="0" applyNumberFormat="1" applyFont="1" applyFill="1" applyBorder="1" applyAlignment="1" applyProtection="1">
      <alignment vertical="center"/>
      <protection locked="0"/>
    </xf>
    <xf numFmtId="180" fontId="40" fillId="0" borderId="52" xfId="0" applyNumberFormat="1" applyFont="1" applyFill="1" applyBorder="1" applyAlignment="1" applyProtection="1">
      <alignment vertical="center"/>
      <protection locked="0"/>
    </xf>
    <xf numFmtId="49" fontId="73" fillId="27" borderId="19" xfId="61" applyNumberFormat="1" applyFont="1" applyFill="1" applyBorder="1" applyAlignment="1" applyProtection="1">
      <alignment vertical="center" wrapText="1"/>
      <protection locked="0"/>
    </xf>
    <xf numFmtId="49" fontId="73" fillId="27" borderId="52" xfId="61" applyNumberFormat="1" applyFont="1" applyFill="1" applyBorder="1" applyAlignment="1" applyProtection="1">
      <alignment vertical="center" wrapText="1"/>
      <protection locked="0"/>
    </xf>
    <xf numFmtId="49" fontId="73" fillId="27" borderId="20" xfId="61" applyNumberFormat="1" applyFont="1" applyFill="1" applyBorder="1" applyAlignment="1" applyProtection="1">
      <alignment vertical="center" wrapText="1"/>
      <protection locked="0"/>
    </xf>
    <xf numFmtId="0" fontId="40" fillId="27" borderId="19" xfId="61" applyFont="1" applyFill="1" applyBorder="1" applyAlignment="1" applyProtection="1">
      <alignment vertical="center"/>
      <protection locked="0"/>
    </xf>
    <xf numFmtId="0" fontId="0" fillId="27" borderId="52" xfId="61" applyFill="1" applyBorder="1" applyAlignment="1">
      <alignment/>
      <protection/>
    </xf>
    <xf numFmtId="0" fontId="19" fillId="0" borderId="21" xfId="61" applyFont="1" applyFill="1" applyBorder="1" applyAlignment="1">
      <alignment vertical="center"/>
      <protection/>
    </xf>
    <xf numFmtId="0" fontId="19" fillId="0" borderId="29" xfId="61" applyFont="1" applyFill="1" applyBorder="1" applyAlignment="1">
      <alignment vertical="center"/>
      <protection/>
    </xf>
    <xf numFmtId="0" fontId="19" fillId="0" borderId="22" xfId="61" applyFont="1" applyFill="1" applyBorder="1" applyAlignment="1">
      <alignment vertical="center"/>
      <protection/>
    </xf>
    <xf numFmtId="0" fontId="40" fillId="27" borderId="21" xfId="0" applyFont="1" applyFill="1" applyBorder="1" applyAlignment="1" applyProtection="1">
      <alignment vertical="center"/>
      <protection locked="0"/>
    </xf>
    <xf numFmtId="0" fontId="40" fillId="27" borderId="29" xfId="0" applyFont="1" applyFill="1" applyBorder="1" applyAlignment="1" applyProtection="1">
      <alignment vertical="center"/>
      <protection locked="0"/>
    </xf>
    <xf numFmtId="180" fontId="40" fillId="0" borderId="21" xfId="0" applyNumberFormat="1" applyFont="1" applyFill="1" applyBorder="1" applyAlignment="1">
      <alignment vertical="center"/>
    </xf>
    <xf numFmtId="180" fontId="40" fillId="0" borderId="29" xfId="0" applyNumberFormat="1" applyFont="1" applyFill="1" applyBorder="1" applyAlignment="1">
      <alignment vertical="center"/>
    </xf>
    <xf numFmtId="180" fontId="40" fillId="0" borderId="21" xfId="0" applyNumberFormat="1" applyFont="1" applyFill="1" applyBorder="1" applyAlignment="1" applyProtection="1">
      <alignment vertical="center"/>
      <protection locked="0"/>
    </xf>
    <xf numFmtId="180" fontId="40" fillId="0" borderId="29" xfId="0" applyNumberFormat="1" applyFont="1" applyFill="1" applyBorder="1" applyAlignment="1" applyProtection="1">
      <alignment vertical="center"/>
      <protection locked="0"/>
    </xf>
    <xf numFmtId="49" fontId="73" fillId="27" borderId="21" xfId="61" applyNumberFormat="1" applyFont="1" applyFill="1" applyBorder="1" applyAlignment="1" applyProtection="1">
      <alignment vertical="center" wrapText="1"/>
      <protection locked="0"/>
    </xf>
    <xf numFmtId="49" fontId="73" fillId="27" borderId="29" xfId="61" applyNumberFormat="1" applyFont="1" applyFill="1" applyBorder="1" applyAlignment="1" applyProtection="1">
      <alignment vertical="center" wrapText="1"/>
      <protection locked="0"/>
    </xf>
    <xf numFmtId="49" fontId="73" fillId="27" borderId="22" xfId="61" applyNumberFormat="1" applyFont="1" applyFill="1" applyBorder="1" applyAlignment="1" applyProtection="1">
      <alignment vertical="center" wrapText="1"/>
      <protection locked="0"/>
    </xf>
    <xf numFmtId="0" fontId="40" fillId="27" borderId="21" xfId="61" applyFont="1" applyFill="1" applyBorder="1" applyAlignment="1" applyProtection="1">
      <alignment vertical="center"/>
      <protection locked="0"/>
    </xf>
    <xf numFmtId="0" fontId="40" fillId="27" borderId="29" xfId="61" applyFont="1" applyFill="1" applyBorder="1" applyAlignment="1" applyProtection="1">
      <alignment vertical="center"/>
      <protection locked="0"/>
    </xf>
    <xf numFmtId="180" fontId="40" fillId="0" borderId="21" xfId="61" applyNumberFormat="1" applyFont="1" applyFill="1" applyBorder="1" applyAlignment="1">
      <alignment vertical="center"/>
      <protection/>
    </xf>
    <xf numFmtId="180" fontId="40" fillId="0" borderId="29" xfId="61" applyNumberFormat="1" applyFont="1" applyFill="1" applyBorder="1" applyAlignment="1">
      <alignment vertical="center"/>
      <protection/>
    </xf>
    <xf numFmtId="180" fontId="40" fillId="0" borderId="28" xfId="0" applyNumberFormat="1" applyFont="1" applyFill="1" applyBorder="1" applyAlignment="1" applyProtection="1">
      <alignment vertical="center"/>
      <protection locked="0"/>
    </xf>
    <xf numFmtId="180" fontId="40" fillId="0" borderId="72" xfId="0" applyNumberFormat="1" applyFont="1" applyFill="1" applyBorder="1" applyAlignment="1" applyProtection="1">
      <alignment vertical="center"/>
      <protection locked="0"/>
    </xf>
    <xf numFmtId="0" fontId="19" fillId="0" borderId="30" xfId="61" applyFont="1" applyFill="1" applyBorder="1" applyAlignment="1">
      <alignment horizontal="left" vertical="center" wrapText="1"/>
      <protection/>
    </xf>
    <xf numFmtId="0" fontId="19" fillId="0" borderId="31" xfId="61" applyFont="1" applyFill="1" applyBorder="1" applyAlignment="1">
      <alignment horizontal="left" vertical="center" wrapText="1"/>
      <protection/>
    </xf>
    <xf numFmtId="0" fontId="19" fillId="0" borderId="26" xfId="61" applyFont="1" applyFill="1" applyBorder="1" applyAlignment="1">
      <alignment horizontal="left" vertical="center" wrapText="1"/>
      <protection/>
    </xf>
    <xf numFmtId="0" fontId="40" fillId="27" borderId="30" xfId="61" applyFont="1" applyFill="1" applyBorder="1" applyAlignment="1" applyProtection="1">
      <alignment vertical="center"/>
      <protection locked="0"/>
    </xf>
    <xf numFmtId="0" fontId="40" fillId="27" borderId="31" xfId="61" applyFont="1" applyFill="1" applyBorder="1" applyAlignment="1" applyProtection="1">
      <alignment vertical="center"/>
      <protection locked="0"/>
    </xf>
    <xf numFmtId="180" fontId="40" fillId="0" borderId="30" xfId="61" applyNumberFormat="1" applyFont="1" applyFill="1" applyBorder="1" applyAlignment="1">
      <alignment vertical="center"/>
      <protection/>
    </xf>
    <xf numFmtId="180" fontId="40" fillId="0" borderId="31" xfId="61" applyNumberFormat="1" applyFont="1" applyFill="1" applyBorder="1" applyAlignment="1">
      <alignment vertical="center"/>
      <protection/>
    </xf>
    <xf numFmtId="180" fontId="40" fillId="0" borderId="30" xfId="0" applyNumberFormat="1" applyFont="1" applyFill="1" applyBorder="1" applyAlignment="1" applyProtection="1">
      <alignment vertical="center"/>
      <protection locked="0"/>
    </xf>
    <xf numFmtId="180" fontId="40" fillId="0" borderId="31" xfId="0" applyNumberFormat="1" applyFont="1" applyFill="1" applyBorder="1" applyAlignment="1" applyProtection="1">
      <alignment vertical="center"/>
      <protection locked="0"/>
    </xf>
    <xf numFmtId="49" fontId="73" fillId="27" borderId="30" xfId="61" applyNumberFormat="1" applyFont="1" applyFill="1" applyBorder="1" applyAlignment="1" applyProtection="1">
      <alignment vertical="center" wrapText="1"/>
      <protection locked="0"/>
    </xf>
    <xf numFmtId="49" fontId="73" fillId="27" borderId="31" xfId="61" applyNumberFormat="1" applyFont="1" applyFill="1" applyBorder="1" applyAlignment="1" applyProtection="1">
      <alignment vertical="center" wrapText="1"/>
      <protection locked="0"/>
    </xf>
    <xf numFmtId="49" fontId="73" fillId="27" borderId="26" xfId="61" applyNumberFormat="1" applyFont="1" applyFill="1" applyBorder="1" applyAlignment="1" applyProtection="1">
      <alignment vertical="center" wrapText="1"/>
      <protection locked="0"/>
    </xf>
    <xf numFmtId="0" fontId="19" fillId="0" borderId="74" xfId="61" applyFont="1" applyFill="1" applyBorder="1" applyAlignment="1">
      <alignment horizontal="left" vertical="center" wrapText="1"/>
      <protection/>
    </xf>
    <xf numFmtId="0" fontId="19" fillId="0" borderId="84" xfId="61" applyFont="1" applyFill="1" applyBorder="1" applyAlignment="1">
      <alignment horizontal="left" vertical="center" wrapText="1"/>
      <protection/>
    </xf>
    <xf numFmtId="0" fontId="19" fillId="0" borderId="85" xfId="61" applyFont="1" applyFill="1" applyBorder="1" applyAlignment="1">
      <alignment horizontal="left" vertical="center" wrapText="1"/>
      <protection/>
    </xf>
    <xf numFmtId="0" fontId="19" fillId="0" borderId="45" xfId="61" applyFont="1" applyFill="1" applyBorder="1" applyAlignment="1">
      <alignment horizontal="center" vertical="center"/>
      <protection/>
    </xf>
    <xf numFmtId="0" fontId="19" fillId="0" borderId="43" xfId="61" applyFont="1" applyFill="1" applyBorder="1" applyAlignment="1">
      <alignment horizontal="center" vertical="center"/>
      <protection/>
    </xf>
    <xf numFmtId="180" fontId="40" fillId="0" borderId="45" xfId="61" applyNumberFormat="1" applyFont="1" applyFill="1" applyBorder="1" applyAlignment="1">
      <alignment vertical="center"/>
      <protection/>
    </xf>
    <xf numFmtId="180" fontId="40" fillId="0" borderId="43" xfId="61" applyNumberFormat="1" applyFont="1" applyFill="1" applyBorder="1" applyAlignment="1">
      <alignment vertical="center"/>
      <protection/>
    </xf>
    <xf numFmtId="49" fontId="64" fillId="0" borderId="54" xfId="61" applyNumberFormat="1" applyFont="1" applyFill="1" applyBorder="1" applyAlignment="1" applyProtection="1">
      <alignment horizontal="center" vertical="center" wrapText="1"/>
      <protection locked="0"/>
    </xf>
    <xf numFmtId="49" fontId="64" fillId="0" borderId="55" xfId="61" applyNumberFormat="1" applyFont="1" applyFill="1" applyBorder="1" applyAlignment="1" applyProtection="1">
      <alignment horizontal="center" vertical="center" wrapText="1"/>
      <protection locked="0"/>
    </xf>
    <xf numFmtId="49" fontId="64" fillId="0" borderId="10" xfId="61" applyNumberFormat="1" applyFont="1" applyFill="1" applyBorder="1" applyAlignment="1" applyProtection="1">
      <alignment horizontal="center" vertical="center" wrapText="1"/>
      <protection locked="0"/>
    </xf>
    <xf numFmtId="0" fontId="19" fillId="0" borderId="69" xfId="61" applyFont="1" applyFill="1" applyBorder="1" applyAlignment="1">
      <alignment horizontal="center" vertical="center" textRotation="255"/>
      <protection/>
    </xf>
    <xf numFmtId="0" fontId="19" fillId="0" borderId="23" xfId="61" applyFont="1" applyFill="1" applyBorder="1" applyAlignment="1">
      <alignment horizontal="center" vertical="center" textRotation="255"/>
      <protection/>
    </xf>
    <xf numFmtId="0" fontId="40" fillId="27" borderId="11" xfId="61" applyNumberFormat="1" applyFont="1" applyFill="1" applyBorder="1" applyAlignment="1" applyProtection="1">
      <alignment vertical="center"/>
      <protection locked="0"/>
    </xf>
    <xf numFmtId="0" fontId="40" fillId="27" borderId="16" xfId="61" applyNumberFormat="1" applyFont="1" applyFill="1" applyBorder="1" applyAlignment="1" applyProtection="1">
      <alignment vertical="center"/>
      <protection locked="0"/>
    </xf>
    <xf numFmtId="0" fontId="19" fillId="0" borderId="24" xfId="61" applyFont="1" applyFill="1" applyBorder="1" applyAlignment="1">
      <alignment horizontal="center" vertical="center"/>
      <protection/>
    </xf>
    <xf numFmtId="180" fontId="40" fillId="0" borderId="11" xfId="61" applyNumberFormat="1" applyFont="1" applyFill="1" applyBorder="1" applyAlignment="1">
      <alignment vertical="center"/>
      <protection/>
    </xf>
    <xf numFmtId="180" fontId="40" fillId="0" borderId="16" xfId="61" applyNumberFormat="1" applyFont="1" applyFill="1" applyBorder="1" applyAlignment="1">
      <alignment vertical="center"/>
      <protection/>
    </xf>
    <xf numFmtId="0" fontId="19" fillId="0" borderId="11" xfId="61" applyFont="1" applyFill="1" applyBorder="1" applyAlignment="1">
      <alignment horizontal="center" vertical="center"/>
      <protection/>
    </xf>
    <xf numFmtId="0" fontId="19" fillId="0" borderId="16" xfId="61" applyFont="1" applyFill="1" applyBorder="1" applyAlignment="1">
      <alignment horizontal="center" vertical="center"/>
      <protection/>
    </xf>
    <xf numFmtId="180" fontId="40" fillId="0" borderId="11" xfId="0" applyNumberFormat="1" applyFont="1" applyFill="1" applyBorder="1" applyAlignment="1" applyProtection="1">
      <alignment vertical="center"/>
      <protection locked="0"/>
    </xf>
    <xf numFmtId="180" fontId="40" fillId="0" borderId="16" xfId="0" applyNumberFormat="1" applyFont="1" applyFill="1" applyBorder="1" applyAlignment="1" applyProtection="1">
      <alignment vertical="center"/>
      <protection locked="0"/>
    </xf>
    <xf numFmtId="49" fontId="64" fillId="0" borderId="12" xfId="61" applyNumberFormat="1" applyFont="1" applyFill="1" applyBorder="1" applyAlignment="1" applyProtection="1">
      <alignment horizontal="center" vertical="center" wrapText="1"/>
      <protection locked="0"/>
    </xf>
    <xf numFmtId="49" fontId="64" fillId="0" borderId="33" xfId="61" applyNumberFormat="1" applyFont="1" applyFill="1" applyBorder="1" applyAlignment="1" applyProtection="1">
      <alignment horizontal="center" vertical="center" wrapText="1"/>
      <protection locked="0"/>
    </xf>
    <xf numFmtId="49" fontId="64" fillId="0" borderId="32" xfId="61" applyNumberFormat="1" applyFont="1" applyFill="1" applyBorder="1" applyAlignment="1" applyProtection="1">
      <alignment horizontal="center" vertical="center" wrapText="1"/>
      <protection locked="0"/>
    </xf>
    <xf numFmtId="0" fontId="0" fillId="0" borderId="13" xfId="64" applyFont="1" applyBorder="1" applyAlignment="1">
      <alignment horizontal="center" vertical="center"/>
      <protection/>
    </xf>
    <xf numFmtId="0" fontId="0" fillId="0" borderId="18"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15"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78" xfId="64" applyFont="1" applyBorder="1" applyAlignment="1">
      <alignment horizontal="center" vertical="center"/>
      <protection/>
    </xf>
    <xf numFmtId="0" fontId="0" fillId="0" borderId="45" xfId="64" applyFont="1" applyBorder="1" applyAlignment="1">
      <alignment horizontal="center" vertical="center"/>
      <protection/>
    </xf>
    <xf numFmtId="0" fontId="0" fillId="0" borderId="43" xfId="64" applyFont="1" applyBorder="1" applyAlignment="1">
      <alignment horizontal="center" vertical="center"/>
      <protection/>
    </xf>
    <xf numFmtId="0" fontId="0" fillId="0" borderId="27" xfId="64" applyFont="1" applyBorder="1" applyAlignment="1">
      <alignment horizontal="center" vertical="center"/>
      <protection/>
    </xf>
    <xf numFmtId="0" fontId="19" fillId="0" borderId="13" xfId="64" applyFont="1" applyBorder="1" applyAlignment="1">
      <alignment horizontal="center" vertical="center" wrapText="1"/>
      <protection/>
    </xf>
    <xf numFmtId="0" fontId="19" fillId="0" borderId="34" xfId="64" applyFont="1" applyBorder="1" applyAlignment="1">
      <alignment horizontal="center" vertical="center" wrapText="1"/>
      <protection/>
    </xf>
    <xf numFmtId="0" fontId="19" fillId="0" borderId="28" xfId="64" applyFont="1" applyBorder="1" applyAlignment="1">
      <alignment horizontal="center" vertical="center" wrapText="1"/>
      <protection/>
    </xf>
    <xf numFmtId="0" fontId="19" fillId="0" borderId="25" xfId="64" applyFont="1" applyBorder="1" applyAlignment="1">
      <alignment horizontal="center" vertical="center" wrapText="1"/>
      <protection/>
    </xf>
    <xf numFmtId="0" fontId="19" fillId="0" borderId="86" xfId="64" applyFont="1" applyBorder="1" applyAlignment="1">
      <alignment horizontal="center" vertical="center" wrapText="1"/>
      <protection/>
    </xf>
    <xf numFmtId="0" fontId="19" fillId="0" borderId="58" xfId="64" applyFont="1" applyBorder="1" applyAlignment="1">
      <alignment horizontal="center" vertical="center" wrapText="1"/>
      <protection/>
    </xf>
    <xf numFmtId="0" fontId="20" fillId="0" borderId="60" xfId="64" applyFont="1" applyBorder="1" applyAlignment="1">
      <alignment horizontal="center" vertical="center"/>
      <protection/>
    </xf>
    <xf numFmtId="0" fontId="20" fillId="0" borderId="87" xfId="64" applyFont="1" applyBorder="1" applyAlignment="1">
      <alignment horizontal="center" vertical="center" wrapText="1"/>
      <protection/>
    </xf>
    <xf numFmtId="0" fontId="20" fillId="0" borderId="88" xfId="64" applyFont="1" applyBorder="1" applyAlignment="1">
      <alignment horizontal="center" vertical="center"/>
      <protection/>
    </xf>
    <xf numFmtId="0" fontId="19" fillId="0" borderId="57" xfId="64" applyFont="1" applyBorder="1" applyAlignment="1">
      <alignment horizontal="center" vertical="center" textRotation="255"/>
      <protection/>
    </xf>
    <xf numFmtId="0" fontId="19" fillId="0" borderId="58" xfId="64" applyFont="1" applyBorder="1" applyAlignment="1">
      <alignment horizontal="center" vertical="center" textRotation="255"/>
      <protection/>
    </xf>
    <xf numFmtId="0" fontId="19" fillId="0" borderId="59" xfId="64" applyFont="1" applyBorder="1" applyAlignment="1">
      <alignment horizontal="center" vertical="center" textRotation="255"/>
      <protection/>
    </xf>
    <xf numFmtId="0" fontId="19" fillId="0" borderId="60" xfId="64" applyFont="1" applyBorder="1" applyAlignment="1">
      <alignment horizontal="center" vertical="center" textRotation="255"/>
      <protection/>
    </xf>
    <xf numFmtId="0" fontId="19" fillId="0" borderId="89" xfId="64" applyFont="1" applyBorder="1" applyAlignment="1">
      <alignment horizontal="center" vertical="center" textRotation="255"/>
      <protection/>
    </xf>
    <xf numFmtId="0" fontId="19" fillId="0" borderId="90" xfId="64" applyFont="1" applyBorder="1" applyAlignment="1">
      <alignment horizontal="center" vertical="center" textRotation="255"/>
      <protection/>
    </xf>
    <xf numFmtId="0" fontId="19" fillId="0" borderId="58" xfId="64" applyFont="1" applyBorder="1" applyAlignment="1">
      <alignment horizontal="left" vertical="center" wrapText="1"/>
      <protection/>
    </xf>
    <xf numFmtId="0" fontId="19" fillId="0" borderId="58" xfId="64" applyFont="1" applyBorder="1" applyAlignment="1">
      <alignment horizontal="left" vertical="center"/>
      <protection/>
    </xf>
    <xf numFmtId="0" fontId="19" fillId="0" borderId="30" xfId="64" applyFont="1" applyBorder="1" applyAlignment="1">
      <alignment horizontal="left" vertical="center" wrapText="1"/>
      <protection/>
    </xf>
    <xf numFmtId="0" fontId="19" fillId="0" borderId="26" xfId="64" applyFont="1" applyBorder="1" applyAlignment="1">
      <alignment horizontal="left" vertical="center" wrapText="1"/>
      <protection/>
    </xf>
    <xf numFmtId="0" fontId="19" fillId="0" borderId="70" xfId="64" applyFont="1" applyBorder="1" applyAlignment="1">
      <alignment horizontal="center" vertical="center"/>
      <protection/>
    </xf>
    <xf numFmtId="0" fontId="19" fillId="0" borderId="68" xfId="64" applyFont="1" applyBorder="1" applyAlignment="1">
      <alignment horizontal="center" vertical="center" textRotation="255"/>
      <protection/>
    </xf>
    <xf numFmtId="0" fontId="19" fillId="0" borderId="19" xfId="64" applyFont="1" applyBorder="1" applyAlignment="1">
      <alignment horizontal="center" vertical="center" textRotation="255"/>
      <protection/>
    </xf>
    <xf numFmtId="0" fontId="19" fillId="0" borderId="21" xfId="64" applyFont="1" applyBorder="1" applyAlignment="1">
      <alignment horizontal="center" vertical="center" textRotation="255"/>
      <protection/>
    </xf>
    <xf numFmtId="0" fontId="19" fillId="0" borderId="23" xfId="64" applyFont="1" applyBorder="1" applyAlignment="1">
      <alignment horizontal="center" vertical="center"/>
      <protection/>
    </xf>
    <xf numFmtId="0" fontId="65" fillId="27" borderId="12" xfId="0" applyFont="1" applyFill="1" applyBorder="1" applyAlignment="1">
      <alignment horizontal="center" vertical="center" wrapText="1"/>
    </xf>
    <xf numFmtId="0" fontId="65" fillId="27" borderId="33" xfId="0" applyFont="1" applyFill="1" applyBorder="1" applyAlignment="1">
      <alignment horizontal="center" vertical="center" wrapText="1"/>
    </xf>
    <xf numFmtId="0" fontId="53" fillId="27" borderId="91" xfId="0" applyFont="1" applyFill="1" applyBorder="1" applyAlignment="1">
      <alignment horizontal="center" vertical="center" wrapText="1"/>
    </xf>
    <xf numFmtId="0" fontId="53" fillId="27" borderId="42" xfId="0" applyFont="1" applyFill="1" applyBorder="1" applyAlignment="1">
      <alignment horizontal="center" vertical="center" wrapText="1"/>
    </xf>
    <xf numFmtId="0" fontId="65" fillId="27" borderId="16" xfId="0" applyFont="1" applyFill="1" applyBorder="1" applyAlignment="1">
      <alignment horizontal="left" vertical="center"/>
    </xf>
    <xf numFmtId="0" fontId="16" fillId="0" borderId="0" xfId="0" applyFont="1" applyAlignment="1">
      <alignment horizontal="left" vertical="center"/>
    </xf>
    <xf numFmtId="0" fontId="24" fillId="0" borderId="54"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10" xfId="0" applyFont="1" applyBorder="1" applyAlignment="1">
      <alignment horizontal="center" vertical="center" wrapText="1"/>
    </xf>
    <xf numFmtId="0" fontId="65" fillId="27" borderId="46" xfId="0" applyFont="1" applyFill="1" applyBorder="1" applyAlignment="1">
      <alignment horizontal="center" vertical="center" wrapText="1"/>
    </xf>
    <xf numFmtId="0" fontId="65" fillId="27" borderId="92" xfId="0" applyFont="1" applyFill="1" applyBorder="1" applyAlignment="1">
      <alignment horizontal="center" vertical="center" wrapText="1"/>
    </xf>
    <xf numFmtId="0" fontId="24" fillId="0" borderId="33" xfId="0" applyFont="1" applyBorder="1" applyAlignment="1">
      <alignment horizontal="left" vertical="center" wrapText="1"/>
    </xf>
    <xf numFmtId="0" fontId="24" fillId="0" borderId="18" xfId="0" applyFont="1" applyBorder="1" applyAlignment="1">
      <alignment horizontal="left" vertical="center" wrapText="1"/>
    </xf>
    <xf numFmtId="0" fontId="24" fillId="0" borderId="92" xfId="0" applyFont="1" applyBorder="1" applyAlignment="1">
      <alignment horizontal="left" vertical="center" wrapText="1"/>
    </xf>
    <xf numFmtId="0" fontId="0" fillId="0" borderId="92" xfId="0" applyBorder="1" applyAlignment="1">
      <alignment horizontal="left" vertical="center" wrapText="1"/>
    </xf>
    <xf numFmtId="0" fontId="24" fillId="0" borderId="16" xfId="0" applyFont="1" applyBorder="1" applyAlignment="1">
      <alignment horizontal="left" vertical="center" wrapText="1"/>
    </xf>
    <xf numFmtId="0" fontId="25" fillId="0" borderId="93" xfId="0" applyFont="1" applyBorder="1" applyAlignment="1">
      <alignment horizontal="center" vertical="center" wrapText="1"/>
    </xf>
    <xf numFmtId="0" fontId="44" fillId="0" borderId="23" xfId="0" applyFont="1" applyBorder="1" applyAlignment="1">
      <alignment horizontal="center" vertical="center" wrapText="1"/>
    </xf>
    <xf numFmtId="0" fontId="24" fillId="0" borderId="0" xfId="0" applyFont="1" applyAlignment="1">
      <alignment horizontal="center"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46" fillId="0" borderId="0" xfId="0" applyFont="1" applyAlignment="1">
      <alignment horizontal="center" vertical="center"/>
    </xf>
    <xf numFmtId="0" fontId="0" fillId="0" borderId="93" xfId="0" applyBorder="1" applyAlignment="1">
      <alignment horizontal="center" vertical="center"/>
    </xf>
    <xf numFmtId="0" fontId="0" fillId="0" borderId="44" xfId="0" applyBorder="1" applyAlignment="1">
      <alignment horizontal="center" vertical="center"/>
    </xf>
    <xf numFmtId="0" fontId="25" fillId="0" borderId="12" xfId="0" applyFont="1" applyBorder="1" applyAlignment="1">
      <alignment horizontal="center" vertical="center" wrapText="1"/>
    </xf>
    <xf numFmtId="0" fontId="44" fillId="0" borderId="32" xfId="0" applyFont="1" applyBorder="1" applyAlignment="1">
      <alignment horizontal="center" vertical="center" wrapText="1"/>
    </xf>
    <xf numFmtId="0" fontId="25" fillId="0" borderId="13" xfId="0" applyFont="1" applyBorder="1" applyAlignment="1">
      <alignment horizontal="center" vertical="center" wrapText="1"/>
    </xf>
    <xf numFmtId="0" fontId="44" fillId="0" borderId="11" xfId="0" applyFont="1"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xf>
    <xf numFmtId="0" fontId="41" fillId="0" borderId="0" xfId="0" applyFont="1" applyAlignment="1">
      <alignment horizontal="center" vertical="center"/>
    </xf>
    <xf numFmtId="0" fontId="15" fillId="0" borderId="93" xfId="0" applyFont="1" applyBorder="1" applyAlignment="1">
      <alignment horizontal="center" vertical="center" wrapText="1"/>
    </xf>
    <xf numFmtId="0" fontId="43" fillId="0" borderId="23" xfId="0" applyFont="1" applyBorder="1" applyAlignment="1">
      <alignment horizontal="center" vertical="center" wrapText="1"/>
    </xf>
    <xf numFmtId="0" fontId="24" fillId="0" borderId="93" xfId="0" applyFont="1" applyBorder="1" applyAlignment="1">
      <alignment horizontal="center" vertical="center" wrapText="1"/>
    </xf>
    <xf numFmtId="0" fontId="0" fillId="0" borderId="23" xfId="0" applyBorder="1" applyAlignment="1">
      <alignment horizontal="center" vertical="center" wrapText="1"/>
    </xf>
    <xf numFmtId="0" fontId="24" fillId="0" borderId="12" xfId="0" applyFont="1" applyBorder="1" applyAlignment="1">
      <alignment horizontal="center" vertical="center" wrapText="1"/>
    </xf>
    <xf numFmtId="0" fontId="0" fillId="0" borderId="32" xfId="0" applyBorder="1" applyAlignment="1">
      <alignment horizontal="center" vertical="center" wrapText="1"/>
    </xf>
    <xf numFmtId="0" fontId="42" fillId="0" borderId="93" xfId="0" applyFont="1" applyBorder="1" applyAlignment="1">
      <alignment horizontal="center" vertical="center" wrapText="1"/>
    </xf>
    <xf numFmtId="0" fontId="42" fillId="0" borderId="23" xfId="0" applyFont="1" applyBorder="1" applyAlignment="1">
      <alignment horizontal="center" vertical="center" wrapText="1"/>
    </xf>
    <xf numFmtId="0" fontId="47" fillId="0" borderId="93" xfId="0" applyFont="1" applyBorder="1" applyAlignment="1">
      <alignment horizontal="center" vertical="center" wrapText="1"/>
    </xf>
    <xf numFmtId="0" fontId="47" fillId="0" borderId="23" xfId="0" applyFont="1" applyBorder="1" applyAlignment="1">
      <alignment horizontal="center"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ku】更新トラックチェックリスト" xfId="61"/>
    <cellStyle name="標準_チェック表表紙&amp;申請書＆事業所一覧表" xfId="62"/>
    <cellStyle name="標準_チェック表表紙のみ" xfId="63"/>
    <cellStyle name="標準_更新審査用トラックチェックリストexcel版05.11 2" xfId="64"/>
    <cellStyle name="標準_更新審査用トラックチェックリストexcel版05.11_【oku】新規タクシーチェックリスト" xfId="65"/>
    <cellStyle name="標準_更新審査用トラックチェックリストexcel版05.11_新規申請用チェックリスト（タクシー）" xfId="66"/>
    <cellStyle name="標準_申請用トラックチェックリスト記入表（その２）改訂04.11_チェックリスト改訂07.03 2" xfId="67"/>
    <cellStyle name="標準_申請用トラックチェックリスト記入表（その２）改訂04.11_申請用トラックチェックリストexcel版05.04 2" xfId="68"/>
    <cellStyle name="標準_定期審査用バスﾁｪｯｸﾘｽﾄexcel版"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514350</xdr:colOff>
      <xdr:row>43</xdr:row>
      <xdr:rowOff>57150</xdr:rowOff>
    </xdr:from>
    <xdr:to>
      <xdr:col>8</xdr:col>
      <xdr:colOff>1095375</xdr:colOff>
      <xdr:row>44</xdr:row>
      <xdr:rowOff>171450</xdr:rowOff>
    </xdr:to>
    <xdr:sp>
      <xdr:nvSpPr>
        <xdr:cNvPr id="4" name="Text Box 12"/>
        <xdr:cNvSpPr txBox="1">
          <a:spLocks noChangeArrowheads="1"/>
        </xdr:cNvSpPr>
      </xdr:nvSpPr>
      <xdr:spPr>
        <a:xfrm>
          <a:off x="5162550" y="804862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5" name="Line 13"/>
        <xdr:cNvSpPr>
          <a:spLocks/>
        </xdr:cNvSpPr>
      </xdr:nvSpPr>
      <xdr:spPr>
        <a:xfrm>
          <a:off x="3609975" y="842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6" name="Group 16"/>
        <xdr:cNvGrpSpPr>
          <a:grpSpLocks/>
        </xdr:cNvGrpSpPr>
      </xdr:nvGrpSpPr>
      <xdr:grpSpPr>
        <a:xfrm>
          <a:off x="1190625" y="3590925"/>
          <a:ext cx="4533900" cy="657225"/>
          <a:chOff x="125" y="387"/>
          <a:chExt cx="434" cy="58"/>
        </a:xfrm>
        <a:solidFill>
          <a:srgbClr val="FFFFFF"/>
        </a:solidFill>
      </xdr:grpSpPr>
      <xdr:sp>
        <xdr:nvSpPr>
          <xdr:cNvPr id="7" name="AutoShape 17"/>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18"/>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5</xdr:col>
      <xdr:colOff>342900</xdr:colOff>
      <xdr:row>45</xdr:row>
      <xdr:rowOff>76200</xdr:rowOff>
    </xdr:from>
    <xdr:to>
      <xdr:col>6</xdr:col>
      <xdr:colOff>552450</xdr:colOff>
      <xdr:row>46</xdr:row>
      <xdr:rowOff>104775</xdr:rowOff>
    </xdr:to>
    <xdr:sp>
      <xdr:nvSpPr>
        <xdr:cNvPr id="9" name="Text Box 20"/>
        <xdr:cNvSpPr txBox="1">
          <a:spLocks noChangeArrowheads="1"/>
        </xdr:cNvSpPr>
      </xdr:nvSpPr>
      <xdr:spPr>
        <a:xfrm>
          <a:off x="3619500" y="8486775"/>
          <a:ext cx="895350" cy="2381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0</xdr:colOff>
      <xdr:row>6</xdr:row>
      <xdr:rowOff>142875</xdr:rowOff>
    </xdr:to>
    <xdr:pic>
      <xdr:nvPicPr>
        <xdr:cNvPr id="10" name="Picture 14"/>
        <xdr:cNvPicPr preferRelativeResize="1">
          <a:picLocks noChangeAspect="1"/>
        </xdr:cNvPicPr>
      </xdr:nvPicPr>
      <xdr:blipFill>
        <a:blip r:embed="rId1"/>
        <a:stretch>
          <a:fillRect/>
        </a:stretch>
      </xdr:blipFill>
      <xdr:spPr>
        <a:xfrm>
          <a:off x="0" y="0"/>
          <a:ext cx="1219200" cy="1219200"/>
        </a:xfrm>
        <a:prstGeom prst="rect">
          <a:avLst/>
        </a:prstGeom>
        <a:noFill/>
        <a:ln w="9525" cmpd="sng">
          <a:noFill/>
        </a:ln>
      </xdr:spPr>
    </xdr:pic>
    <xdr:clientData/>
  </xdr:twoCellAnchor>
  <xdr:twoCellAnchor editAs="oneCell">
    <xdr:from>
      <xdr:col>0</xdr:col>
      <xdr:colOff>0</xdr:colOff>
      <xdr:row>0</xdr:row>
      <xdr:rowOff>0</xdr:rowOff>
    </xdr:from>
    <xdr:to>
      <xdr:col>2</xdr:col>
      <xdr:colOff>0</xdr:colOff>
      <xdr:row>6</xdr:row>
      <xdr:rowOff>142875</xdr:rowOff>
    </xdr:to>
    <xdr:pic>
      <xdr:nvPicPr>
        <xdr:cNvPr id="11" name="図 1"/>
        <xdr:cNvPicPr preferRelativeResize="1">
          <a:picLocks noChangeAspect="1"/>
        </xdr:cNvPicPr>
      </xdr:nvPicPr>
      <xdr:blipFill>
        <a:blip r:embed="rId2"/>
        <a:stretch>
          <a:fillRect/>
        </a:stretch>
      </xdr:blipFill>
      <xdr:spPr>
        <a:xfrm>
          <a:off x="0" y="0"/>
          <a:ext cx="1219200" cy="1219200"/>
        </a:xfrm>
        <a:prstGeom prst="rect">
          <a:avLst/>
        </a:prstGeom>
        <a:noFill/>
        <a:ln w="9525" cmpd="sng">
          <a:noFill/>
        </a:ln>
      </xdr:spPr>
    </xdr:pic>
    <xdr:clientData/>
  </xdr:twoCellAnchor>
  <xdr:twoCellAnchor>
    <xdr:from>
      <xdr:col>7</xdr:col>
      <xdr:colOff>476250</xdr:colOff>
      <xdr:row>43</xdr:row>
      <xdr:rowOff>47625</xdr:rowOff>
    </xdr:from>
    <xdr:to>
      <xdr:col>7</xdr:col>
      <xdr:colOff>600075</xdr:colOff>
      <xdr:row>45</xdr:row>
      <xdr:rowOff>0</xdr:rowOff>
    </xdr:to>
    <xdr:sp>
      <xdr:nvSpPr>
        <xdr:cNvPr id="12" name="AutoShape 35"/>
        <xdr:cNvSpPr>
          <a:spLocks/>
        </xdr:cNvSpPr>
      </xdr:nvSpPr>
      <xdr:spPr>
        <a:xfrm>
          <a:off x="5124450" y="803910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13" name="Line 37"/>
        <xdr:cNvSpPr>
          <a:spLocks/>
        </xdr:cNvSpPr>
      </xdr:nvSpPr>
      <xdr:spPr>
        <a:xfrm>
          <a:off x="3609975" y="842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14" name="Rectangle 38"/>
        <xdr:cNvSpPr>
          <a:spLocks/>
        </xdr:cNvSpPr>
      </xdr:nvSpPr>
      <xdr:spPr>
        <a:xfrm>
          <a:off x="2857500" y="82010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43</xdr:row>
      <xdr:rowOff>38100</xdr:rowOff>
    </xdr:from>
    <xdr:to>
      <xdr:col>4</xdr:col>
      <xdr:colOff>9525</xdr:colOff>
      <xdr:row>44</xdr:row>
      <xdr:rowOff>209550</xdr:rowOff>
    </xdr:to>
    <xdr:sp>
      <xdr:nvSpPr>
        <xdr:cNvPr id="15" name="AutoShape 43"/>
        <xdr:cNvSpPr>
          <a:spLocks/>
        </xdr:cNvSpPr>
      </xdr:nvSpPr>
      <xdr:spPr>
        <a:xfrm>
          <a:off x="2486025" y="80295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57150</xdr:rowOff>
    </xdr:from>
    <xdr:to>
      <xdr:col>2</xdr:col>
      <xdr:colOff>95250</xdr:colOff>
      <xdr:row>4</xdr:row>
      <xdr:rowOff>323850</xdr:rowOff>
    </xdr:to>
    <xdr:grpSp>
      <xdr:nvGrpSpPr>
        <xdr:cNvPr id="1" name="グループ化 55"/>
        <xdr:cNvGrpSpPr>
          <a:grpSpLocks/>
        </xdr:cNvGrpSpPr>
      </xdr:nvGrpSpPr>
      <xdr:grpSpPr>
        <a:xfrm>
          <a:off x="0" y="1323975"/>
          <a:ext cx="647700" cy="266700"/>
          <a:chOff x="19050" y="3457575"/>
          <a:chExt cx="581025" cy="209550"/>
        </a:xfrm>
        <a:solidFill>
          <a:srgbClr val="FFFFFF"/>
        </a:solidFill>
      </xdr:grpSpPr>
    </xdr:grpSp>
    <xdr:clientData/>
  </xdr:twoCellAnchor>
  <xdr:twoCellAnchor>
    <xdr:from>
      <xdr:col>0</xdr:col>
      <xdr:colOff>0</xdr:colOff>
      <xdr:row>5</xdr:row>
      <xdr:rowOff>0</xdr:rowOff>
    </xdr:from>
    <xdr:to>
      <xdr:col>2</xdr:col>
      <xdr:colOff>95250</xdr:colOff>
      <xdr:row>6</xdr:row>
      <xdr:rowOff>0</xdr:rowOff>
    </xdr:to>
    <xdr:grpSp>
      <xdr:nvGrpSpPr>
        <xdr:cNvPr id="4" name="グループ化 55"/>
        <xdr:cNvGrpSpPr>
          <a:grpSpLocks/>
        </xdr:cNvGrpSpPr>
      </xdr:nvGrpSpPr>
      <xdr:grpSpPr>
        <a:xfrm>
          <a:off x="0" y="1647825"/>
          <a:ext cx="647700" cy="2476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7" name="グループ化 55"/>
        <xdr:cNvGrpSpPr>
          <a:grpSpLocks/>
        </xdr:cNvGrpSpPr>
      </xdr:nvGrpSpPr>
      <xdr:grpSpPr>
        <a:xfrm>
          <a:off x="0" y="1895475"/>
          <a:ext cx="647700" cy="247650"/>
          <a:chOff x="19050" y="3457575"/>
          <a:chExt cx="581025" cy="209550"/>
        </a:xfrm>
        <a:solidFill>
          <a:srgbClr val="FFFFFF"/>
        </a:solidFill>
      </xdr:grpSpPr>
    </xdr:grpSp>
    <xdr:clientData/>
  </xdr:twoCellAnchor>
  <xdr:twoCellAnchor>
    <xdr:from>
      <xdr:col>0</xdr:col>
      <xdr:colOff>0</xdr:colOff>
      <xdr:row>8</xdr:row>
      <xdr:rowOff>57150</xdr:rowOff>
    </xdr:from>
    <xdr:to>
      <xdr:col>2</xdr:col>
      <xdr:colOff>95250</xdr:colOff>
      <xdr:row>8</xdr:row>
      <xdr:rowOff>323850</xdr:rowOff>
    </xdr:to>
    <xdr:grpSp>
      <xdr:nvGrpSpPr>
        <xdr:cNvPr id="10" name="グループ化 55"/>
        <xdr:cNvGrpSpPr>
          <a:grpSpLocks/>
        </xdr:cNvGrpSpPr>
      </xdr:nvGrpSpPr>
      <xdr:grpSpPr>
        <a:xfrm>
          <a:off x="0" y="2466975"/>
          <a:ext cx="647700" cy="266700"/>
          <a:chOff x="19050" y="3457575"/>
          <a:chExt cx="581025" cy="209550"/>
        </a:xfrm>
        <a:solidFill>
          <a:srgbClr val="FFFFFF"/>
        </a:solidFill>
      </xdr:grpSpPr>
    </xdr:grpSp>
    <xdr:clientData/>
  </xdr:twoCellAnchor>
  <xdr:twoCellAnchor>
    <xdr:from>
      <xdr:col>0</xdr:col>
      <xdr:colOff>0</xdr:colOff>
      <xdr:row>10</xdr:row>
      <xdr:rowOff>28575</xdr:rowOff>
    </xdr:from>
    <xdr:to>
      <xdr:col>2</xdr:col>
      <xdr:colOff>95250</xdr:colOff>
      <xdr:row>10</xdr:row>
      <xdr:rowOff>219075</xdr:rowOff>
    </xdr:to>
    <xdr:grpSp>
      <xdr:nvGrpSpPr>
        <xdr:cNvPr id="13" name="グループ化 55"/>
        <xdr:cNvGrpSpPr>
          <a:grpSpLocks/>
        </xdr:cNvGrpSpPr>
      </xdr:nvGrpSpPr>
      <xdr:grpSpPr>
        <a:xfrm>
          <a:off x="0" y="3162300"/>
          <a:ext cx="647700" cy="19050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6" name="グループ化 55"/>
        <xdr:cNvGrpSpPr>
          <a:grpSpLocks/>
        </xdr:cNvGrpSpPr>
      </xdr:nvGrpSpPr>
      <xdr:grpSpPr>
        <a:xfrm>
          <a:off x="0" y="3514725"/>
          <a:ext cx="647700" cy="247650"/>
          <a:chOff x="19050" y="3457575"/>
          <a:chExt cx="581025" cy="209550"/>
        </a:xfrm>
        <a:solidFill>
          <a:srgbClr val="FFFFFF"/>
        </a:solidFill>
      </xdr:grpSpPr>
    </xdr:grpSp>
    <xdr:clientData/>
  </xdr:twoCellAnchor>
  <xdr:twoCellAnchor>
    <xdr:from>
      <xdr:col>0</xdr:col>
      <xdr:colOff>0</xdr:colOff>
      <xdr:row>12</xdr:row>
      <xdr:rowOff>28575</xdr:rowOff>
    </xdr:from>
    <xdr:to>
      <xdr:col>2</xdr:col>
      <xdr:colOff>95250</xdr:colOff>
      <xdr:row>12</xdr:row>
      <xdr:rowOff>228600</xdr:rowOff>
    </xdr:to>
    <xdr:grpSp>
      <xdr:nvGrpSpPr>
        <xdr:cNvPr id="19" name="グループ化 55"/>
        <xdr:cNvGrpSpPr>
          <a:grpSpLocks/>
        </xdr:cNvGrpSpPr>
      </xdr:nvGrpSpPr>
      <xdr:grpSpPr>
        <a:xfrm>
          <a:off x="0" y="3790950"/>
          <a:ext cx="647700" cy="200025"/>
          <a:chOff x="19050" y="3457575"/>
          <a:chExt cx="581025" cy="209550"/>
        </a:xfrm>
        <a:solidFill>
          <a:srgbClr val="FFFFFF"/>
        </a:solidFill>
      </xdr:grpSpPr>
    </xdr:grpSp>
    <xdr:clientData/>
  </xdr:twoCellAnchor>
  <xdr:twoCellAnchor>
    <xdr:from>
      <xdr:col>0</xdr:col>
      <xdr:colOff>0</xdr:colOff>
      <xdr:row>14</xdr:row>
      <xdr:rowOff>0</xdr:rowOff>
    </xdr:from>
    <xdr:to>
      <xdr:col>2</xdr:col>
      <xdr:colOff>95250</xdr:colOff>
      <xdr:row>15</xdr:row>
      <xdr:rowOff>0</xdr:rowOff>
    </xdr:to>
    <xdr:grpSp>
      <xdr:nvGrpSpPr>
        <xdr:cNvPr id="22" name="グループ化 55"/>
        <xdr:cNvGrpSpPr>
          <a:grpSpLocks/>
        </xdr:cNvGrpSpPr>
      </xdr:nvGrpSpPr>
      <xdr:grpSpPr>
        <a:xfrm>
          <a:off x="0" y="4410075"/>
          <a:ext cx="647700" cy="247650"/>
          <a:chOff x="19050" y="3457575"/>
          <a:chExt cx="581025" cy="209550"/>
        </a:xfrm>
        <a:solidFill>
          <a:srgbClr val="FFFFFF"/>
        </a:solidFill>
      </xdr:grpSpPr>
    </xdr:grpSp>
    <xdr:clientData/>
  </xdr:twoCellAnchor>
  <xdr:twoCellAnchor>
    <xdr:from>
      <xdr:col>0</xdr:col>
      <xdr:colOff>0</xdr:colOff>
      <xdr:row>15</xdr:row>
      <xdr:rowOff>47625</xdr:rowOff>
    </xdr:from>
    <xdr:to>
      <xdr:col>2</xdr:col>
      <xdr:colOff>95250</xdr:colOff>
      <xdr:row>15</xdr:row>
      <xdr:rowOff>314325</xdr:rowOff>
    </xdr:to>
    <xdr:grpSp>
      <xdr:nvGrpSpPr>
        <xdr:cNvPr id="25" name="グループ化 55"/>
        <xdr:cNvGrpSpPr>
          <a:grpSpLocks/>
        </xdr:cNvGrpSpPr>
      </xdr:nvGrpSpPr>
      <xdr:grpSpPr>
        <a:xfrm>
          <a:off x="0" y="4705350"/>
          <a:ext cx="647700" cy="266700"/>
          <a:chOff x="19050" y="3457575"/>
          <a:chExt cx="581025" cy="209550"/>
        </a:xfrm>
        <a:solidFill>
          <a:srgbClr val="FFFFFF"/>
        </a:solidFill>
      </xdr:grpSpPr>
    </xdr:grpSp>
    <xdr:clientData/>
  </xdr:twoCellAnchor>
  <xdr:twoCellAnchor>
    <xdr:from>
      <xdr:col>0</xdr:col>
      <xdr:colOff>0</xdr:colOff>
      <xdr:row>16</xdr:row>
      <xdr:rowOff>47625</xdr:rowOff>
    </xdr:from>
    <xdr:to>
      <xdr:col>2</xdr:col>
      <xdr:colOff>95250</xdr:colOff>
      <xdr:row>16</xdr:row>
      <xdr:rowOff>314325</xdr:rowOff>
    </xdr:to>
    <xdr:grpSp>
      <xdr:nvGrpSpPr>
        <xdr:cNvPr id="28" name="グループ化 55"/>
        <xdr:cNvGrpSpPr>
          <a:grpSpLocks/>
        </xdr:cNvGrpSpPr>
      </xdr:nvGrpSpPr>
      <xdr:grpSpPr>
        <a:xfrm>
          <a:off x="0" y="5086350"/>
          <a:ext cx="647700" cy="266700"/>
          <a:chOff x="19050" y="3457575"/>
          <a:chExt cx="581025" cy="209550"/>
        </a:xfrm>
        <a:solidFill>
          <a:srgbClr val="FFFFFF"/>
        </a:solidFill>
      </xdr:grpSpPr>
    </xdr:grpSp>
    <xdr:clientData/>
  </xdr:twoCellAnchor>
  <xdr:twoCellAnchor>
    <xdr:from>
      <xdr:col>0</xdr:col>
      <xdr:colOff>0</xdr:colOff>
      <xdr:row>19</xdr:row>
      <xdr:rowOff>0</xdr:rowOff>
    </xdr:from>
    <xdr:to>
      <xdr:col>2</xdr:col>
      <xdr:colOff>95250</xdr:colOff>
      <xdr:row>20</xdr:row>
      <xdr:rowOff>0</xdr:rowOff>
    </xdr:to>
    <xdr:grpSp>
      <xdr:nvGrpSpPr>
        <xdr:cNvPr id="31" name="グループ化 55"/>
        <xdr:cNvGrpSpPr>
          <a:grpSpLocks/>
        </xdr:cNvGrpSpPr>
      </xdr:nvGrpSpPr>
      <xdr:grpSpPr>
        <a:xfrm>
          <a:off x="0" y="5991225"/>
          <a:ext cx="647700" cy="247650"/>
          <a:chOff x="19050" y="3457575"/>
          <a:chExt cx="581025" cy="209550"/>
        </a:xfrm>
        <a:solidFill>
          <a:srgbClr val="FFFFFF"/>
        </a:solidFill>
      </xdr:grpSpPr>
    </xdr:grpSp>
    <xdr:clientData/>
  </xdr:twoCellAnchor>
  <xdr:twoCellAnchor>
    <xdr:from>
      <xdr:col>0</xdr:col>
      <xdr:colOff>0</xdr:colOff>
      <xdr:row>20</xdr:row>
      <xdr:rowOff>0</xdr:rowOff>
    </xdr:from>
    <xdr:to>
      <xdr:col>2</xdr:col>
      <xdr:colOff>95250</xdr:colOff>
      <xdr:row>21</xdr:row>
      <xdr:rowOff>0</xdr:rowOff>
    </xdr:to>
    <xdr:grpSp>
      <xdr:nvGrpSpPr>
        <xdr:cNvPr id="34" name="グループ化 55"/>
        <xdr:cNvGrpSpPr>
          <a:grpSpLocks/>
        </xdr:cNvGrpSpPr>
      </xdr:nvGrpSpPr>
      <xdr:grpSpPr>
        <a:xfrm>
          <a:off x="0" y="6238875"/>
          <a:ext cx="647700" cy="247650"/>
          <a:chOff x="19050" y="3457575"/>
          <a:chExt cx="581025" cy="209550"/>
        </a:xfrm>
        <a:solidFill>
          <a:srgbClr val="FFFFFF"/>
        </a:solidFill>
      </xdr:grpSpPr>
    </xdr:grpSp>
    <xdr:clientData/>
  </xdr:twoCellAnchor>
  <xdr:twoCellAnchor>
    <xdr:from>
      <xdr:col>0</xdr:col>
      <xdr:colOff>0</xdr:colOff>
      <xdr:row>21</xdr:row>
      <xdr:rowOff>57150</xdr:rowOff>
    </xdr:from>
    <xdr:to>
      <xdr:col>2</xdr:col>
      <xdr:colOff>95250</xdr:colOff>
      <xdr:row>21</xdr:row>
      <xdr:rowOff>323850</xdr:rowOff>
    </xdr:to>
    <xdr:grpSp>
      <xdr:nvGrpSpPr>
        <xdr:cNvPr id="37" name="グループ化 55"/>
        <xdr:cNvGrpSpPr>
          <a:grpSpLocks/>
        </xdr:cNvGrpSpPr>
      </xdr:nvGrpSpPr>
      <xdr:grpSpPr>
        <a:xfrm>
          <a:off x="0" y="6543675"/>
          <a:ext cx="647700" cy="266700"/>
          <a:chOff x="19050" y="3457575"/>
          <a:chExt cx="581025" cy="209550"/>
        </a:xfrm>
        <a:solidFill>
          <a:srgbClr val="FFFFFF"/>
        </a:solidFill>
      </xdr:grpSpPr>
    </xdr:grpSp>
    <xdr:clientData/>
  </xdr:twoCellAnchor>
  <xdr:twoCellAnchor>
    <xdr:from>
      <xdr:col>0</xdr:col>
      <xdr:colOff>0</xdr:colOff>
      <xdr:row>22</xdr:row>
      <xdr:rowOff>47625</xdr:rowOff>
    </xdr:from>
    <xdr:to>
      <xdr:col>2</xdr:col>
      <xdr:colOff>95250</xdr:colOff>
      <xdr:row>22</xdr:row>
      <xdr:rowOff>314325</xdr:rowOff>
    </xdr:to>
    <xdr:grpSp>
      <xdr:nvGrpSpPr>
        <xdr:cNvPr id="40" name="グループ化 55"/>
        <xdr:cNvGrpSpPr>
          <a:grpSpLocks/>
        </xdr:cNvGrpSpPr>
      </xdr:nvGrpSpPr>
      <xdr:grpSpPr>
        <a:xfrm>
          <a:off x="0" y="6915150"/>
          <a:ext cx="647700" cy="266700"/>
          <a:chOff x="19050" y="3457575"/>
          <a:chExt cx="581025" cy="209550"/>
        </a:xfrm>
        <a:solidFill>
          <a:srgbClr val="FFFFFF"/>
        </a:solidFill>
      </xdr:grpSpPr>
    </xdr:grpSp>
    <xdr:clientData/>
  </xdr:twoCellAnchor>
  <xdr:twoCellAnchor>
    <xdr:from>
      <xdr:col>0</xdr:col>
      <xdr:colOff>0</xdr:colOff>
      <xdr:row>24</xdr:row>
      <xdr:rowOff>0</xdr:rowOff>
    </xdr:from>
    <xdr:to>
      <xdr:col>2</xdr:col>
      <xdr:colOff>95250</xdr:colOff>
      <xdr:row>25</xdr:row>
      <xdr:rowOff>0</xdr:rowOff>
    </xdr:to>
    <xdr:grpSp>
      <xdr:nvGrpSpPr>
        <xdr:cNvPr id="43" name="グループ化 55"/>
        <xdr:cNvGrpSpPr>
          <a:grpSpLocks/>
        </xdr:cNvGrpSpPr>
      </xdr:nvGrpSpPr>
      <xdr:grpSpPr>
        <a:xfrm>
          <a:off x="0" y="7515225"/>
          <a:ext cx="647700" cy="247650"/>
          <a:chOff x="19050" y="3457575"/>
          <a:chExt cx="581025" cy="209550"/>
        </a:xfrm>
        <a:solidFill>
          <a:srgbClr val="FFFFFF"/>
        </a:solidFill>
      </xdr:grpSpPr>
    </xdr:grpSp>
    <xdr:clientData/>
  </xdr:twoCellAnchor>
  <xdr:twoCellAnchor>
    <xdr:from>
      <xdr:col>0</xdr:col>
      <xdr:colOff>0</xdr:colOff>
      <xdr:row>25</xdr:row>
      <xdr:rowOff>47625</xdr:rowOff>
    </xdr:from>
    <xdr:to>
      <xdr:col>2</xdr:col>
      <xdr:colOff>95250</xdr:colOff>
      <xdr:row>25</xdr:row>
      <xdr:rowOff>314325</xdr:rowOff>
    </xdr:to>
    <xdr:grpSp>
      <xdr:nvGrpSpPr>
        <xdr:cNvPr id="46" name="グループ化 55"/>
        <xdr:cNvGrpSpPr>
          <a:grpSpLocks/>
        </xdr:cNvGrpSpPr>
      </xdr:nvGrpSpPr>
      <xdr:grpSpPr>
        <a:xfrm>
          <a:off x="0" y="7810500"/>
          <a:ext cx="647700" cy="266700"/>
          <a:chOff x="19050" y="3457575"/>
          <a:chExt cx="581025" cy="209550"/>
        </a:xfrm>
        <a:solidFill>
          <a:srgbClr val="FFFFFF"/>
        </a:solidFill>
      </xdr:grpSpPr>
    </xdr:grpSp>
    <xdr:clientData/>
  </xdr:twoCellAnchor>
  <xdr:twoCellAnchor>
    <xdr:from>
      <xdr:col>0</xdr:col>
      <xdr:colOff>0</xdr:colOff>
      <xdr:row>26</xdr:row>
      <xdr:rowOff>57150</xdr:rowOff>
    </xdr:from>
    <xdr:to>
      <xdr:col>2</xdr:col>
      <xdr:colOff>95250</xdr:colOff>
      <xdr:row>26</xdr:row>
      <xdr:rowOff>323850</xdr:rowOff>
    </xdr:to>
    <xdr:grpSp>
      <xdr:nvGrpSpPr>
        <xdr:cNvPr id="49" name="グループ化 55"/>
        <xdr:cNvGrpSpPr>
          <a:grpSpLocks/>
        </xdr:cNvGrpSpPr>
      </xdr:nvGrpSpPr>
      <xdr:grpSpPr>
        <a:xfrm>
          <a:off x="0" y="8201025"/>
          <a:ext cx="647700" cy="266700"/>
          <a:chOff x="19050" y="3457575"/>
          <a:chExt cx="581025" cy="209550"/>
        </a:xfrm>
        <a:solidFill>
          <a:srgbClr val="FFFFFF"/>
        </a:solidFill>
      </xdr:grpSpPr>
    </xdr:grpSp>
    <xdr:clientData/>
  </xdr:twoCellAnchor>
  <xdr:twoCellAnchor>
    <xdr:from>
      <xdr:col>0</xdr:col>
      <xdr:colOff>0</xdr:colOff>
      <xdr:row>27</xdr:row>
      <xdr:rowOff>0</xdr:rowOff>
    </xdr:from>
    <xdr:to>
      <xdr:col>2</xdr:col>
      <xdr:colOff>95250</xdr:colOff>
      <xdr:row>28</xdr:row>
      <xdr:rowOff>0</xdr:rowOff>
    </xdr:to>
    <xdr:grpSp>
      <xdr:nvGrpSpPr>
        <xdr:cNvPr id="52" name="グループ化 55"/>
        <xdr:cNvGrpSpPr>
          <a:grpSpLocks/>
        </xdr:cNvGrpSpPr>
      </xdr:nvGrpSpPr>
      <xdr:grpSpPr>
        <a:xfrm>
          <a:off x="0" y="8524875"/>
          <a:ext cx="647700" cy="247650"/>
          <a:chOff x="19050" y="3457575"/>
          <a:chExt cx="581025" cy="209550"/>
        </a:xfrm>
        <a:solidFill>
          <a:srgbClr val="FFFFFF"/>
        </a:solidFill>
      </xdr:grpSpPr>
    </xdr:grpSp>
    <xdr:clientData/>
  </xdr:twoCellAnchor>
  <xdr:twoCellAnchor>
    <xdr:from>
      <xdr:col>0</xdr:col>
      <xdr:colOff>0</xdr:colOff>
      <xdr:row>29</xdr:row>
      <xdr:rowOff>0</xdr:rowOff>
    </xdr:from>
    <xdr:to>
      <xdr:col>2</xdr:col>
      <xdr:colOff>95250</xdr:colOff>
      <xdr:row>30</xdr:row>
      <xdr:rowOff>0</xdr:rowOff>
    </xdr:to>
    <xdr:grpSp>
      <xdr:nvGrpSpPr>
        <xdr:cNvPr id="55" name="グループ化 55"/>
        <xdr:cNvGrpSpPr>
          <a:grpSpLocks/>
        </xdr:cNvGrpSpPr>
      </xdr:nvGrpSpPr>
      <xdr:grpSpPr>
        <a:xfrm>
          <a:off x="0" y="9039225"/>
          <a:ext cx="647700" cy="247650"/>
          <a:chOff x="19050" y="3457575"/>
          <a:chExt cx="581025" cy="209550"/>
        </a:xfrm>
        <a:solidFill>
          <a:srgbClr val="FFFFFF"/>
        </a:solidFill>
      </xdr:grpSpPr>
    </xdr:grpSp>
    <xdr:clientData/>
  </xdr:twoCellAnchor>
  <xdr:twoCellAnchor>
    <xdr:from>
      <xdr:col>0</xdr:col>
      <xdr:colOff>0</xdr:colOff>
      <xdr:row>30</xdr:row>
      <xdr:rowOff>28575</xdr:rowOff>
    </xdr:from>
    <xdr:to>
      <xdr:col>2</xdr:col>
      <xdr:colOff>95250</xdr:colOff>
      <xdr:row>30</xdr:row>
      <xdr:rowOff>219075</xdr:rowOff>
    </xdr:to>
    <xdr:grpSp>
      <xdr:nvGrpSpPr>
        <xdr:cNvPr id="58" name="グループ化 55"/>
        <xdr:cNvGrpSpPr>
          <a:grpSpLocks/>
        </xdr:cNvGrpSpPr>
      </xdr:nvGrpSpPr>
      <xdr:grpSpPr>
        <a:xfrm>
          <a:off x="0" y="9315450"/>
          <a:ext cx="647700" cy="190500"/>
          <a:chOff x="19050" y="3457575"/>
          <a:chExt cx="581025" cy="209550"/>
        </a:xfrm>
        <a:solidFill>
          <a:srgbClr val="FFFFFF"/>
        </a:solidFill>
      </xdr:grpSpPr>
    </xdr:grpSp>
    <xdr:clientData/>
  </xdr:twoCellAnchor>
  <xdr:twoCellAnchor>
    <xdr:from>
      <xdr:col>0</xdr:col>
      <xdr:colOff>0</xdr:colOff>
      <xdr:row>31</xdr:row>
      <xdr:rowOff>0</xdr:rowOff>
    </xdr:from>
    <xdr:to>
      <xdr:col>2</xdr:col>
      <xdr:colOff>95250</xdr:colOff>
      <xdr:row>32</xdr:row>
      <xdr:rowOff>0</xdr:rowOff>
    </xdr:to>
    <xdr:grpSp>
      <xdr:nvGrpSpPr>
        <xdr:cNvPr id="61" name="グループ化 55"/>
        <xdr:cNvGrpSpPr>
          <a:grpSpLocks/>
        </xdr:cNvGrpSpPr>
      </xdr:nvGrpSpPr>
      <xdr:grpSpPr>
        <a:xfrm>
          <a:off x="0" y="9667875"/>
          <a:ext cx="647700" cy="247650"/>
          <a:chOff x="19050" y="3457575"/>
          <a:chExt cx="581025" cy="209550"/>
        </a:xfrm>
        <a:solidFill>
          <a:srgbClr val="FFFFFF"/>
        </a:solidFill>
      </xdr:grpSpPr>
    </xdr:grpSp>
    <xdr:clientData/>
  </xdr:twoCellAnchor>
  <xdr:twoCellAnchor>
    <xdr:from>
      <xdr:col>0</xdr:col>
      <xdr:colOff>0</xdr:colOff>
      <xdr:row>32</xdr:row>
      <xdr:rowOff>57150</xdr:rowOff>
    </xdr:from>
    <xdr:to>
      <xdr:col>2</xdr:col>
      <xdr:colOff>95250</xdr:colOff>
      <xdr:row>32</xdr:row>
      <xdr:rowOff>323850</xdr:rowOff>
    </xdr:to>
    <xdr:grpSp>
      <xdr:nvGrpSpPr>
        <xdr:cNvPr id="64" name="グループ化 55"/>
        <xdr:cNvGrpSpPr>
          <a:grpSpLocks/>
        </xdr:cNvGrpSpPr>
      </xdr:nvGrpSpPr>
      <xdr:grpSpPr>
        <a:xfrm>
          <a:off x="0" y="9972675"/>
          <a:ext cx="647700" cy="266700"/>
          <a:chOff x="19050" y="3457575"/>
          <a:chExt cx="5810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2</xdr:col>
      <xdr:colOff>95250</xdr:colOff>
      <xdr:row>1</xdr:row>
      <xdr:rowOff>314325</xdr:rowOff>
    </xdr:to>
    <xdr:grpSp>
      <xdr:nvGrpSpPr>
        <xdr:cNvPr id="1" name="グループ化 55"/>
        <xdr:cNvGrpSpPr>
          <a:grpSpLocks/>
        </xdr:cNvGrpSpPr>
      </xdr:nvGrpSpPr>
      <xdr:grpSpPr>
        <a:xfrm>
          <a:off x="0" y="314325"/>
          <a:ext cx="647700" cy="266700"/>
          <a:chOff x="19050" y="3457575"/>
          <a:chExt cx="581025" cy="209550"/>
        </a:xfrm>
        <a:solidFill>
          <a:srgbClr val="FFFFFF"/>
        </a:solidFill>
      </xdr:grpSpPr>
    </xdr:grpSp>
    <xdr:clientData/>
  </xdr:twoCellAnchor>
  <xdr:twoCellAnchor>
    <xdr:from>
      <xdr:col>0</xdr:col>
      <xdr:colOff>0</xdr:colOff>
      <xdr:row>2</xdr:row>
      <xdr:rowOff>47625</xdr:rowOff>
    </xdr:from>
    <xdr:to>
      <xdr:col>2</xdr:col>
      <xdr:colOff>95250</xdr:colOff>
      <xdr:row>2</xdr:row>
      <xdr:rowOff>314325</xdr:rowOff>
    </xdr:to>
    <xdr:grpSp>
      <xdr:nvGrpSpPr>
        <xdr:cNvPr id="4" name="グループ化 55"/>
        <xdr:cNvGrpSpPr>
          <a:grpSpLocks/>
        </xdr:cNvGrpSpPr>
      </xdr:nvGrpSpPr>
      <xdr:grpSpPr>
        <a:xfrm>
          <a:off x="0" y="695325"/>
          <a:ext cx="647700" cy="266700"/>
          <a:chOff x="19050" y="3457575"/>
          <a:chExt cx="581025" cy="209550"/>
        </a:xfrm>
        <a:solidFill>
          <a:srgbClr val="FFFFFF"/>
        </a:solidFill>
      </xdr:grpSpPr>
    </xdr:grpSp>
    <xdr:clientData/>
  </xdr:twoCellAnchor>
  <xdr:twoCellAnchor>
    <xdr:from>
      <xdr:col>0</xdr:col>
      <xdr:colOff>0</xdr:colOff>
      <xdr:row>3</xdr:row>
      <xdr:rowOff>0</xdr:rowOff>
    </xdr:from>
    <xdr:to>
      <xdr:col>2</xdr:col>
      <xdr:colOff>95250</xdr:colOff>
      <xdr:row>4</xdr:row>
      <xdr:rowOff>0</xdr:rowOff>
    </xdr:to>
    <xdr:grpSp>
      <xdr:nvGrpSpPr>
        <xdr:cNvPr id="7" name="グループ化 55"/>
        <xdr:cNvGrpSpPr>
          <a:grpSpLocks/>
        </xdr:cNvGrpSpPr>
      </xdr:nvGrpSpPr>
      <xdr:grpSpPr>
        <a:xfrm>
          <a:off x="0" y="1028700"/>
          <a:ext cx="647700" cy="2476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10" name="グループ化 55"/>
        <xdr:cNvGrpSpPr>
          <a:grpSpLocks/>
        </xdr:cNvGrpSpPr>
      </xdr:nvGrpSpPr>
      <xdr:grpSpPr>
        <a:xfrm>
          <a:off x="0" y="1809750"/>
          <a:ext cx="647700" cy="24765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3" name="グループ化 55"/>
        <xdr:cNvGrpSpPr>
          <a:grpSpLocks/>
        </xdr:cNvGrpSpPr>
      </xdr:nvGrpSpPr>
      <xdr:grpSpPr>
        <a:xfrm>
          <a:off x="0" y="2057400"/>
          <a:ext cx="647700" cy="2476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9</xdr:row>
      <xdr:rowOff>0</xdr:rowOff>
    </xdr:to>
    <xdr:grpSp>
      <xdr:nvGrpSpPr>
        <xdr:cNvPr id="16" name="グループ化 55"/>
        <xdr:cNvGrpSpPr>
          <a:grpSpLocks/>
        </xdr:cNvGrpSpPr>
      </xdr:nvGrpSpPr>
      <xdr:grpSpPr>
        <a:xfrm>
          <a:off x="0" y="2305050"/>
          <a:ext cx="647700" cy="24765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9" name="グループ化 55"/>
        <xdr:cNvGrpSpPr>
          <a:grpSpLocks/>
        </xdr:cNvGrpSpPr>
      </xdr:nvGrpSpPr>
      <xdr:grpSpPr>
        <a:xfrm>
          <a:off x="0" y="3086100"/>
          <a:ext cx="647700" cy="247650"/>
          <a:chOff x="19050" y="3457575"/>
          <a:chExt cx="581025" cy="209550"/>
        </a:xfrm>
        <a:solidFill>
          <a:srgbClr val="FFFFFF"/>
        </a:solidFill>
      </xdr:grpSpPr>
    </xdr:grpSp>
    <xdr:clientData/>
  </xdr:twoCellAnchor>
  <xdr:twoCellAnchor>
    <xdr:from>
      <xdr:col>0</xdr:col>
      <xdr:colOff>0</xdr:colOff>
      <xdr:row>12</xdr:row>
      <xdr:rowOff>57150</xdr:rowOff>
    </xdr:from>
    <xdr:to>
      <xdr:col>2</xdr:col>
      <xdr:colOff>95250</xdr:colOff>
      <xdr:row>12</xdr:row>
      <xdr:rowOff>323850</xdr:rowOff>
    </xdr:to>
    <xdr:grpSp>
      <xdr:nvGrpSpPr>
        <xdr:cNvPr id="22" name="グループ化 55"/>
        <xdr:cNvGrpSpPr>
          <a:grpSpLocks/>
        </xdr:cNvGrpSpPr>
      </xdr:nvGrpSpPr>
      <xdr:grpSpPr>
        <a:xfrm>
          <a:off x="0" y="3390900"/>
          <a:ext cx="647700" cy="266700"/>
          <a:chOff x="19050" y="3457575"/>
          <a:chExt cx="581025" cy="209550"/>
        </a:xfrm>
        <a:solidFill>
          <a:srgbClr val="FFFFFF"/>
        </a:solidFill>
      </xdr:grpSpPr>
    </xdr:grpSp>
    <xdr:clientData/>
  </xdr:twoCellAnchor>
  <xdr:twoCellAnchor>
    <xdr:from>
      <xdr:col>0</xdr:col>
      <xdr:colOff>0</xdr:colOff>
      <xdr:row>13</xdr:row>
      <xdr:rowOff>47625</xdr:rowOff>
    </xdr:from>
    <xdr:to>
      <xdr:col>2</xdr:col>
      <xdr:colOff>95250</xdr:colOff>
      <xdr:row>13</xdr:row>
      <xdr:rowOff>314325</xdr:rowOff>
    </xdr:to>
    <xdr:grpSp>
      <xdr:nvGrpSpPr>
        <xdr:cNvPr id="25" name="グループ化 55"/>
        <xdr:cNvGrpSpPr>
          <a:grpSpLocks/>
        </xdr:cNvGrpSpPr>
      </xdr:nvGrpSpPr>
      <xdr:grpSpPr>
        <a:xfrm>
          <a:off x="0" y="3762375"/>
          <a:ext cx="647700" cy="266700"/>
          <a:chOff x="19050" y="3457575"/>
          <a:chExt cx="581025" cy="209550"/>
        </a:xfrm>
        <a:solidFill>
          <a:srgbClr val="FFFFFF"/>
        </a:solidFill>
      </xdr:grpSpPr>
    </xdr:grpSp>
    <xdr:clientData/>
  </xdr:twoCellAnchor>
  <xdr:twoCellAnchor>
    <xdr:from>
      <xdr:col>0</xdr:col>
      <xdr:colOff>0</xdr:colOff>
      <xdr:row>16</xdr:row>
      <xdr:rowOff>38100</xdr:rowOff>
    </xdr:from>
    <xdr:to>
      <xdr:col>2</xdr:col>
      <xdr:colOff>95250</xdr:colOff>
      <xdr:row>16</xdr:row>
      <xdr:rowOff>304800</xdr:rowOff>
    </xdr:to>
    <xdr:grpSp>
      <xdr:nvGrpSpPr>
        <xdr:cNvPr id="28" name="グループ化 55"/>
        <xdr:cNvGrpSpPr>
          <a:grpSpLocks/>
        </xdr:cNvGrpSpPr>
      </xdr:nvGrpSpPr>
      <xdr:grpSpPr>
        <a:xfrm>
          <a:off x="0" y="4781550"/>
          <a:ext cx="647700" cy="266700"/>
          <a:chOff x="19050" y="3457575"/>
          <a:chExt cx="581025" cy="209550"/>
        </a:xfrm>
        <a:solidFill>
          <a:srgbClr val="FFFFFF"/>
        </a:solidFill>
      </xdr:grpSpPr>
    </xdr:grpSp>
    <xdr:clientData/>
  </xdr:twoCellAnchor>
  <xdr:twoCellAnchor>
    <xdr:from>
      <xdr:col>0</xdr:col>
      <xdr:colOff>0</xdr:colOff>
      <xdr:row>17</xdr:row>
      <xdr:rowOff>0</xdr:rowOff>
    </xdr:from>
    <xdr:to>
      <xdr:col>2</xdr:col>
      <xdr:colOff>95250</xdr:colOff>
      <xdr:row>18</xdr:row>
      <xdr:rowOff>0</xdr:rowOff>
    </xdr:to>
    <xdr:grpSp>
      <xdr:nvGrpSpPr>
        <xdr:cNvPr id="31" name="グループ化 55"/>
        <xdr:cNvGrpSpPr>
          <a:grpSpLocks/>
        </xdr:cNvGrpSpPr>
      </xdr:nvGrpSpPr>
      <xdr:grpSpPr>
        <a:xfrm>
          <a:off x="0" y="5124450"/>
          <a:ext cx="647700" cy="247650"/>
          <a:chOff x="19050" y="3457575"/>
          <a:chExt cx="581025" cy="209550"/>
        </a:xfrm>
        <a:solidFill>
          <a:srgbClr val="FFFFFF"/>
        </a:solidFill>
      </xdr:grpSpPr>
    </xdr:grpSp>
    <xdr:clientData/>
  </xdr:twoCellAnchor>
  <xdr:twoCellAnchor>
    <xdr:from>
      <xdr:col>0</xdr:col>
      <xdr:colOff>0</xdr:colOff>
      <xdr:row>18</xdr:row>
      <xdr:rowOff>0</xdr:rowOff>
    </xdr:from>
    <xdr:to>
      <xdr:col>2</xdr:col>
      <xdr:colOff>95250</xdr:colOff>
      <xdr:row>19</xdr:row>
      <xdr:rowOff>0</xdr:rowOff>
    </xdr:to>
    <xdr:grpSp>
      <xdr:nvGrpSpPr>
        <xdr:cNvPr id="34" name="グループ化 55"/>
        <xdr:cNvGrpSpPr>
          <a:grpSpLocks/>
        </xdr:cNvGrpSpPr>
      </xdr:nvGrpSpPr>
      <xdr:grpSpPr>
        <a:xfrm>
          <a:off x="0" y="5372100"/>
          <a:ext cx="647700" cy="247650"/>
          <a:chOff x="19050" y="3457575"/>
          <a:chExt cx="581025" cy="209550"/>
        </a:xfrm>
        <a:solidFill>
          <a:srgbClr val="FFFFFF"/>
        </a:solidFill>
      </xdr:grpSpPr>
    </xdr:grpSp>
    <xdr:clientData/>
  </xdr:twoCellAnchor>
  <xdr:twoCellAnchor>
    <xdr:from>
      <xdr:col>0</xdr:col>
      <xdr:colOff>0</xdr:colOff>
      <xdr:row>19</xdr:row>
      <xdr:rowOff>0</xdr:rowOff>
    </xdr:from>
    <xdr:to>
      <xdr:col>2</xdr:col>
      <xdr:colOff>95250</xdr:colOff>
      <xdr:row>20</xdr:row>
      <xdr:rowOff>0</xdr:rowOff>
    </xdr:to>
    <xdr:grpSp>
      <xdr:nvGrpSpPr>
        <xdr:cNvPr id="37" name="グループ化 55"/>
        <xdr:cNvGrpSpPr>
          <a:grpSpLocks/>
        </xdr:cNvGrpSpPr>
      </xdr:nvGrpSpPr>
      <xdr:grpSpPr>
        <a:xfrm>
          <a:off x="0" y="5619750"/>
          <a:ext cx="647700" cy="247650"/>
          <a:chOff x="19050" y="3457575"/>
          <a:chExt cx="581025" cy="209550"/>
        </a:xfrm>
        <a:solidFill>
          <a:srgbClr val="FFFFFF"/>
        </a:solidFill>
      </xdr:grpSpPr>
    </xdr:grpSp>
    <xdr:clientData/>
  </xdr:twoCellAnchor>
  <xdr:twoCellAnchor>
    <xdr:from>
      <xdr:col>0</xdr:col>
      <xdr:colOff>0</xdr:colOff>
      <xdr:row>23</xdr:row>
      <xdr:rowOff>0</xdr:rowOff>
    </xdr:from>
    <xdr:to>
      <xdr:col>2</xdr:col>
      <xdr:colOff>95250</xdr:colOff>
      <xdr:row>24</xdr:row>
      <xdr:rowOff>0</xdr:rowOff>
    </xdr:to>
    <xdr:grpSp>
      <xdr:nvGrpSpPr>
        <xdr:cNvPr id="40" name="グループ化 55"/>
        <xdr:cNvGrpSpPr>
          <a:grpSpLocks/>
        </xdr:cNvGrpSpPr>
      </xdr:nvGrpSpPr>
      <xdr:grpSpPr>
        <a:xfrm>
          <a:off x="0" y="6648450"/>
          <a:ext cx="647700" cy="247650"/>
          <a:chOff x="19050" y="3457575"/>
          <a:chExt cx="581025" cy="209550"/>
        </a:xfrm>
        <a:solidFill>
          <a:srgbClr val="FFFFFF"/>
        </a:solidFill>
      </xdr:grpSpPr>
    </xdr:grpSp>
    <xdr:clientData/>
  </xdr:twoCellAnchor>
  <xdr:twoCellAnchor>
    <xdr:from>
      <xdr:col>0</xdr:col>
      <xdr:colOff>0</xdr:colOff>
      <xdr:row>24</xdr:row>
      <xdr:rowOff>47625</xdr:rowOff>
    </xdr:from>
    <xdr:to>
      <xdr:col>2</xdr:col>
      <xdr:colOff>95250</xdr:colOff>
      <xdr:row>24</xdr:row>
      <xdr:rowOff>314325</xdr:rowOff>
    </xdr:to>
    <xdr:grpSp>
      <xdr:nvGrpSpPr>
        <xdr:cNvPr id="43" name="グループ化 55"/>
        <xdr:cNvGrpSpPr>
          <a:grpSpLocks/>
        </xdr:cNvGrpSpPr>
      </xdr:nvGrpSpPr>
      <xdr:grpSpPr>
        <a:xfrm>
          <a:off x="0" y="6943725"/>
          <a:ext cx="647700" cy="266700"/>
          <a:chOff x="19050" y="3457575"/>
          <a:chExt cx="581025" cy="209550"/>
        </a:xfrm>
        <a:solidFill>
          <a:srgbClr val="FFFFFF"/>
        </a:solidFill>
      </xdr:grpSpPr>
    </xdr:grpSp>
    <xdr:clientData/>
  </xdr:twoCellAnchor>
  <xdr:twoCellAnchor>
    <xdr:from>
      <xdr:col>0</xdr:col>
      <xdr:colOff>0</xdr:colOff>
      <xdr:row>25</xdr:row>
      <xdr:rowOff>28575</xdr:rowOff>
    </xdr:from>
    <xdr:to>
      <xdr:col>2</xdr:col>
      <xdr:colOff>95250</xdr:colOff>
      <xdr:row>25</xdr:row>
      <xdr:rowOff>295275</xdr:rowOff>
    </xdr:to>
    <xdr:grpSp>
      <xdr:nvGrpSpPr>
        <xdr:cNvPr id="46" name="グループ化 55"/>
        <xdr:cNvGrpSpPr>
          <a:grpSpLocks/>
        </xdr:cNvGrpSpPr>
      </xdr:nvGrpSpPr>
      <xdr:grpSpPr>
        <a:xfrm>
          <a:off x="0" y="7305675"/>
          <a:ext cx="647700" cy="266700"/>
          <a:chOff x="19050" y="3457575"/>
          <a:chExt cx="581025" cy="209550"/>
        </a:xfrm>
        <a:solidFill>
          <a:srgbClr val="FFFFFF"/>
        </a:solidFill>
      </xdr:grpSpPr>
    </xdr:grpSp>
    <xdr:clientData/>
  </xdr:twoCellAnchor>
  <xdr:twoCellAnchor>
    <xdr:from>
      <xdr:col>0</xdr:col>
      <xdr:colOff>0</xdr:colOff>
      <xdr:row>26</xdr:row>
      <xdr:rowOff>0</xdr:rowOff>
    </xdr:from>
    <xdr:to>
      <xdr:col>2</xdr:col>
      <xdr:colOff>95250</xdr:colOff>
      <xdr:row>27</xdr:row>
      <xdr:rowOff>0</xdr:rowOff>
    </xdr:to>
    <xdr:grpSp>
      <xdr:nvGrpSpPr>
        <xdr:cNvPr id="49" name="グループ化 55"/>
        <xdr:cNvGrpSpPr>
          <a:grpSpLocks/>
        </xdr:cNvGrpSpPr>
      </xdr:nvGrpSpPr>
      <xdr:grpSpPr>
        <a:xfrm>
          <a:off x="0" y="7658100"/>
          <a:ext cx="647700" cy="247650"/>
          <a:chOff x="19050" y="3457575"/>
          <a:chExt cx="581025" cy="209550"/>
        </a:xfrm>
        <a:solidFill>
          <a:srgbClr val="FFFFFF"/>
        </a:solidFill>
      </xdr:grpSpPr>
    </xdr:grpSp>
    <xdr:clientData/>
  </xdr:twoCellAnchor>
  <xdr:twoCellAnchor>
    <xdr:from>
      <xdr:col>0</xdr:col>
      <xdr:colOff>0</xdr:colOff>
      <xdr:row>21</xdr:row>
      <xdr:rowOff>0</xdr:rowOff>
    </xdr:from>
    <xdr:to>
      <xdr:col>2</xdr:col>
      <xdr:colOff>95250</xdr:colOff>
      <xdr:row>22</xdr:row>
      <xdr:rowOff>0</xdr:rowOff>
    </xdr:to>
    <xdr:grpSp>
      <xdr:nvGrpSpPr>
        <xdr:cNvPr id="52" name="グループ化 55"/>
        <xdr:cNvGrpSpPr>
          <a:grpSpLocks/>
        </xdr:cNvGrpSpPr>
      </xdr:nvGrpSpPr>
      <xdr:grpSpPr>
        <a:xfrm>
          <a:off x="0" y="6134100"/>
          <a:ext cx="647700" cy="266700"/>
          <a:chOff x="19050" y="3457575"/>
          <a:chExt cx="581025" cy="209550"/>
        </a:xfrm>
        <a:solidFill>
          <a:srgbClr val="FFFFFF"/>
        </a:solidFill>
      </xdr:grpSpPr>
    </xdr:grpSp>
    <xdr:clientData/>
  </xdr:twoCellAnchor>
  <xdr:twoCellAnchor>
    <xdr:from>
      <xdr:col>0</xdr:col>
      <xdr:colOff>0</xdr:colOff>
      <xdr:row>29</xdr:row>
      <xdr:rowOff>47625</xdr:rowOff>
    </xdr:from>
    <xdr:to>
      <xdr:col>2</xdr:col>
      <xdr:colOff>95250</xdr:colOff>
      <xdr:row>29</xdr:row>
      <xdr:rowOff>314325</xdr:rowOff>
    </xdr:to>
    <xdr:grpSp>
      <xdr:nvGrpSpPr>
        <xdr:cNvPr id="55" name="グループ化 55"/>
        <xdr:cNvGrpSpPr>
          <a:grpSpLocks/>
        </xdr:cNvGrpSpPr>
      </xdr:nvGrpSpPr>
      <xdr:grpSpPr>
        <a:xfrm>
          <a:off x="0" y="8486775"/>
          <a:ext cx="647700" cy="266700"/>
          <a:chOff x="19050" y="3457575"/>
          <a:chExt cx="581025" cy="209550"/>
        </a:xfrm>
        <a:solidFill>
          <a:srgbClr val="FFFFFF"/>
        </a:solidFill>
      </xdr:grpSpPr>
    </xdr:grpSp>
    <xdr:clientData/>
  </xdr:twoCellAnchor>
  <xdr:twoCellAnchor>
    <xdr:from>
      <xdr:col>0</xdr:col>
      <xdr:colOff>0</xdr:colOff>
      <xdr:row>32</xdr:row>
      <xdr:rowOff>0</xdr:rowOff>
    </xdr:from>
    <xdr:to>
      <xdr:col>2</xdr:col>
      <xdr:colOff>95250</xdr:colOff>
      <xdr:row>33</xdr:row>
      <xdr:rowOff>0</xdr:rowOff>
    </xdr:to>
    <xdr:grpSp>
      <xdr:nvGrpSpPr>
        <xdr:cNvPr id="58" name="グループ化 55"/>
        <xdr:cNvGrpSpPr>
          <a:grpSpLocks/>
        </xdr:cNvGrpSpPr>
      </xdr:nvGrpSpPr>
      <xdr:grpSpPr>
        <a:xfrm>
          <a:off x="0" y="9467850"/>
          <a:ext cx="647700" cy="247650"/>
          <a:chOff x="19050" y="3457575"/>
          <a:chExt cx="581025" cy="209550"/>
        </a:xfrm>
        <a:solidFill>
          <a:srgbClr val="FFFFFF"/>
        </a:solidFill>
      </xdr:grpSpPr>
    </xdr:grpSp>
    <xdr:clientData/>
  </xdr:twoCellAnchor>
  <xdr:twoCellAnchor>
    <xdr:from>
      <xdr:col>0</xdr:col>
      <xdr:colOff>0</xdr:colOff>
      <xdr:row>33</xdr:row>
      <xdr:rowOff>0</xdr:rowOff>
    </xdr:from>
    <xdr:to>
      <xdr:col>2</xdr:col>
      <xdr:colOff>95250</xdr:colOff>
      <xdr:row>34</xdr:row>
      <xdr:rowOff>0</xdr:rowOff>
    </xdr:to>
    <xdr:grpSp>
      <xdr:nvGrpSpPr>
        <xdr:cNvPr id="61" name="グループ化 55"/>
        <xdr:cNvGrpSpPr>
          <a:grpSpLocks/>
        </xdr:cNvGrpSpPr>
      </xdr:nvGrpSpPr>
      <xdr:grpSpPr>
        <a:xfrm>
          <a:off x="0" y="9715500"/>
          <a:ext cx="647700" cy="247650"/>
          <a:chOff x="19050" y="3457575"/>
          <a:chExt cx="581025" cy="209550"/>
        </a:xfrm>
        <a:solidFill>
          <a:srgbClr val="FFFFFF"/>
        </a:solidFill>
      </xdr:grpSpPr>
    </xdr:grpSp>
    <xdr:clientData/>
  </xdr:twoCellAnchor>
  <xdr:twoCellAnchor>
    <xdr:from>
      <xdr:col>0</xdr:col>
      <xdr:colOff>0</xdr:colOff>
      <xdr:row>34</xdr:row>
      <xdr:rowOff>0</xdr:rowOff>
    </xdr:from>
    <xdr:to>
      <xdr:col>2</xdr:col>
      <xdr:colOff>95250</xdr:colOff>
      <xdr:row>35</xdr:row>
      <xdr:rowOff>0</xdr:rowOff>
    </xdr:to>
    <xdr:grpSp>
      <xdr:nvGrpSpPr>
        <xdr:cNvPr id="64" name="グループ化 55"/>
        <xdr:cNvGrpSpPr>
          <a:grpSpLocks/>
        </xdr:cNvGrpSpPr>
      </xdr:nvGrpSpPr>
      <xdr:grpSpPr>
        <a:xfrm>
          <a:off x="0" y="9963150"/>
          <a:ext cx="647700" cy="247650"/>
          <a:chOff x="19050" y="3457575"/>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95250</xdr:colOff>
      <xdr:row>3</xdr:row>
      <xdr:rowOff>0</xdr:rowOff>
    </xdr:to>
    <xdr:grpSp>
      <xdr:nvGrpSpPr>
        <xdr:cNvPr id="1" name="グループ化 55"/>
        <xdr:cNvGrpSpPr>
          <a:grpSpLocks/>
        </xdr:cNvGrpSpPr>
      </xdr:nvGrpSpPr>
      <xdr:grpSpPr>
        <a:xfrm>
          <a:off x="0" y="571500"/>
          <a:ext cx="647700" cy="247650"/>
          <a:chOff x="19050" y="3457575"/>
          <a:chExt cx="581025" cy="209550"/>
        </a:xfrm>
        <a:solidFill>
          <a:srgbClr val="FFFFFF"/>
        </a:solidFill>
      </xdr:grpSpPr>
    </xdr:grpSp>
    <xdr:clientData/>
  </xdr:twoCellAnchor>
  <xdr:twoCellAnchor>
    <xdr:from>
      <xdr:col>0</xdr:col>
      <xdr:colOff>0</xdr:colOff>
      <xdr:row>3</xdr:row>
      <xdr:rowOff>0</xdr:rowOff>
    </xdr:from>
    <xdr:to>
      <xdr:col>2</xdr:col>
      <xdr:colOff>95250</xdr:colOff>
      <xdr:row>4</xdr:row>
      <xdr:rowOff>0</xdr:rowOff>
    </xdr:to>
    <xdr:grpSp>
      <xdr:nvGrpSpPr>
        <xdr:cNvPr id="4" name="グループ化 55"/>
        <xdr:cNvGrpSpPr>
          <a:grpSpLocks/>
        </xdr:cNvGrpSpPr>
      </xdr:nvGrpSpPr>
      <xdr:grpSpPr>
        <a:xfrm>
          <a:off x="0" y="819150"/>
          <a:ext cx="647700" cy="247650"/>
          <a:chOff x="19050" y="3457575"/>
          <a:chExt cx="581025" cy="209550"/>
        </a:xfrm>
        <a:solidFill>
          <a:srgbClr val="FFFFFF"/>
        </a:solidFill>
      </xdr:grpSpPr>
    </xdr:grpSp>
    <xdr:clientData/>
  </xdr:twoCellAnchor>
  <xdr:twoCellAnchor>
    <xdr:from>
      <xdr:col>0</xdr:col>
      <xdr:colOff>0</xdr:colOff>
      <xdr:row>4</xdr:row>
      <xdr:rowOff>0</xdr:rowOff>
    </xdr:from>
    <xdr:to>
      <xdr:col>2</xdr:col>
      <xdr:colOff>95250</xdr:colOff>
      <xdr:row>5</xdr:row>
      <xdr:rowOff>0</xdr:rowOff>
    </xdr:to>
    <xdr:grpSp>
      <xdr:nvGrpSpPr>
        <xdr:cNvPr id="7" name="グループ化 55"/>
        <xdr:cNvGrpSpPr>
          <a:grpSpLocks/>
        </xdr:cNvGrpSpPr>
      </xdr:nvGrpSpPr>
      <xdr:grpSpPr>
        <a:xfrm>
          <a:off x="0" y="1066800"/>
          <a:ext cx="647700" cy="2476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10" name="グループ化 55"/>
        <xdr:cNvGrpSpPr>
          <a:grpSpLocks/>
        </xdr:cNvGrpSpPr>
      </xdr:nvGrpSpPr>
      <xdr:grpSpPr>
        <a:xfrm>
          <a:off x="0" y="1581150"/>
          <a:ext cx="647700" cy="24765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3" name="グループ化 55"/>
        <xdr:cNvGrpSpPr>
          <a:grpSpLocks/>
        </xdr:cNvGrpSpPr>
      </xdr:nvGrpSpPr>
      <xdr:grpSpPr>
        <a:xfrm>
          <a:off x="0" y="1828800"/>
          <a:ext cx="647700" cy="24765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6" name="グループ化 55"/>
        <xdr:cNvGrpSpPr>
          <a:grpSpLocks/>
        </xdr:cNvGrpSpPr>
      </xdr:nvGrpSpPr>
      <xdr:grpSpPr>
        <a:xfrm>
          <a:off x="0" y="2895600"/>
          <a:ext cx="647700" cy="247650"/>
          <a:chOff x="19050" y="3457575"/>
          <a:chExt cx="581025" cy="209550"/>
        </a:xfrm>
        <a:solidFill>
          <a:srgbClr val="FFFFFF"/>
        </a:solidFill>
      </xdr:grpSpPr>
    </xdr:grpSp>
    <xdr:clientData/>
  </xdr:twoCellAnchor>
  <xdr:twoCellAnchor>
    <xdr:from>
      <xdr:col>0</xdr:col>
      <xdr:colOff>0</xdr:colOff>
      <xdr:row>12</xdr:row>
      <xdr:rowOff>0</xdr:rowOff>
    </xdr:from>
    <xdr:to>
      <xdr:col>2</xdr:col>
      <xdr:colOff>95250</xdr:colOff>
      <xdr:row>13</xdr:row>
      <xdr:rowOff>0</xdr:rowOff>
    </xdr:to>
    <xdr:grpSp>
      <xdr:nvGrpSpPr>
        <xdr:cNvPr id="19" name="グループ化 55"/>
        <xdr:cNvGrpSpPr>
          <a:grpSpLocks/>
        </xdr:cNvGrpSpPr>
      </xdr:nvGrpSpPr>
      <xdr:grpSpPr>
        <a:xfrm>
          <a:off x="0" y="3143250"/>
          <a:ext cx="647700" cy="247650"/>
          <a:chOff x="19050" y="3457575"/>
          <a:chExt cx="581025" cy="209550"/>
        </a:xfrm>
        <a:solidFill>
          <a:srgbClr val="FFFFFF"/>
        </a:solidFill>
      </xdr:grpSpPr>
    </xdr:grpSp>
    <xdr:clientData/>
  </xdr:twoCellAnchor>
  <xdr:twoCellAnchor>
    <xdr:from>
      <xdr:col>0</xdr:col>
      <xdr:colOff>0</xdr:colOff>
      <xdr:row>13</xdr:row>
      <xdr:rowOff>0</xdr:rowOff>
    </xdr:from>
    <xdr:to>
      <xdr:col>2</xdr:col>
      <xdr:colOff>95250</xdr:colOff>
      <xdr:row>14</xdr:row>
      <xdr:rowOff>0</xdr:rowOff>
    </xdr:to>
    <xdr:grpSp>
      <xdr:nvGrpSpPr>
        <xdr:cNvPr id="22" name="グループ化 55"/>
        <xdr:cNvGrpSpPr>
          <a:grpSpLocks/>
        </xdr:cNvGrpSpPr>
      </xdr:nvGrpSpPr>
      <xdr:grpSpPr>
        <a:xfrm>
          <a:off x="0" y="3390900"/>
          <a:ext cx="647700" cy="247650"/>
          <a:chOff x="19050" y="3457575"/>
          <a:chExt cx="581025" cy="209550"/>
        </a:xfrm>
        <a:solidFill>
          <a:srgbClr val="FFFFFF"/>
        </a:solidFill>
      </xdr:grpSpPr>
    </xdr:grpSp>
    <xdr:clientData/>
  </xdr:twoCellAnchor>
  <xdr:twoCellAnchor>
    <xdr:from>
      <xdr:col>0</xdr:col>
      <xdr:colOff>0</xdr:colOff>
      <xdr:row>14</xdr:row>
      <xdr:rowOff>0</xdr:rowOff>
    </xdr:from>
    <xdr:to>
      <xdr:col>2</xdr:col>
      <xdr:colOff>95250</xdr:colOff>
      <xdr:row>15</xdr:row>
      <xdr:rowOff>0</xdr:rowOff>
    </xdr:to>
    <xdr:grpSp>
      <xdr:nvGrpSpPr>
        <xdr:cNvPr id="25" name="グループ化 55"/>
        <xdr:cNvGrpSpPr>
          <a:grpSpLocks/>
        </xdr:cNvGrpSpPr>
      </xdr:nvGrpSpPr>
      <xdr:grpSpPr>
        <a:xfrm>
          <a:off x="0" y="3638550"/>
          <a:ext cx="647700" cy="247650"/>
          <a:chOff x="19050" y="3457575"/>
          <a:chExt cx="581025" cy="209550"/>
        </a:xfrm>
        <a:solidFill>
          <a:srgbClr val="FFFFFF"/>
        </a:solidFill>
      </xdr:grpSpPr>
    </xdr:grpSp>
    <xdr:clientData/>
  </xdr:twoCellAnchor>
  <xdr:twoCellAnchor>
    <xdr:from>
      <xdr:col>0</xdr:col>
      <xdr:colOff>0</xdr:colOff>
      <xdr:row>15</xdr:row>
      <xdr:rowOff>0</xdr:rowOff>
    </xdr:from>
    <xdr:to>
      <xdr:col>2</xdr:col>
      <xdr:colOff>95250</xdr:colOff>
      <xdr:row>16</xdr:row>
      <xdr:rowOff>0</xdr:rowOff>
    </xdr:to>
    <xdr:grpSp>
      <xdr:nvGrpSpPr>
        <xdr:cNvPr id="28" name="グループ化 55"/>
        <xdr:cNvGrpSpPr>
          <a:grpSpLocks/>
        </xdr:cNvGrpSpPr>
      </xdr:nvGrpSpPr>
      <xdr:grpSpPr>
        <a:xfrm>
          <a:off x="0" y="3886200"/>
          <a:ext cx="647700" cy="247650"/>
          <a:chOff x="19050" y="3457575"/>
          <a:chExt cx="581025" cy="209550"/>
        </a:xfrm>
        <a:solidFill>
          <a:srgbClr val="FFFFFF"/>
        </a:solidFill>
      </xdr:grpSpPr>
    </xdr:grpSp>
    <xdr:clientData/>
  </xdr:twoCellAnchor>
  <xdr:twoCellAnchor>
    <xdr:from>
      <xdr:col>0</xdr:col>
      <xdr:colOff>0</xdr:colOff>
      <xdr:row>16</xdr:row>
      <xdr:rowOff>0</xdr:rowOff>
    </xdr:from>
    <xdr:to>
      <xdr:col>2</xdr:col>
      <xdr:colOff>95250</xdr:colOff>
      <xdr:row>17</xdr:row>
      <xdr:rowOff>0</xdr:rowOff>
    </xdr:to>
    <xdr:grpSp>
      <xdr:nvGrpSpPr>
        <xdr:cNvPr id="31" name="グループ化 55"/>
        <xdr:cNvGrpSpPr>
          <a:grpSpLocks/>
        </xdr:cNvGrpSpPr>
      </xdr:nvGrpSpPr>
      <xdr:grpSpPr>
        <a:xfrm>
          <a:off x="0" y="4133850"/>
          <a:ext cx="647700" cy="247650"/>
          <a:chOff x="19050" y="3457575"/>
          <a:chExt cx="581025" cy="209550"/>
        </a:xfrm>
        <a:solidFill>
          <a:srgbClr val="FFFFFF"/>
        </a:solidFill>
      </xdr:grpSpPr>
    </xdr:grpSp>
    <xdr:clientData/>
  </xdr:twoCellAnchor>
  <xdr:twoCellAnchor>
    <xdr:from>
      <xdr:col>0</xdr:col>
      <xdr:colOff>0</xdr:colOff>
      <xdr:row>17</xdr:row>
      <xdr:rowOff>0</xdr:rowOff>
    </xdr:from>
    <xdr:to>
      <xdr:col>2</xdr:col>
      <xdr:colOff>95250</xdr:colOff>
      <xdr:row>18</xdr:row>
      <xdr:rowOff>0</xdr:rowOff>
    </xdr:to>
    <xdr:grpSp>
      <xdr:nvGrpSpPr>
        <xdr:cNvPr id="34" name="グループ化 55"/>
        <xdr:cNvGrpSpPr>
          <a:grpSpLocks/>
        </xdr:cNvGrpSpPr>
      </xdr:nvGrpSpPr>
      <xdr:grpSpPr>
        <a:xfrm>
          <a:off x="0" y="4381500"/>
          <a:ext cx="647700" cy="247650"/>
          <a:chOff x="19050" y="3457575"/>
          <a:chExt cx="581025" cy="209550"/>
        </a:xfrm>
        <a:solidFill>
          <a:srgbClr val="FFFFFF"/>
        </a:solidFill>
      </xdr:grpSpPr>
    </xdr:grpSp>
    <xdr:clientData/>
  </xdr:twoCellAnchor>
  <xdr:twoCellAnchor>
    <xdr:from>
      <xdr:col>0</xdr:col>
      <xdr:colOff>0</xdr:colOff>
      <xdr:row>18</xdr:row>
      <xdr:rowOff>47625</xdr:rowOff>
    </xdr:from>
    <xdr:to>
      <xdr:col>2</xdr:col>
      <xdr:colOff>95250</xdr:colOff>
      <xdr:row>18</xdr:row>
      <xdr:rowOff>314325</xdr:rowOff>
    </xdr:to>
    <xdr:grpSp>
      <xdr:nvGrpSpPr>
        <xdr:cNvPr id="37" name="グループ化 55"/>
        <xdr:cNvGrpSpPr>
          <a:grpSpLocks/>
        </xdr:cNvGrpSpPr>
      </xdr:nvGrpSpPr>
      <xdr:grpSpPr>
        <a:xfrm>
          <a:off x="0" y="4676775"/>
          <a:ext cx="647700" cy="266700"/>
          <a:chOff x="19050" y="3457575"/>
          <a:chExt cx="5810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1114425</xdr:colOff>
      <xdr:row>4</xdr:row>
      <xdr:rowOff>28575</xdr:rowOff>
    </xdr:from>
    <xdr:to>
      <xdr:col>7</xdr:col>
      <xdr:colOff>2009775</xdr:colOff>
      <xdr:row>4</xdr:row>
      <xdr:rowOff>504825</xdr:rowOff>
    </xdr:to>
    <xdr:pic>
      <xdr:nvPicPr>
        <xdr:cNvPr id="1" name="図 11"/>
        <xdr:cNvPicPr preferRelativeResize="1">
          <a:picLocks noChangeAspect="1"/>
        </xdr:cNvPicPr>
      </xdr:nvPicPr>
      <xdr:blipFill>
        <a:blip r:embed="rId1"/>
        <a:stretch>
          <a:fillRect/>
        </a:stretch>
      </xdr:blipFill>
      <xdr:spPr>
        <a:xfrm>
          <a:off x="10544175" y="695325"/>
          <a:ext cx="895350" cy="476250"/>
        </a:xfrm>
        <a:prstGeom prst="rect">
          <a:avLst/>
        </a:prstGeom>
        <a:noFill/>
        <a:ln w="9525" cmpd="sng">
          <a:noFill/>
        </a:ln>
      </xdr:spPr>
    </xdr:pic>
    <xdr:clientData/>
  </xdr:twoCellAnchor>
  <xdr:twoCellAnchor editAs="oneCell">
    <xdr:from>
      <xdr:col>4</xdr:col>
      <xdr:colOff>523875</xdr:colOff>
      <xdr:row>4</xdr:row>
      <xdr:rowOff>28575</xdr:rowOff>
    </xdr:from>
    <xdr:to>
      <xdr:col>4</xdr:col>
      <xdr:colOff>1257300</xdr:colOff>
      <xdr:row>4</xdr:row>
      <xdr:rowOff>504825</xdr:rowOff>
    </xdr:to>
    <xdr:pic>
      <xdr:nvPicPr>
        <xdr:cNvPr id="2" name="図 12"/>
        <xdr:cNvPicPr preferRelativeResize="1">
          <a:picLocks noChangeAspect="1"/>
        </xdr:cNvPicPr>
      </xdr:nvPicPr>
      <xdr:blipFill>
        <a:blip r:embed="rId2"/>
        <a:stretch>
          <a:fillRect/>
        </a:stretch>
      </xdr:blipFill>
      <xdr:spPr>
        <a:xfrm>
          <a:off x="5905500" y="695325"/>
          <a:ext cx="733425" cy="476250"/>
        </a:xfrm>
        <a:prstGeom prst="rect">
          <a:avLst/>
        </a:prstGeom>
        <a:noFill/>
        <a:ln w="9525" cmpd="sng">
          <a:noFill/>
        </a:ln>
      </xdr:spPr>
    </xdr:pic>
    <xdr:clientData/>
  </xdr:twoCellAnchor>
  <xdr:twoCellAnchor editAs="oneCell">
    <xdr:from>
      <xdr:col>4</xdr:col>
      <xdr:colOff>533400</xdr:colOff>
      <xdr:row>5</xdr:row>
      <xdr:rowOff>28575</xdr:rowOff>
    </xdr:from>
    <xdr:to>
      <xdr:col>4</xdr:col>
      <xdr:colOff>1266825</xdr:colOff>
      <xdr:row>5</xdr:row>
      <xdr:rowOff>495300</xdr:rowOff>
    </xdr:to>
    <xdr:pic>
      <xdr:nvPicPr>
        <xdr:cNvPr id="3" name="図 13"/>
        <xdr:cNvPicPr preferRelativeResize="1">
          <a:picLocks noChangeAspect="1"/>
        </xdr:cNvPicPr>
      </xdr:nvPicPr>
      <xdr:blipFill>
        <a:blip r:embed="rId3"/>
        <a:stretch>
          <a:fillRect/>
        </a:stretch>
      </xdr:blipFill>
      <xdr:spPr>
        <a:xfrm>
          <a:off x="5915025" y="1228725"/>
          <a:ext cx="733425" cy="466725"/>
        </a:xfrm>
        <a:prstGeom prst="rect">
          <a:avLst/>
        </a:prstGeom>
        <a:noFill/>
        <a:ln w="9525" cmpd="sng">
          <a:noFill/>
        </a:ln>
      </xdr:spPr>
    </xdr:pic>
    <xdr:clientData/>
  </xdr:twoCellAnchor>
  <xdr:twoCellAnchor editAs="oneCell">
    <xdr:from>
      <xdr:col>4</xdr:col>
      <xdr:colOff>542925</xdr:colOff>
      <xdr:row>6</xdr:row>
      <xdr:rowOff>228600</xdr:rowOff>
    </xdr:from>
    <xdr:to>
      <xdr:col>4</xdr:col>
      <xdr:colOff>1276350</xdr:colOff>
      <xdr:row>6</xdr:row>
      <xdr:rowOff>685800</xdr:rowOff>
    </xdr:to>
    <xdr:pic>
      <xdr:nvPicPr>
        <xdr:cNvPr id="4" name="図 14"/>
        <xdr:cNvPicPr preferRelativeResize="1">
          <a:picLocks noChangeAspect="1"/>
        </xdr:cNvPicPr>
      </xdr:nvPicPr>
      <xdr:blipFill>
        <a:blip r:embed="rId4"/>
        <a:stretch>
          <a:fillRect/>
        </a:stretch>
      </xdr:blipFill>
      <xdr:spPr>
        <a:xfrm>
          <a:off x="5924550" y="1962150"/>
          <a:ext cx="733425" cy="457200"/>
        </a:xfrm>
        <a:prstGeom prst="rect">
          <a:avLst/>
        </a:prstGeom>
        <a:noFill/>
        <a:ln w="9525" cmpd="sng">
          <a:noFill/>
        </a:ln>
      </xdr:spPr>
    </xdr:pic>
    <xdr:clientData/>
  </xdr:twoCellAnchor>
  <xdr:twoCellAnchor editAs="oneCell">
    <xdr:from>
      <xdr:col>4</xdr:col>
      <xdr:colOff>571500</xdr:colOff>
      <xdr:row>7</xdr:row>
      <xdr:rowOff>47625</xdr:rowOff>
    </xdr:from>
    <xdr:to>
      <xdr:col>4</xdr:col>
      <xdr:colOff>1304925</xdr:colOff>
      <xdr:row>7</xdr:row>
      <xdr:rowOff>495300</xdr:rowOff>
    </xdr:to>
    <xdr:pic>
      <xdr:nvPicPr>
        <xdr:cNvPr id="5" name="図 15"/>
        <xdr:cNvPicPr preferRelativeResize="1">
          <a:picLocks noChangeAspect="1"/>
        </xdr:cNvPicPr>
      </xdr:nvPicPr>
      <xdr:blipFill>
        <a:blip r:embed="rId5"/>
        <a:stretch>
          <a:fillRect/>
        </a:stretch>
      </xdr:blipFill>
      <xdr:spPr>
        <a:xfrm>
          <a:off x="5953125" y="2705100"/>
          <a:ext cx="733425" cy="447675"/>
        </a:xfrm>
        <a:prstGeom prst="rect">
          <a:avLst/>
        </a:prstGeom>
        <a:noFill/>
        <a:ln w="9525" cmpd="sng">
          <a:noFill/>
        </a:ln>
      </xdr:spPr>
    </xdr:pic>
    <xdr:clientData/>
  </xdr:twoCellAnchor>
  <xdr:twoCellAnchor editAs="oneCell">
    <xdr:from>
      <xdr:col>7</xdr:col>
      <xdr:colOff>1419225</xdr:colOff>
      <xdr:row>6</xdr:row>
      <xdr:rowOff>57150</xdr:rowOff>
    </xdr:from>
    <xdr:to>
      <xdr:col>7</xdr:col>
      <xdr:colOff>2181225</xdr:colOff>
      <xdr:row>6</xdr:row>
      <xdr:rowOff>514350</xdr:rowOff>
    </xdr:to>
    <xdr:pic>
      <xdr:nvPicPr>
        <xdr:cNvPr id="6" name="図 16"/>
        <xdr:cNvPicPr preferRelativeResize="1">
          <a:picLocks noChangeAspect="1"/>
        </xdr:cNvPicPr>
      </xdr:nvPicPr>
      <xdr:blipFill>
        <a:blip r:embed="rId6"/>
        <a:stretch>
          <a:fillRect/>
        </a:stretch>
      </xdr:blipFill>
      <xdr:spPr>
        <a:xfrm>
          <a:off x="10848975" y="1790700"/>
          <a:ext cx="762000" cy="457200"/>
        </a:xfrm>
        <a:prstGeom prst="rect">
          <a:avLst/>
        </a:prstGeom>
        <a:noFill/>
        <a:ln w="9525" cmpd="sng">
          <a:noFill/>
        </a:ln>
      </xdr:spPr>
    </xdr:pic>
    <xdr:clientData/>
  </xdr:twoCellAnchor>
  <xdr:twoCellAnchor editAs="oneCell">
    <xdr:from>
      <xdr:col>7</xdr:col>
      <xdr:colOff>1152525</xdr:colOff>
      <xdr:row>5</xdr:row>
      <xdr:rowOff>28575</xdr:rowOff>
    </xdr:from>
    <xdr:to>
      <xdr:col>7</xdr:col>
      <xdr:colOff>2047875</xdr:colOff>
      <xdr:row>5</xdr:row>
      <xdr:rowOff>504825</xdr:rowOff>
    </xdr:to>
    <xdr:pic>
      <xdr:nvPicPr>
        <xdr:cNvPr id="7" name="図 17"/>
        <xdr:cNvPicPr preferRelativeResize="1">
          <a:picLocks noChangeAspect="1"/>
        </xdr:cNvPicPr>
      </xdr:nvPicPr>
      <xdr:blipFill>
        <a:blip r:embed="rId1"/>
        <a:stretch>
          <a:fillRect/>
        </a:stretch>
      </xdr:blipFill>
      <xdr:spPr>
        <a:xfrm>
          <a:off x="10582275" y="1228725"/>
          <a:ext cx="895350" cy="476250"/>
        </a:xfrm>
        <a:prstGeom prst="rect">
          <a:avLst/>
        </a:prstGeom>
        <a:noFill/>
        <a:ln w="9525" cmpd="sng">
          <a:noFill/>
        </a:ln>
      </xdr:spPr>
    </xdr:pic>
    <xdr:clientData/>
  </xdr:twoCellAnchor>
  <xdr:twoCellAnchor editAs="oneCell">
    <xdr:from>
      <xdr:col>7</xdr:col>
      <xdr:colOff>447675</xdr:colOff>
      <xdr:row>6</xdr:row>
      <xdr:rowOff>28575</xdr:rowOff>
    </xdr:from>
    <xdr:to>
      <xdr:col>7</xdr:col>
      <xdr:colOff>1343025</xdr:colOff>
      <xdr:row>6</xdr:row>
      <xdr:rowOff>504825</xdr:rowOff>
    </xdr:to>
    <xdr:pic>
      <xdr:nvPicPr>
        <xdr:cNvPr id="8" name="図 18"/>
        <xdr:cNvPicPr preferRelativeResize="1">
          <a:picLocks noChangeAspect="1"/>
        </xdr:cNvPicPr>
      </xdr:nvPicPr>
      <xdr:blipFill>
        <a:blip r:embed="rId1"/>
        <a:stretch>
          <a:fillRect/>
        </a:stretch>
      </xdr:blipFill>
      <xdr:spPr>
        <a:xfrm>
          <a:off x="9877425" y="1762125"/>
          <a:ext cx="895350" cy="476250"/>
        </a:xfrm>
        <a:prstGeom prst="rect">
          <a:avLst/>
        </a:prstGeom>
        <a:noFill/>
        <a:ln w="9525" cmpd="sng">
          <a:noFill/>
        </a:ln>
      </xdr:spPr>
    </xdr:pic>
    <xdr:clientData/>
  </xdr:twoCellAnchor>
  <xdr:twoCellAnchor editAs="oneCell">
    <xdr:from>
      <xdr:col>7</xdr:col>
      <xdr:colOff>1181100</xdr:colOff>
      <xdr:row>7</xdr:row>
      <xdr:rowOff>47625</xdr:rowOff>
    </xdr:from>
    <xdr:to>
      <xdr:col>7</xdr:col>
      <xdr:colOff>2076450</xdr:colOff>
      <xdr:row>7</xdr:row>
      <xdr:rowOff>523875</xdr:rowOff>
    </xdr:to>
    <xdr:pic>
      <xdr:nvPicPr>
        <xdr:cNvPr id="9" name="図 19"/>
        <xdr:cNvPicPr preferRelativeResize="1">
          <a:picLocks noChangeAspect="1"/>
        </xdr:cNvPicPr>
      </xdr:nvPicPr>
      <xdr:blipFill>
        <a:blip r:embed="rId1"/>
        <a:stretch>
          <a:fillRect/>
        </a:stretch>
      </xdr:blipFill>
      <xdr:spPr>
        <a:xfrm>
          <a:off x="10610850" y="2705100"/>
          <a:ext cx="8953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3"/>
  <sheetViews>
    <sheetView tabSelected="1" workbookViewId="0" topLeftCell="A1">
      <selection activeCell="L20" sqref="L20"/>
    </sheetView>
  </sheetViews>
  <sheetFormatPr defaultColWidth="9.00390625" defaultRowHeight="13.5"/>
  <cols>
    <col min="1" max="1" width="7.00390625" style="20" customWidth="1"/>
    <col min="2" max="8" width="9.00390625" style="20" customWidth="1"/>
    <col min="9" max="9" width="21.00390625" style="20" customWidth="1"/>
    <col min="10" max="16384" width="9.00390625" style="20" customWidth="1"/>
  </cols>
  <sheetData>
    <row r="1" spans="8:9" ht="17.25" customHeight="1">
      <c r="H1" s="70"/>
      <c r="I1" s="70"/>
    </row>
    <row r="2" spans="1:9" ht="13.5">
      <c r="A2" s="272" t="s">
        <v>83</v>
      </c>
      <c r="B2" s="272"/>
      <c r="C2" s="272"/>
      <c r="D2" s="272"/>
      <c r="E2" s="272"/>
      <c r="F2" s="272"/>
      <c r="G2" s="272"/>
      <c r="H2" s="272"/>
      <c r="I2" s="272"/>
    </row>
    <row r="3" spans="1:9" ht="13.5">
      <c r="A3" s="272"/>
      <c r="B3" s="272"/>
      <c r="C3" s="272"/>
      <c r="D3" s="272"/>
      <c r="E3" s="272"/>
      <c r="F3" s="272"/>
      <c r="G3" s="272"/>
      <c r="H3" s="272"/>
      <c r="I3" s="272"/>
    </row>
    <row r="4" spans="1:9" ht="13.5">
      <c r="A4" s="272"/>
      <c r="B4" s="272"/>
      <c r="C4" s="272"/>
      <c r="D4" s="272"/>
      <c r="E4" s="272"/>
      <c r="F4" s="272"/>
      <c r="G4" s="272"/>
      <c r="H4" s="272"/>
      <c r="I4" s="272"/>
    </row>
    <row r="5" spans="1:9" ht="13.5" customHeight="1">
      <c r="A5" s="273" t="s">
        <v>241</v>
      </c>
      <c r="B5" s="273"/>
      <c r="C5" s="273"/>
      <c r="D5" s="273"/>
      <c r="E5" s="273"/>
      <c r="F5" s="273"/>
      <c r="G5" s="273"/>
      <c r="H5" s="273"/>
      <c r="I5" s="273"/>
    </row>
    <row r="6" spans="1:9" ht="13.5" customHeight="1">
      <c r="A6" s="273"/>
      <c r="B6" s="273"/>
      <c r="C6" s="273"/>
      <c r="D6" s="273"/>
      <c r="E6" s="273"/>
      <c r="F6" s="273"/>
      <c r="G6" s="273"/>
      <c r="H6" s="273"/>
      <c r="I6" s="273"/>
    </row>
    <row r="7" spans="1:9" s="21" customFormat="1" ht="13.5" customHeight="1">
      <c r="A7" s="274" t="s">
        <v>242</v>
      </c>
      <c r="B7" s="274"/>
      <c r="C7" s="274"/>
      <c r="D7" s="274"/>
      <c r="E7" s="274"/>
      <c r="F7" s="274"/>
      <c r="G7" s="274"/>
      <c r="H7" s="274"/>
      <c r="I7" s="274"/>
    </row>
    <row r="8" spans="1:9" s="21" customFormat="1" ht="13.5" customHeight="1">
      <c r="A8" s="274"/>
      <c r="B8" s="274"/>
      <c r="C8" s="274"/>
      <c r="D8" s="274"/>
      <c r="E8" s="274"/>
      <c r="F8" s="274"/>
      <c r="G8" s="274"/>
      <c r="H8" s="274"/>
      <c r="I8" s="274"/>
    </row>
    <row r="9" ht="13.5"/>
    <row r="10" ht="13.5"/>
    <row r="11" ht="13.5"/>
    <row r="12" ht="13.5"/>
    <row r="13" ht="13.5"/>
    <row r="14" ht="13.5"/>
    <row r="15" ht="13.5"/>
    <row r="16" spans="1:9" ht="13.5" customHeight="1">
      <c r="A16" s="268" t="s">
        <v>84</v>
      </c>
      <c r="B16" s="268"/>
      <c r="C16" s="268"/>
      <c r="D16" s="268"/>
      <c r="E16" s="268"/>
      <c r="F16" s="268"/>
      <c r="G16" s="268"/>
      <c r="H16" s="268"/>
      <c r="I16" s="268"/>
    </row>
    <row r="17" spans="1:9" ht="13.5" customHeight="1">
      <c r="A17" s="268"/>
      <c r="B17" s="268"/>
      <c r="C17" s="268"/>
      <c r="D17" s="268"/>
      <c r="E17" s="268"/>
      <c r="F17" s="268"/>
      <c r="G17" s="268"/>
      <c r="H17" s="268"/>
      <c r="I17" s="268"/>
    </row>
    <row r="18" spans="1:9" ht="13.5" customHeight="1">
      <c r="A18" s="268"/>
      <c r="B18" s="268"/>
      <c r="C18" s="268"/>
      <c r="D18" s="268"/>
      <c r="E18" s="268"/>
      <c r="F18" s="268"/>
      <c r="G18" s="268"/>
      <c r="H18" s="268"/>
      <c r="I18" s="268"/>
    </row>
    <row r="19" spans="1:9" ht="15" customHeight="1">
      <c r="A19" s="22"/>
      <c r="B19" s="22"/>
      <c r="C19" s="22"/>
      <c r="D19" s="22"/>
      <c r="E19" s="22"/>
      <c r="F19" s="22"/>
      <c r="G19" s="22"/>
      <c r="H19" s="22"/>
      <c r="I19" s="22"/>
    </row>
    <row r="20" spans="1:9" ht="15" customHeight="1">
      <c r="A20" s="22"/>
      <c r="B20" s="22"/>
      <c r="C20" s="22"/>
      <c r="D20" s="22"/>
      <c r="E20" s="22"/>
      <c r="F20" s="22"/>
      <c r="G20" s="22"/>
      <c r="H20" s="22"/>
      <c r="I20" s="22"/>
    </row>
    <row r="21" spans="1:9" ht="13.5" customHeight="1">
      <c r="A21" s="22"/>
      <c r="B21" s="22"/>
      <c r="C21" s="22"/>
      <c r="D21" s="22"/>
      <c r="E21" s="22"/>
      <c r="F21" s="22"/>
      <c r="G21" s="22"/>
      <c r="H21" s="22"/>
      <c r="I21" s="22"/>
    </row>
    <row r="22" spans="1:9" s="23" customFormat="1" ht="21" customHeight="1">
      <c r="A22" s="269"/>
      <c r="B22" s="270"/>
      <c r="C22" s="270"/>
      <c r="D22" s="270"/>
      <c r="E22" s="270"/>
      <c r="F22" s="270"/>
      <c r="G22" s="270"/>
      <c r="H22" s="270"/>
      <c r="I22" s="270"/>
    </row>
    <row r="23" s="23" customFormat="1" ht="14.25"/>
    <row r="24" s="23" customFormat="1" ht="14.25"/>
    <row r="25" s="23" customFormat="1" ht="16.5" customHeight="1"/>
    <row r="26" spans="1:2" s="26" customFormat="1" ht="16.5" customHeight="1">
      <c r="A26" s="24" t="s">
        <v>339</v>
      </c>
      <c r="B26" s="25" t="s">
        <v>85</v>
      </c>
    </row>
    <row r="27" s="26" customFormat="1" ht="16.5" customHeight="1">
      <c r="B27" s="25" t="s">
        <v>86</v>
      </c>
    </row>
    <row r="28" spans="1:9" s="26" customFormat="1" ht="12" customHeight="1">
      <c r="A28" s="27"/>
      <c r="B28" s="27"/>
      <c r="C28" s="27"/>
      <c r="D28" s="27"/>
      <c r="E28" s="27"/>
      <c r="F28" s="27"/>
      <c r="G28" s="27"/>
      <c r="H28" s="27"/>
      <c r="I28" s="27"/>
    </row>
    <row r="29" spans="1:9" s="26" customFormat="1" ht="16.5" customHeight="1">
      <c r="A29" s="24" t="s">
        <v>339</v>
      </c>
      <c r="B29" s="27" t="s">
        <v>87</v>
      </c>
      <c r="C29" s="27"/>
      <c r="D29" s="27"/>
      <c r="E29" s="27"/>
      <c r="F29" s="27"/>
      <c r="G29" s="27"/>
      <c r="H29" s="27"/>
      <c r="I29" s="27"/>
    </row>
    <row r="30" spans="1:9" s="26" customFormat="1" ht="16.5" customHeight="1">
      <c r="A30" s="27"/>
      <c r="B30" s="27" t="s">
        <v>88</v>
      </c>
      <c r="C30" s="27"/>
      <c r="D30" s="27"/>
      <c r="E30" s="27"/>
      <c r="F30" s="27"/>
      <c r="G30" s="27"/>
      <c r="H30" s="27"/>
      <c r="I30" s="27"/>
    </row>
    <row r="31" spans="1:9" s="26" customFormat="1" ht="16.5" customHeight="1">
      <c r="A31" s="27"/>
      <c r="B31" s="27" t="s">
        <v>340</v>
      </c>
      <c r="C31" s="27"/>
      <c r="D31" s="27"/>
      <c r="E31" s="27"/>
      <c r="F31" s="27"/>
      <c r="G31" s="27"/>
      <c r="H31" s="27"/>
      <c r="I31" s="27"/>
    </row>
    <row r="32" spans="1:9" s="26" customFormat="1" ht="12" customHeight="1">
      <c r="A32" s="27"/>
      <c r="B32" s="27"/>
      <c r="C32" s="27"/>
      <c r="D32" s="27"/>
      <c r="E32" s="27"/>
      <c r="F32" s="27"/>
      <c r="G32" s="27"/>
      <c r="H32" s="27"/>
      <c r="I32" s="27"/>
    </row>
    <row r="33" spans="1:9" s="26" customFormat="1" ht="16.5" customHeight="1">
      <c r="A33" s="24" t="s">
        <v>339</v>
      </c>
      <c r="B33" s="27" t="s">
        <v>89</v>
      </c>
      <c r="C33" s="27"/>
      <c r="D33" s="27"/>
      <c r="E33" s="27"/>
      <c r="F33" s="27"/>
      <c r="G33" s="27"/>
      <c r="H33" s="27"/>
      <c r="I33" s="27"/>
    </row>
    <row r="34" spans="2:9" s="26" customFormat="1" ht="16.5" customHeight="1">
      <c r="B34" s="28" t="s">
        <v>341</v>
      </c>
      <c r="C34" s="27"/>
      <c r="D34" s="27"/>
      <c r="E34" s="27"/>
      <c r="F34" s="27"/>
      <c r="G34" s="27"/>
      <c r="H34" s="27"/>
      <c r="I34" s="27"/>
    </row>
    <row r="35" spans="1:9" s="26" customFormat="1" ht="12" customHeight="1">
      <c r="A35" s="27"/>
      <c r="B35" s="27"/>
      <c r="C35" s="27"/>
      <c r="D35" s="27"/>
      <c r="E35" s="27"/>
      <c r="F35" s="27"/>
      <c r="G35" s="27"/>
      <c r="H35" s="27"/>
      <c r="I35" s="27"/>
    </row>
    <row r="36" spans="1:9" s="26" customFormat="1" ht="16.5" customHeight="1">
      <c r="A36" s="24" t="s">
        <v>339</v>
      </c>
      <c r="B36" s="27" t="s">
        <v>347</v>
      </c>
      <c r="C36" s="27"/>
      <c r="D36" s="27"/>
      <c r="E36" s="27"/>
      <c r="F36" s="27"/>
      <c r="G36" s="27"/>
      <c r="H36" s="27"/>
      <c r="I36" s="27"/>
    </row>
    <row r="37" spans="2:9" s="26" customFormat="1" ht="16.5" customHeight="1">
      <c r="B37" s="29" t="s">
        <v>348</v>
      </c>
      <c r="C37" s="27"/>
      <c r="D37" s="27"/>
      <c r="E37" s="27"/>
      <c r="F37" s="27"/>
      <c r="G37" s="27"/>
      <c r="H37" s="27"/>
      <c r="I37" s="27"/>
    </row>
    <row r="38" spans="1:9" s="26" customFormat="1" ht="13.5" customHeight="1">
      <c r="A38" s="27"/>
      <c r="B38" s="27"/>
      <c r="C38" s="27"/>
      <c r="D38" s="27"/>
      <c r="E38" s="27"/>
      <c r="F38" s="27"/>
      <c r="G38" s="27"/>
      <c r="H38" s="27"/>
      <c r="I38" s="27"/>
    </row>
    <row r="39" spans="1:9" s="26" customFormat="1" ht="24" customHeight="1">
      <c r="A39" s="24" t="s">
        <v>339</v>
      </c>
      <c r="B39" s="275" t="s">
        <v>90</v>
      </c>
      <c r="C39" s="276"/>
      <c r="D39" s="276"/>
      <c r="E39" s="277"/>
      <c r="F39" s="27"/>
      <c r="G39" s="27"/>
      <c r="H39" s="27"/>
      <c r="I39" s="30"/>
    </row>
    <row r="40" spans="1:9" s="26" customFormat="1" ht="9" customHeight="1">
      <c r="A40" s="27"/>
      <c r="C40" s="27"/>
      <c r="D40" s="27"/>
      <c r="E40" s="27"/>
      <c r="F40" s="27"/>
      <c r="G40" s="27"/>
      <c r="H40" s="27"/>
      <c r="I40" s="30"/>
    </row>
    <row r="41" spans="1:9" s="26" customFormat="1" ht="16.5" customHeight="1">
      <c r="A41" s="27"/>
      <c r="B41" s="27" t="s">
        <v>342</v>
      </c>
      <c r="C41" s="27"/>
      <c r="D41" s="27"/>
      <c r="E41" s="27"/>
      <c r="F41" s="27"/>
      <c r="G41" s="27"/>
      <c r="H41" s="27"/>
      <c r="I41" s="30"/>
    </row>
    <row r="42" spans="1:9" s="26" customFormat="1" ht="16.5" customHeight="1">
      <c r="A42" s="27"/>
      <c r="B42" s="27" t="s">
        <v>91</v>
      </c>
      <c r="D42" s="27"/>
      <c r="E42" s="27"/>
      <c r="F42" s="27"/>
      <c r="G42" s="27"/>
      <c r="H42" s="27"/>
      <c r="I42" s="30"/>
    </row>
    <row r="43" spans="1:9" s="26" customFormat="1" ht="9" customHeight="1">
      <c r="A43" s="27"/>
      <c r="C43" s="27"/>
      <c r="D43" s="27"/>
      <c r="E43" s="27"/>
      <c r="F43" s="27"/>
      <c r="G43" s="27"/>
      <c r="H43" s="27"/>
      <c r="I43" s="30"/>
    </row>
    <row r="44" spans="1:9" s="26" customFormat="1" ht="16.5" customHeight="1">
      <c r="A44" s="27"/>
      <c r="B44" s="271" t="s">
        <v>343</v>
      </c>
      <c r="C44" s="271"/>
      <c r="D44" s="271"/>
      <c r="E44" s="29" t="s">
        <v>92</v>
      </c>
      <c r="F44" s="27"/>
      <c r="G44" s="27"/>
      <c r="H44" s="27"/>
      <c r="I44" s="30"/>
    </row>
    <row r="45" spans="1:9" s="26" customFormat="1" ht="16.5" customHeight="1">
      <c r="A45" s="27"/>
      <c r="B45" s="271"/>
      <c r="C45" s="271"/>
      <c r="D45" s="271"/>
      <c r="E45" s="29" t="s">
        <v>344</v>
      </c>
      <c r="F45" s="27"/>
      <c r="G45" s="27"/>
      <c r="H45" s="27"/>
      <c r="I45" s="30"/>
    </row>
    <row r="46" spans="1:9" s="26" customFormat="1" ht="16.5" customHeight="1">
      <c r="A46" s="27"/>
      <c r="B46" s="27"/>
      <c r="C46" s="27"/>
      <c r="D46" s="27"/>
      <c r="E46" s="27"/>
      <c r="F46" s="27"/>
      <c r="G46" s="27"/>
      <c r="H46" s="27"/>
      <c r="I46" s="30"/>
    </row>
    <row r="47" spans="2:9" ht="16.5" customHeight="1">
      <c r="B47" s="31"/>
      <c r="C47" s="31"/>
      <c r="D47" s="31"/>
      <c r="E47" s="31"/>
      <c r="F47" s="31"/>
      <c r="G47" s="31"/>
      <c r="H47" s="31"/>
      <c r="I47" s="31"/>
    </row>
    <row r="48" spans="1:9" s="26" customFormat="1" ht="16.5" customHeight="1">
      <c r="A48" s="27"/>
      <c r="B48" s="27"/>
      <c r="C48" s="27" t="s">
        <v>345</v>
      </c>
      <c r="D48" s="27"/>
      <c r="E48" s="27"/>
      <c r="F48" s="27"/>
      <c r="G48" s="27"/>
      <c r="H48" s="27"/>
      <c r="I48" s="30"/>
    </row>
    <row r="49" spans="1:9" s="26" customFormat="1" ht="16.5" customHeight="1">
      <c r="A49" s="27"/>
      <c r="B49" s="27"/>
      <c r="C49" s="27"/>
      <c r="D49" s="27"/>
      <c r="E49" s="27"/>
      <c r="F49" s="27"/>
      <c r="G49" s="27"/>
      <c r="H49" s="27"/>
      <c r="I49" s="30"/>
    </row>
    <row r="50" spans="1:9" s="26" customFormat="1" ht="16.5" customHeight="1">
      <c r="A50" s="24"/>
      <c r="B50" s="27"/>
      <c r="C50" s="27"/>
      <c r="D50" s="27"/>
      <c r="E50" s="27"/>
      <c r="F50" s="27"/>
      <c r="G50" s="27"/>
      <c r="H50" s="27"/>
      <c r="I50" s="27"/>
    </row>
    <row r="51" spans="3:9" s="33" customFormat="1" ht="12" customHeight="1">
      <c r="C51" s="32"/>
      <c r="D51" s="32"/>
      <c r="E51" s="32"/>
      <c r="F51" s="32"/>
      <c r="G51" s="32"/>
      <c r="H51" s="32"/>
      <c r="I51" s="32"/>
    </row>
    <row r="52" spans="1:9" ht="20.25" customHeight="1">
      <c r="A52" s="239" t="s">
        <v>346</v>
      </c>
      <c r="B52" s="240" t="s">
        <v>349</v>
      </c>
      <c r="C52" s="31"/>
      <c r="D52" s="31"/>
      <c r="E52" s="31"/>
      <c r="F52" s="31"/>
      <c r="G52" s="31"/>
      <c r="H52" s="31"/>
      <c r="I52" s="31"/>
    </row>
    <row r="53" spans="1:9" ht="17.25">
      <c r="A53" s="239"/>
      <c r="B53" s="240" t="s">
        <v>350</v>
      </c>
      <c r="C53" s="31"/>
      <c r="D53" s="31"/>
      <c r="E53" s="31"/>
      <c r="F53" s="31"/>
      <c r="G53" s="31"/>
      <c r="H53" s="31"/>
      <c r="I53" s="31"/>
    </row>
    <row r="54" ht="6" customHeight="1"/>
  </sheetData>
  <sheetProtection/>
  <mergeCells count="7">
    <mergeCell ref="A16:I18"/>
    <mergeCell ref="A22:I22"/>
    <mergeCell ref="B44:D45"/>
    <mergeCell ref="A2:I4"/>
    <mergeCell ref="A5:I6"/>
    <mergeCell ref="A7:I8"/>
    <mergeCell ref="B39:E39"/>
  </mergeCells>
  <printOptions/>
  <pageMargins left="0.6692913385826772" right="0.3937007874015748" top="0.5118110236220472" bottom="0.5118110236220472" header="0.31496062992125984" footer="0.2755905511811024"/>
  <pageSetup horizontalDpi="300" verticalDpi="300" orientation="portrait" paperSize="9" r:id="rId2"/>
  <headerFooter scaleWithDoc="0" alignWithMargins="0">
    <oddFooter>&amp;L&amp;9 2017.10</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dimension ref="A1:O28"/>
  <sheetViews>
    <sheetView workbookViewId="0" topLeftCell="A1">
      <selection activeCell="L20" sqref="L20"/>
    </sheetView>
  </sheetViews>
  <sheetFormatPr defaultColWidth="9.00390625" defaultRowHeight="13.5"/>
  <cols>
    <col min="1" max="1" width="3.50390625" style="159" customWidth="1"/>
    <col min="2" max="2" width="2.50390625" style="159" customWidth="1"/>
    <col min="3" max="3" width="2.25390625" style="159" customWidth="1"/>
    <col min="4" max="4" width="24.875" style="194" customWidth="1"/>
    <col min="5" max="5" width="15.125" style="159" customWidth="1"/>
    <col min="6" max="6" width="2.375" style="159" customWidth="1"/>
    <col min="7" max="7" width="15.125" style="159" customWidth="1"/>
    <col min="8" max="8" width="2.375" style="159" customWidth="1"/>
    <col min="9" max="9" width="15.125" style="159" customWidth="1"/>
    <col min="10" max="10" width="2.125" style="159" customWidth="1"/>
    <col min="11" max="11" width="9.00390625" style="159" hidden="1" customWidth="1"/>
    <col min="12" max="12" width="8.875" style="159" hidden="1" customWidth="1"/>
    <col min="13" max="15" width="9.00390625" style="159" hidden="1" customWidth="1"/>
    <col min="16" max="16384" width="9.00390625" style="159" customWidth="1"/>
  </cols>
  <sheetData>
    <row r="1" ht="17.25">
      <c r="A1" s="156" t="s">
        <v>233</v>
      </c>
    </row>
    <row r="2" ht="15.75" customHeight="1"/>
    <row r="3" ht="18" customHeight="1">
      <c r="B3" s="159" t="s">
        <v>234</v>
      </c>
    </row>
    <row r="4" ht="15.75" customHeight="1">
      <c r="C4" s="62" t="s">
        <v>358</v>
      </c>
    </row>
    <row r="5" ht="15.75" customHeight="1"/>
    <row r="6" ht="15.75" customHeight="1"/>
    <row r="7" spans="2:10" ht="18" customHeight="1">
      <c r="B7" s="577"/>
      <c r="C7" s="578"/>
      <c r="D7" s="579"/>
      <c r="E7" s="586" t="s">
        <v>289</v>
      </c>
      <c r="F7" s="587"/>
      <c r="G7" s="590" t="s">
        <v>359</v>
      </c>
      <c r="H7" s="590"/>
      <c r="I7" s="590" t="s">
        <v>40</v>
      </c>
      <c r="J7" s="590"/>
    </row>
    <row r="8" spans="2:10" ht="18" customHeight="1">
      <c r="B8" s="580"/>
      <c r="C8" s="581"/>
      <c r="D8" s="582"/>
      <c r="E8" s="588"/>
      <c r="F8" s="589"/>
      <c r="G8" s="591"/>
      <c r="H8" s="591"/>
      <c r="I8" s="591"/>
      <c r="J8" s="591"/>
    </row>
    <row r="9" spans="2:10" ht="22.5" customHeight="1" thickBot="1">
      <c r="B9" s="583"/>
      <c r="C9" s="584"/>
      <c r="D9" s="585"/>
      <c r="E9" s="592" t="s">
        <v>360</v>
      </c>
      <c r="F9" s="592"/>
      <c r="G9" s="592" t="s">
        <v>361</v>
      </c>
      <c r="H9" s="592"/>
      <c r="I9" s="593" t="s">
        <v>362</v>
      </c>
      <c r="J9" s="594"/>
    </row>
    <row r="10" spans="2:10" ht="27.75" customHeight="1" thickTop="1">
      <c r="B10" s="595" t="s">
        <v>93</v>
      </c>
      <c r="C10" s="599" t="s">
        <v>230</v>
      </c>
      <c r="D10" s="226" t="s">
        <v>326</v>
      </c>
      <c r="E10" s="208"/>
      <c r="F10" s="196" t="s">
        <v>28</v>
      </c>
      <c r="G10" s="208"/>
      <c r="H10" s="196" t="s">
        <v>28</v>
      </c>
      <c r="I10" s="197">
        <f aca="true" t="shared" si="0" ref="I10:I23">IF(E10=0,"",G10/E10*100)</f>
      </c>
      <c r="J10" s="196" t="s">
        <v>327</v>
      </c>
    </row>
    <row r="11" spans="2:10" ht="27.75" customHeight="1">
      <c r="B11" s="596"/>
      <c r="C11" s="600"/>
      <c r="D11" s="227" t="s">
        <v>329</v>
      </c>
      <c r="E11" s="209"/>
      <c r="F11" s="199" t="s">
        <v>28</v>
      </c>
      <c r="G11" s="209"/>
      <c r="H11" s="199" t="s">
        <v>28</v>
      </c>
      <c r="I11" s="200">
        <f t="shared" si="0"/>
      </c>
      <c r="J11" s="199" t="s">
        <v>328</v>
      </c>
    </row>
    <row r="12" spans="2:10" ht="27.75" customHeight="1">
      <c r="B12" s="596"/>
      <c r="C12" s="600"/>
      <c r="D12" s="198" t="s">
        <v>330</v>
      </c>
      <c r="E12" s="209"/>
      <c r="F12" s="199" t="s">
        <v>28</v>
      </c>
      <c r="G12" s="209"/>
      <c r="H12" s="199" t="s">
        <v>28</v>
      </c>
      <c r="I12" s="200">
        <f t="shared" si="0"/>
      </c>
      <c r="J12" s="199" t="s">
        <v>328</v>
      </c>
    </row>
    <row r="13" spans="2:10" ht="27.75" customHeight="1">
      <c r="B13" s="596"/>
      <c r="C13" s="600"/>
      <c r="D13" s="228" t="s">
        <v>335</v>
      </c>
      <c r="E13" s="229"/>
      <c r="F13" s="230" t="s">
        <v>28</v>
      </c>
      <c r="G13" s="229"/>
      <c r="H13" s="230" t="s">
        <v>28</v>
      </c>
      <c r="I13" s="231">
        <f t="shared" si="0"/>
      </c>
      <c r="J13" s="230" t="s">
        <v>328</v>
      </c>
    </row>
    <row r="14" spans="2:10" ht="27.75" customHeight="1">
      <c r="B14" s="596"/>
      <c r="C14" s="601" t="s">
        <v>336</v>
      </c>
      <c r="D14" s="602"/>
      <c r="E14" s="209"/>
      <c r="F14" s="199" t="s">
        <v>28</v>
      </c>
      <c r="G14" s="209"/>
      <c r="H14" s="199" t="s">
        <v>28</v>
      </c>
      <c r="I14" s="200">
        <f t="shared" si="0"/>
      </c>
      <c r="J14" s="199" t="s">
        <v>328</v>
      </c>
    </row>
    <row r="15" spans="2:10" ht="27.75" customHeight="1">
      <c r="B15" s="597"/>
      <c r="C15" s="603" t="s">
        <v>333</v>
      </c>
      <c r="D15" s="604"/>
      <c r="E15" s="232"/>
      <c r="F15" s="233" t="s">
        <v>28</v>
      </c>
      <c r="G15" s="232"/>
      <c r="H15" s="233" t="s">
        <v>28</v>
      </c>
      <c r="I15" s="234">
        <f t="shared" si="0"/>
      </c>
      <c r="J15" s="233" t="s">
        <v>328</v>
      </c>
    </row>
    <row r="16" spans="2:10" ht="27.75" customHeight="1" thickBot="1">
      <c r="B16" s="598"/>
      <c r="C16" s="605" t="s">
        <v>39</v>
      </c>
      <c r="D16" s="605"/>
      <c r="E16" s="235">
        <f>SUM(E10:E15)</f>
        <v>0</v>
      </c>
      <c r="F16" s="236" t="s">
        <v>28</v>
      </c>
      <c r="G16" s="235">
        <f>SUM(G10:G15)</f>
        <v>0</v>
      </c>
      <c r="H16" s="236" t="s">
        <v>28</v>
      </c>
      <c r="I16" s="235">
        <f>IF(E16=0,"",G16/E16*100)</f>
      </c>
      <c r="J16" s="236" t="s">
        <v>328</v>
      </c>
    </row>
    <row r="17" spans="2:10" ht="27.75" customHeight="1" thickTop="1">
      <c r="B17" s="595" t="s">
        <v>94</v>
      </c>
      <c r="C17" s="607" t="s">
        <v>230</v>
      </c>
      <c r="D17" s="195" t="s">
        <v>326</v>
      </c>
      <c r="E17" s="208"/>
      <c r="F17" s="196" t="s">
        <v>28</v>
      </c>
      <c r="G17" s="208"/>
      <c r="H17" s="196" t="s">
        <v>28</v>
      </c>
      <c r="I17" s="197">
        <f t="shared" si="0"/>
      </c>
      <c r="J17" s="196" t="s">
        <v>328</v>
      </c>
    </row>
    <row r="18" spans="2:10" ht="27.75" customHeight="1">
      <c r="B18" s="596"/>
      <c r="C18" s="608"/>
      <c r="D18" s="198" t="s">
        <v>329</v>
      </c>
      <c r="E18" s="209"/>
      <c r="F18" s="199" t="s">
        <v>28</v>
      </c>
      <c r="G18" s="209"/>
      <c r="H18" s="199" t="s">
        <v>28</v>
      </c>
      <c r="I18" s="200">
        <f t="shared" si="0"/>
      </c>
      <c r="J18" s="199" t="s">
        <v>328</v>
      </c>
    </row>
    <row r="19" spans="2:10" ht="27.75" customHeight="1">
      <c r="B19" s="596"/>
      <c r="C19" s="608"/>
      <c r="D19" s="198" t="s">
        <v>330</v>
      </c>
      <c r="E19" s="209"/>
      <c r="F19" s="199" t="s">
        <v>28</v>
      </c>
      <c r="G19" s="209"/>
      <c r="H19" s="199" t="s">
        <v>28</v>
      </c>
      <c r="I19" s="200">
        <f t="shared" si="0"/>
      </c>
      <c r="J19" s="199" t="s">
        <v>328</v>
      </c>
    </row>
    <row r="20" spans="2:10" ht="27.75" customHeight="1">
      <c r="B20" s="596"/>
      <c r="C20" s="608"/>
      <c r="D20" s="198" t="s">
        <v>335</v>
      </c>
      <c r="E20" s="209"/>
      <c r="F20" s="199" t="s">
        <v>28</v>
      </c>
      <c r="G20" s="209"/>
      <c r="H20" s="199" t="s">
        <v>28</v>
      </c>
      <c r="I20" s="200">
        <f t="shared" si="0"/>
      </c>
      <c r="J20" s="199" t="s">
        <v>328</v>
      </c>
    </row>
    <row r="21" spans="2:10" ht="27.75" customHeight="1">
      <c r="B21" s="596"/>
      <c r="C21" s="601" t="s">
        <v>336</v>
      </c>
      <c r="D21" s="602"/>
      <c r="E21" s="209"/>
      <c r="F21" s="199" t="s">
        <v>28</v>
      </c>
      <c r="G21" s="209"/>
      <c r="H21" s="199" t="s">
        <v>28</v>
      </c>
      <c r="I21" s="200">
        <f>IF(E21=0,"",G21/E21*100)</f>
      </c>
      <c r="J21" s="199" t="s">
        <v>328</v>
      </c>
    </row>
    <row r="22" spans="2:10" ht="27.75" customHeight="1">
      <c r="B22" s="597"/>
      <c r="C22" s="603" t="s">
        <v>333</v>
      </c>
      <c r="D22" s="604"/>
      <c r="E22" s="232"/>
      <c r="F22" s="233" t="s">
        <v>28</v>
      </c>
      <c r="G22" s="232"/>
      <c r="H22" s="233" t="s">
        <v>28</v>
      </c>
      <c r="I22" s="234">
        <f>IF(E22=0,"",G22/E22*100)</f>
      </c>
      <c r="J22" s="233" t="s">
        <v>328</v>
      </c>
    </row>
    <row r="23" spans="2:10" ht="27.75" customHeight="1">
      <c r="B23" s="606"/>
      <c r="C23" s="609" t="s">
        <v>39</v>
      </c>
      <c r="D23" s="609"/>
      <c r="E23" s="237">
        <f>SUM(E17:E22)</f>
        <v>0</v>
      </c>
      <c r="F23" s="238" t="s">
        <v>28</v>
      </c>
      <c r="G23" s="237">
        <f>SUM(G17:G22)</f>
        <v>0</v>
      </c>
      <c r="H23" s="238" t="s">
        <v>28</v>
      </c>
      <c r="I23" s="237">
        <f t="shared" si="0"/>
      </c>
      <c r="J23" s="238" t="s">
        <v>328</v>
      </c>
    </row>
    <row r="24" ht="9" customHeight="1"/>
    <row r="25" spans="2:15" ht="13.5">
      <c r="B25" s="201" t="s">
        <v>235</v>
      </c>
      <c r="C25" s="202"/>
      <c r="D25" s="203"/>
      <c r="E25" s="202"/>
      <c r="F25" s="202"/>
      <c r="G25" s="202"/>
      <c r="H25" s="202"/>
      <c r="I25" s="202"/>
      <c r="J25" s="202"/>
      <c r="K25" s="202"/>
      <c r="L25" s="202"/>
      <c r="M25" s="202"/>
      <c r="N25" s="202"/>
      <c r="O25" s="202"/>
    </row>
    <row r="26" spans="2:15" ht="13.5">
      <c r="B26" s="201" t="s">
        <v>262</v>
      </c>
      <c r="C26" s="202"/>
      <c r="D26" s="203"/>
      <c r="E26" s="202"/>
      <c r="F26" s="202"/>
      <c r="G26" s="202"/>
      <c r="H26" s="202"/>
      <c r="I26" s="202"/>
      <c r="J26" s="202"/>
      <c r="K26" s="202"/>
      <c r="L26" s="202"/>
      <c r="M26" s="202"/>
      <c r="N26" s="202"/>
      <c r="O26" s="202"/>
    </row>
    <row r="27" spans="2:15" ht="13.5">
      <c r="B27" s="201" t="s">
        <v>311</v>
      </c>
      <c r="C27" s="201"/>
      <c r="D27" s="201"/>
      <c r="E27" s="201"/>
      <c r="F27" s="201"/>
      <c r="G27" s="201"/>
      <c r="H27" s="201"/>
      <c r="I27" s="201"/>
      <c r="J27" s="201"/>
      <c r="K27" s="201"/>
      <c r="L27" s="201"/>
      <c r="M27" s="201"/>
      <c r="N27" s="201"/>
      <c r="O27" s="201"/>
    </row>
    <row r="28" spans="2:15" ht="13.5" customHeight="1">
      <c r="B28" s="201" t="s">
        <v>232</v>
      </c>
      <c r="D28" s="201"/>
      <c r="E28" s="201"/>
      <c r="F28" s="201"/>
      <c r="G28" s="201"/>
      <c r="H28" s="201"/>
      <c r="I28" s="201"/>
      <c r="J28" s="201"/>
      <c r="K28" s="201"/>
      <c r="L28" s="201"/>
      <c r="M28" s="201"/>
      <c r="N28" s="201"/>
      <c r="O28" s="201"/>
    </row>
  </sheetData>
  <sheetProtection/>
  <mergeCells count="17">
    <mergeCell ref="B10:B16"/>
    <mergeCell ref="C10:C13"/>
    <mergeCell ref="C14:D14"/>
    <mergeCell ref="C15:D15"/>
    <mergeCell ref="C16:D16"/>
    <mergeCell ref="B17:B23"/>
    <mergeCell ref="C17:C20"/>
    <mergeCell ref="C21:D21"/>
    <mergeCell ref="C22:D22"/>
    <mergeCell ref="C23:D23"/>
    <mergeCell ref="B7:D9"/>
    <mergeCell ref="E7:F8"/>
    <mergeCell ref="G7:H8"/>
    <mergeCell ref="I7:J8"/>
    <mergeCell ref="E9:F9"/>
    <mergeCell ref="G9:H9"/>
    <mergeCell ref="I9:J9"/>
  </mergeCells>
  <printOptions/>
  <pageMargins left="0.7086614173228347" right="0.3937007874015748" top="0.5118110236220472" bottom="0.5118110236220472" header="0.31496062992125984" footer="0.2755905511811024"/>
  <pageSetup horizontalDpi="300" verticalDpi="300" orientation="portrait" paperSize="9" r:id="rId1"/>
  <headerFooter scaleWithDoc="0" alignWithMargins="0">
    <oddFooter>&amp;L&amp;9 2017.10&amp;C-9-</oddFooter>
    <firstFooter>&amp;L&amp;9 2013.10</first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L20" sqref="L20"/>
    </sheetView>
  </sheetViews>
  <sheetFormatPr defaultColWidth="9.00390625" defaultRowHeight="13.5"/>
  <cols>
    <col min="1" max="1" width="3.625" style="0" customWidth="1"/>
    <col min="2" max="2" width="2.50390625" style="0" customWidth="1"/>
    <col min="3" max="3" width="24.75390625" style="0" customWidth="1"/>
    <col min="4" max="4" width="19.25390625" style="0" customWidth="1"/>
    <col min="5" max="5" width="16.00390625" style="0" customWidth="1"/>
    <col min="6" max="6" width="2.625" style="0" customWidth="1"/>
    <col min="7" max="7" width="18.00390625" style="0" customWidth="1"/>
  </cols>
  <sheetData>
    <row r="1" spans="1:6" ht="17.25">
      <c r="A1" s="66" t="s">
        <v>290</v>
      </c>
      <c r="B1" s="65"/>
      <c r="C1" s="65"/>
      <c r="D1" s="65"/>
      <c r="E1" s="10"/>
      <c r="F1" s="10"/>
    </row>
    <row r="2" ht="15.75" customHeight="1">
      <c r="A2" s="11"/>
    </row>
    <row r="3" spans="2:7" ht="18" customHeight="1">
      <c r="B3" s="68" t="s">
        <v>291</v>
      </c>
      <c r="C3" s="57"/>
      <c r="D3" s="57"/>
      <c r="E3" s="57"/>
      <c r="F3" s="57"/>
      <c r="G3" s="57"/>
    </row>
    <row r="4" spans="2:7" ht="18" customHeight="1">
      <c r="B4" s="68" t="s">
        <v>292</v>
      </c>
      <c r="C4" s="57"/>
      <c r="D4" s="57"/>
      <c r="E4" s="57"/>
      <c r="F4" s="57"/>
      <c r="G4" s="57"/>
    </row>
    <row r="5" spans="3:7" ht="15.75" customHeight="1">
      <c r="C5" s="241" t="s">
        <v>363</v>
      </c>
      <c r="D5" s="57"/>
      <c r="E5" s="57"/>
      <c r="F5" s="57"/>
      <c r="G5" s="57"/>
    </row>
    <row r="6" spans="2:7" ht="15.75" customHeight="1">
      <c r="B6" s="67"/>
      <c r="C6" s="67" t="s">
        <v>364</v>
      </c>
      <c r="D6" s="57"/>
      <c r="E6" s="57"/>
      <c r="F6" s="57"/>
      <c r="G6" s="57"/>
    </row>
    <row r="7" ht="17.25" customHeight="1"/>
    <row r="8" spans="2:7" ht="22.5" customHeight="1" thickBot="1">
      <c r="B8" s="616" t="s">
        <v>63</v>
      </c>
      <c r="C8" s="617"/>
      <c r="D8" s="617"/>
      <c r="E8" s="617"/>
      <c r="F8" s="617"/>
      <c r="G8" s="16" t="s">
        <v>64</v>
      </c>
    </row>
    <row r="9" spans="2:7" ht="28.5" customHeight="1" thickTop="1">
      <c r="B9" s="17"/>
      <c r="C9" s="623" t="s">
        <v>81</v>
      </c>
      <c r="D9" s="624"/>
      <c r="E9" s="624"/>
      <c r="F9" s="624"/>
      <c r="G9" s="210"/>
    </row>
    <row r="10" spans="2:7" ht="28.5" customHeight="1">
      <c r="B10" s="18"/>
      <c r="C10" s="621" t="s">
        <v>65</v>
      </c>
      <c r="D10" s="621"/>
      <c r="E10" s="621"/>
      <c r="F10" s="621"/>
      <c r="G10" s="211"/>
    </row>
    <row r="11" spans="2:7" ht="28.5" customHeight="1">
      <c r="B11" s="13"/>
      <c r="C11" s="625" t="s">
        <v>66</v>
      </c>
      <c r="D11" s="625"/>
      <c r="E11" s="625"/>
      <c r="F11" s="625"/>
      <c r="G11" s="211"/>
    </row>
    <row r="12" spans="2:7" ht="28.5" customHeight="1">
      <c r="B12" s="14"/>
      <c r="C12" s="621" t="s">
        <v>67</v>
      </c>
      <c r="D12" s="621"/>
      <c r="E12" s="621"/>
      <c r="F12" s="621"/>
      <c r="G12" s="211"/>
    </row>
    <row r="13" spans="2:7" ht="28.5" customHeight="1">
      <c r="B13" s="14"/>
      <c r="C13" s="621" t="s">
        <v>68</v>
      </c>
      <c r="D13" s="621"/>
      <c r="E13" s="621"/>
      <c r="F13" s="621"/>
      <c r="G13" s="211"/>
    </row>
    <row r="14" spans="2:7" ht="28.5" customHeight="1">
      <c r="B14" s="14"/>
      <c r="C14" s="621" t="s">
        <v>69</v>
      </c>
      <c r="D14" s="621"/>
      <c r="E14" s="621"/>
      <c r="F14" s="621"/>
      <c r="G14" s="211"/>
    </row>
    <row r="15" spans="2:7" ht="28.5" customHeight="1">
      <c r="B15" s="14"/>
      <c r="C15" s="621" t="s">
        <v>70</v>
      </c>
      <c r="D15" s="621"/>
      <c r="E15" s="621"/>
      <c r="F15" s="621"/>
      <c r="G15" s="211"/>
    </row>
    <row r="16" spans="2:7" ht="28.5" customHeight="1">
      <c r="B16" s="14"/>
      <c r="C16" s="621" t="s">
        <v>71</v>
      </c>
      <c r="D16" s="621"/>
      <c r="E16" s="621"/>
      <c r="F16" s="621"/>
      <c r="G16" s="211"/>
    </row>
    <row r="17" spans="2:7" ht="28.5" customHeight="1">
      <c r="B17" s="14"/>
      <c r="C17" s="621" t="s">
        <v>72</v>
      </c>
      <c r="D17" s="621"/>
      <c r="E17" s="621"/>
      <c r="F17" s="621"/>
      <c r="G17" s="211"/>
    </row>
    <row r="18" spans="2:7" ht="28.5" customHeight="1">
      <c r="B18" s="14"/>
      <c r="C18" s="621" t="s">
        <v>73</v>
      </c>
      <c r="D18" s="621"/>
      <c r="E18" s="621"/>
      <c r="F18" s="621"/>
      <c r="G18" s="211"/>
    </row>
    <row r="19" spans="2:7" ht="17.25" customHeight="1">
      <c r="B19" s="15"/>
      <c r="C19" s="622" t="s">
        <v>33</v>
      </c>
      <c r="D19" s="622"/>
      <c r="E19" s="622"/>
      <c r="F19" s="622"/>
      <c r="G19" s="612"/>
    </row>
    <row r="20" spans="2:7" ht="48.75" customHeight="1">
      <c r="B20" s="137" t="s">
        <v>74</v>
      </c>
      <c r="C20" s="614"/>
      <c r="D20" s="614"/>
      <c r="E20" s="614"/>
      <c r="F20" s="138" t="s">
        <v>282</v>
      </c>
      <c r="G20" s="613"/>
    </row>
    <row r="23" spans="1:4" ht="17.25">
      <c r="A23" s="615" t="s">
        <v>293</v>
      </c>
      <c r="B23" s="615"/>
      <c r="C23" s="615"/>
      <c r="D23" s="615"/>
    </row>
    <row r="24" spans="1:4" ht="15.75" customHeight="1">
      <c r="A24" s="10"/>
      <c r="B24" s="10"/>
      <c r="C24" s="10"/>
      <c r="D24" s="10"/>
    </row>
    <row r="25" spans="2:7" ht="18" customHeight="1">
      <c r="B25" s="68" t="s">
        <v>294</v>
      </c>
      <c r="C25" s="68"/>
      <c r="D25" s="68"/>
      <c r="E25" s="68"/>
      <c r="F25" s="68"/>
      <c r="G25" s="68"/>
    </row>
    <row r="26" spans="2:7" ht="18" customHeight="1">
      <c r="B26" s="68" t="s">
        <v>295</v>
      </c>
      <c r="C26" s="68"/>
      <c r="D26" s="68"/>
      <c r="E26" s="68"/>
      <c r="F26" s="68"/>
      <c r="G26" s="68"/>
    </row>
    <row r="27" ht="13.5">
      <c r="B27" t="s">
        <v>296</v>
      </c>
    </row>
    <row r="28" spans="2:7" ht="21" customHeight="1" thickBot="1">
      <c r="B28" s="616" t="s">
        <v>75</v>
      </c>
      <c r="C28" s="617"/>
      <c r="D28" s="16" t="s">
        <v>76</v>
      </c>
      <c r="E28" s="616" t="s">
        <v>77</v>
      </c>
      <c r="F28" s="618"/>
      <c r="G28" s="12" t="s">
        <v>78</v>
      </c>
    </row>
    <row r="29" spans="2:7" ht="40.5" customHeight="1" thickTop="1">
      <c r="B29" s="619"/>
      <c r="C29" s="620"/>
      <c r="D29" s="213"/>
      <c r="E29" s="247"/>
      <c r="F29" s="248" t="s">
        <v>401</v>
      </c>
      <c r="G29" s="214"/>
    </row>
    <row r="30" spans="2:7" ht="40.5" customHeight="1">
      <c r="B30" s="610"/>
      <c r="C30" s="611"/>
      <c r="D30" s="213"/>
      <c r="E30" s="249"/>
      <c r="F30" s="250" t="s">
        <v>401</v>
      </c>
      <c r="G30" s="214"/>
    </row>
    <row r="31" spans="2:7" ht="40.5" customHeight="1">
      <c r="B31" s="610"/>
      <c r="C31" s="611"/>
      <c r="D31" s="213"/>
      <c r="E31" s="249"/>
      <c r="F31" s="250" t="s">
        <v>401</v>
      </c>
      <c r="G31" s="214"/>
    </row>
    <row r="32" spans="2:7" ht="40.5" customHeight="1">
      <c r="B32" s="610"/>
      <c r="C32" s="611"/>
      <c r="D32" s="213"/>
      <c r="E32" s="249"/>
      <c r="F32" s="250" t="s">
        <v>401</v>
      </c>
      <c r="G32" s="214"/>
    </row>
    <row r="33" spans="2:7" ht="40.5" customHeight="1">
      <c r="B33" s="610"/>
      <c r="C33" s="611"/>
      <c r="D33" s="213"/>
      <c r="E33" s="249"/>
      <c r="F33" s="250" t="s">
        <v>401</v>
      </c>
      <c r="G33" s="214"/>
    </row>
  </sheetData>
  <sheetProtection/>
  <mergeCells count="22">
    <mergeCell ref="B8:F8"/>
    <mergeCell ref="C9:F9"/>
    <mergeCell ref="C10:F10"/>
    <mergeCell ref="C11:F11"/>
    <mergeCell ref="C12:F12"/>
    <mergeCell ref="C13:F13"/>
    <mergeCell ref="C14:F14"/>
    <mergeCell ref="C15:F15"/>
    <mergeCell ref="C16:F16"/>
    <mergeCell ref="C17:F17"/>
    <mergeCell ref="C18:F18"/>
    <mergeCell ref="C19:F19"/>
    <mergeCell ref="B33:C33"/>
    <mergeCell ref="B30:C30"/>
    <mergeCell ref="B31:C31"/>
    <mergeCell ref="B32:C32"/>
    <mergeCell ref="G19:G20"/>
    <mergeCell ref="C20:E20"/>
    <mergeCell ref="A23:D23"/>
    <mergeCell ref="B28:C28"/>
    <mergeCell ref="E28:F28"/>
    <mergeCell ref="B29:C29"/>
  </mergeCells>
  <printOptions/>
  <pageMargins left="0.7086614173228347" right="0.3937007874015748" top="0.5118110236220472" bottom="0.5118110236220472" header="0.31496062992125984" footer="0.2755905511811024"/>
  <pageSetup horizontalDpi="300" verticalDpi="300" orientation="portrait" paperSize="9" r:id="rId1"/>
  <headerFooter scaleWithDoc="0" alignWithMargins="0">
    <oddFooter>&amp;L&amp;9 2017.10&amp;C-10-</oddFooter>
    <firstFooter>&amp;L&amp;9 2013.10</firstFooter>
  </headerFooter>
</worksheet>
</file>

<file path=xl/worksheets/sheet12.xml><?xml version="1.0" encoding="utf-8"?>
<worksheet xmlns="http://schemas.openxmlformats.org/spreadsheetml/2006/main" xmlns:r="http://schemas.openxmlformats.org/officeDocument/2006/relationships">
  <dimension ref="A1:L45"/>
  <sheetViews>
    <sheetView zoomScalePageLayoutView="0" workbookViewId="0" topLeftCell="A1">
      <selection activeCell="D42" sqref="D42"/>
    </sheetView>
  </sheetViews>
  <sheetFormatPr defaultColWidth="9.00390625" defaultRowHeight="13.5"/>
  <cols>
    <col min="1" max="1" width="14.625" style="0" customWidth="1"/>
    <col min="2" max="2" width="10.25390625" style="0" customWidth="1"/>
    <col min="3" max="3" width="24.00390625" style="0" customWidth="1"/>
    <col min="4" max="4" width="21.75390625" style="0" customWidth="1"/>
    <col min="5" max="5" width="23.875" style="0" customWidth="1"/>
    <col min="6" max="7" width="14.625" style="0" customWidth="1"/>
    <col min="8" max="8" width="29.125" style="0" customWidth="1"/>
  </cols>
  <sheetData>
    <row r="1" spans="1:8" ht="18.75">
      <c r="A1" s="640" t="s">
        <v>135</v>
      </c>
      <c r="B1" s="640"/>
      <c r="C1" s="640"/>
      <c r="D1" s="640"/>
      <c r="E1" s="640"/>
      <c r="F1" s="640"/>
      <c r="G1" s="640"/>
      <c r="H1" s="640"/>
    </row>
    <row r="2" spans="6:8" ht="6.75" customHeight="1">
      <c r="F2" s="34"/>
      <c r="G2" s="34"/>
      <c r="H2" s="34"/>
    </row>
    <row r="3" spans="1:8" ht="13.5" customHeight="1">
      <c r="A3" s="630"/>
      <c r="B3" s="641" t="s">
        <v>199</v>
      </c>
      <c r="C3" s="643" t="s">
        <v>136</v>
      </c>
      <c r="D3" s="643" t="s">
        <v>137</v>
      </c>
      <c r="E3" s="643" t="s">
        <v>138</v>
      </c>
      <c r="F3" s="645" t="s">
        <v>139</v>
      </c>
      <c r="G3" s="646"/>
      <c r="H3" s="647" t="s">
        <v>140</v>
      </c>
    </row>
    <row r="4" spans="1:8" ht="13.5">
      <c r="A4" s="630"/>
      <c r="B4" s="642"/>
      <c r="C4" s="644"/>
      <c r="D4" s="644"/>
      <c r="E4" s="644"/>
      <c r="F4" s="35" t="s">
        <v>238</v>
      </c>
      <c r="G4" s="35" t="s">
        <v>141</v>
      </c>
      <c r="H4" s="648"/>
    </row>
    <row r="5" spans="1:8" ht="42" customHeight="1">
      <c r="A5" s="629" t="s">
        <v>142</v>
      </c>
      <c r="B5" s="35" t="s">
        <v>143</v>
      </c>
      <c r="C5" s="36" t="s">
        <v>144</v>
      </c>
      <c r="D5" s="37" t="s">
        <v>145</v>
      </c>
      <c r="E5" s="36"/>
      <c r="F5" s="35" t="s">
        <v>146</v>
      </c>
      <c r="G5" s="35" t="s">
        <v>147</v>
      </c>
      <c r="H5" s="38" t="s">
        <v>148</v>
      </c>
    </row>
    <row r="6" spans="1:8" ht="42" customHeight="1">
      <c r="A6" s="630"/>
      <c r="B6" s="35" t="s">
        <v>149</v>
      </c>
      <c r="C6" s="36" t="s">
        <v>150</v>
      </c>
      <c r="D6" s="37" t="s">
        <v>151</v>
      </c>
      <c r="E6" s="36"/>
      <c r="F6" s="35" t="s">
        <v>146</v>
      </c>
      <c r="G6" s="35" t="s">
        <v>147</v>
      </c>
      <c r="H6" s="38" t="s">
        <v>148</v>
      </c>
    </row>
    <row r="7" spans="1:8" ht="72.75" customHeight="1">
      <c r="A7" s="630"/>
      <c r="B7" s="35" t="s">
        <v>149</v>
      </c>
      <c r="C7" s="36" t="s">
        <v>152</v>
      </c>
      <c r="D7" s="37" t="s">
        <v>153</v>
      </c>
      <c r="E7" s="36"/>
      <c r="F7" s="35" t="s">
        <v>146</v>
      </c>
      <c r="G7" s="35" t="s">
        <v>147</v>
      </c>
      <c r="H7" s="39" t="s">
        <v>154</v>
      </c>
    </row>
    <row r="8" spans="1:12" ht="42" customHeight="1">
      <c r="A8" s="630"/>
      <c r="B8" s="35" t="s">
        <v>149</v>
      </c>
      <c r="C8" s="36" t="s">
        <v>155</v>
      </c>
      <c r="D8" s="37" t="s">
        <v>156</v>
      </c>
      <c r="E8" s="36"/>
      <c r="F8" s="35" t="s">
        <v>146</v>
      </c>
      <c r="G8" s="35" t="s">
        <v>147</v>
      </c>
      <c r="H8" s="38" t="s">
        <v>148</v>
      </c>
      <c r="L8" s="56"/>
    </row>
    <row r="9" spans="1:12" ht="42" customHeight="1">
      <c r="A9" s="40" t="s">
        <v>157</v>
      </c>
      <c r="B9" s="35" t="s">
        <v>158</v>
      </c>
      <c r="C9" s="35" t="s">
        <v>158</v>
      </c>
      <c r="D9" s="35" t="s">
        <v>158</v>
      </c>
      <c r="E9" s="35" t="s">
        <v>158</v>
      </c>
      <c r="F9" s="35" t="s">
        <v>158</v>
      </c>
      <c r="G9" s="35" t="s">
        <v>158</v>
      </c>
      <c r="H9" s="35" t="s">
        <v>158</v>
      </c>
      <c r="L9" s="56"/>
    </row>
    <row r="10" spans="1:12" ht="14.25" customHeight="1">
      <c r="A10" s="41" t="s">
        <v>159</v>
      </c>
      <c r="B10" s="41"/>
      <c r="C10" s="42"/>
      <c r="D10" s="43"/>
      <c r="E10" s="42"/>
      <c r="F10" s="44"/>
      <c r="G10" s="45"/>
      <c r="H10" s="46"/>
      <c r="L10" s="56"/>
    </row>
    <row r="11" spans="1:7" ht="14.25">
      <c r="A11" t="s">
        <v>160</v>
      </c>
      <c r="B11" s="47"/>
      <c r="C11" s="48"/>
      <c r="D11" s="48"/>
      <c r="E11" s="48"/>
      <c r="F11" s="48"/>
      <c r="G11" s="48"/>
    </row>
    <row r="12" spans="2:7" ht="6.75" customHeight="1">
      <c r="B12" s="47"/>
      <c r="C12" s="48"/>
      <c r="D12" s="48"/>
      <c r="E12" s="48"/>
      <c r="F12" s="48"/>
      <c r="G12" s="48"/>
    </row>
    <row r="13" spans="1:8" ht="17.25">
      <c r="A13" s="631" t="s">
        <v>161</v>
      </c>
      <c r="B13" s="631"/>
      <c r="C13" s="631"/>
      <c r="D13" s="631"/>
      <c r="E13" s="631"/>
      <c r="F13" s="631"/>
      <c r="G13" s="631"/>
      <c r="H13" s="631"/>
    </row>
    <row r="14" spans="1:8" ht="13.5" customHeight="1">
      <c r="A14" s="632"/>
      <c r="B14" s="626" t="s">
        <v>162</v>
      </c>
      <c r="C14" s="626" t="s">
        <v>136</v>
      </c>
      <c r="D14" s="626" t="s">
        <v>137</v>
      </c>
      <c r="E14" s="636" t="s">
        <v>163</v>
      </c>
      <c r="F14" s="634" t="s">
        <v>139</v>
      </c>
      <c r="G14" s="635"/>
      <c r="H14" s="649" t="s">
        <v>164</v>
      </c>
    </row>
    <row r="15" spans="1:8" ht="13.5" customHeight="1">
      <c r="A15" s="633"/>
      <c r="B15" s="627"/>
      <c r="C15" s="627"/>
      <c r="D15" s="627"/>
      <c r="E15" s="637"/>
      <c r="F15" s="49" t="s">
        <v>238</v>
      </c>
      <c r="G15" s="49" t="s">
        <v>165</v>
      </c>
      <c r="H15" s="650"/>
    </row>
    <row r="16" spans="1:8" ht="15.75" customHeight="1">
      <c r="A16" s="638"/>
      <c r="B16" s="49" t="s">
        <v>166</v>
      </c>
      <c r="C16" s="50" t="s">
        <v>167</v>
      </c>
      <c r="D16" s="50" t="s">
        <v>168</v>
      </c>
      <c r="E16" s="36"/>
      <c r="F16" s="50" t="s">
        <v>169</v>
      </c>
      <c r="G16" s="49" t="s">
        <v>170</v>
      </c>
      <c r="H16" s="51" t="s">
        <v>171</v>
      </c>
    </row>
    <row r="17" spans="1:12" ht="15.75" customHeight="1">
      <c r="A17" s="633"/>
      <c r="B17" s="49" t="s">
        <v>149</v>
      </c>
      <c r="C17" s="50" t="s">
        <v>172</v>
      </c>
      <c r="D17" s="50" t="s">
        <v>173</v>
      </c>
      <c r="E17" s="36"/>
      <c r="F17" s="50" t="s">
        <v>169</v>
      </c>
      <c r="G17" s="49" t="s">
        <v>170</v>
      </c>
      <c r="H17" s="52"/>
      <c r="L17" s="57"/>
    </row>
    <row r="18" spans="1:12" ht="15.75" customHeight="1">
      <c r="A18" s="633"/>
      <c r="B18" s="49" t="s">
        <v>174</v>
      </c>
      <c r="C18" s="50" t="s">
        <v>175</v>
      </c>
      <c r="D18" s="50" t="s">
        <v>176</v>
      </c>
      <c r="E18" s="36"/>
      <c r="F18" s="50" t="s">
        <v>169</v>
      </c>
      <c r="G18" s="49" t="s">
        <v>170</v>
      </c>
      <c r="H18" s="52"/>
      <c r="L18" s="57"/>
    </row>
    <row r="19" spans="1:12" ht="15.75" customHeight="1">
      <c r="A19" s="633"/>
      <c r="B19" s="49" t="s">
        <v>174</v>
      </c>
      <c r="C19" s="50" t="s">
        <v>177</v>
      </c>
      <c r="D19" s="50" t="s">
        <v>178</v>
      </c>
      <c r="E19" s="36"/>
      <c r="F19" s="50" t="s">
        <v>169</v>
      </c>
      <c r="G19" s="49" t="s">
        <v>170</v>
      </c>
      <c r="H19" s="51" t="s">
        <v>171</v>
      </c>
      <c r="L19" s="57"/>
    </row>
    <row r="20" spans="1:8" ht="15.75" customHeight="1">
      <c r="A20" s="633"/>
      <c r="B20" s="49" t="s">
        <v>149</v>
      </c>
      <c r="C20" s="50" t="s">
        <v>150</v>
      </c>
      <c r="D20" s="50" t="s">
        <v>179</v>
      </c>
      <c r="E20" s="36"/>
      <c r="F20" s="50" t="s">
        <v>169</v>
      </c>
      <c r="G20" s="49" t="s">
        <v>170</v>
      </c>
      <c r="H20" s="52"/>
    </row>
    <row r="21" spans="1:12" ht="15.75" customHeight="1">
      <c r="A21" s="633"/>
      <c r="B21" s="49" t="s">
        <v>174</v>
      </c>
      <c r="C21" s="50" t="s">
        <v>180</v>
      </c>
      <c r="D21" s="50" t="s">
        <v>181</v>
      </c>
      <c r="E21" s="49" t="s">
        <v>182</v>
      </c>
      <c r="F21" s="50" t="s">
        <v>183</v>
      </c>
      <c r="G21" s="49" t="s">
        <v>184</v>
      </c>
      <c r="H21" s="52"/>
      <c r="K21" s="56"/>
      <c r="L21" s="58"/>
    </row>
    <row r="22" spans="1:12" ht="15.75" customHeight="1">
      <c r="A22" s="633"/>
      <c r="B22" s="49" t="s">
        <v>185</v>
      </c>
      <c r="C22" s="50" t="s">
        <v>172</v>
      </c>
      <c r="D22" s="50" t="s">
        <v>186</v>
      </c>
      <c r="E22" s="49" t="s">
        <v>182</v>
      </c>
      <c r="F22" s="50" t="s">
        <v>183</v>
      </c>
      <c r="G22" s="49" t="s">
        <v>184</v>
      </c>
      <c r="H22" s="52"/>
      <c r="L22" s="58"/>
    </row>
    <row r="23" spans="1:12" ht="15.75" customHeight="1">
      <c r="A23" s="633"/>
      <c r="B23" s="49" t="s">
        <v>185</v>
      </c>
      <c r="C23" s="50" t="s">
        <v>187</v>
      </c>
      <c r="D23" s="50" t="s">
        <v>188</v>
      </c>
      <c r="E23" s="49" t="s">
        <v>182</v>
      </c>
      <c r="F23" s="50" t="s">
        <v>183</v>
      </c>
      <c r="G23" s="49" t="s">
        <v>184</v>
      </c>
      <c r="H23" s="52"/>
      <c r="L23" s="58"/>
    </row>
    <row r="24" spans="1:8" ht="15.75" customHeight="1">
      <c r="A24" s="633"/>
      <c r="B24" s="49" t="s">
        <v>185</v>
      </c>
      <c r="C24" s="50" t="s">
        <v>189</v>
      </c>
      <c r="D24" s="50" t="s">
        <v>190</v>
      </c>
      <c r="E24" s="49" t="s">
        <v>182</v>
      </c>
      <c r="F24" s="50" t="s">
        <v>183</v>
      </c>
      <c r="G24" s="49" t="s">
        <v>184</v>
      </c>
      <c r="H24" s="52"/>
    </row>
    <row r="25" spans="1:11" ht="15.75" customHeight="1">
      <c r="A25" s="633"/>
      <c r="B25" s="49" t="s">
        <v>185</v>
      </c>
      <c r="C25" s="50" t="s">
        <v>191</v>
      </c>
      <c r="D25" s="50" t="s">
        <v>190</v>
      </c>
      <c r="E25" s="49" t="s">
        <v>182</v>
      </c>
      <c r="F25" s="50" t="s">
        <v>183</v>
      </c>
      <c r="G25" s="49" t="s">
        <v>184</v>
      </c>
      <c r="H25" s="52"/>
      <c r="K25" s="56"/>
    </row>
    <row r="26" spans="1:8" ht="15.75" customHeight="1">
      <c r="A26" s="633"/>
      <c r="B26" s="49" t="s">
        <v>185</v>
      </c>
      <c r="C26" s="50" t="s">
        <v>191</v>
      </c>
      <c r="D26" s="50" t="s">
        <v>192</v>
      </c>
      <c r="E26" s="49" t="s">
        <v>182</v>
      </c>
      <c r="F26" s="50" t="s">
        <v>183</v>
      </c>
      <c r="G26" s="49" t="s">
        <v>184</v>
      </c>
      <c r="H26" s="52"/>
    </row>
    <row r="27" spans="1:8" ht="15.75" customHeight="1">
      <c r="A27" s="633"/>
      <c r="B27" s="49" t="s">
        <v>193</v>
      </c>
      <c r="C27" s="50" t="s">
        <v>200</v>
      </c>
      <c r="D27" s="50" t="s">
        <v>201</v>
      </c>
      <c r="E27" s="49"/>
      <c r="F27" s="50" t="s">
        <v>169</v>
      </c>
      <c r="G27" s="49" t="s">
        <v>170</v>
      </c>
      <c r="H27" s="51" t="s">
        <v>194</v>
      </c>
    </row>
    <row r="28" spans="1:8" ht="15.75" customHeight="1">
      <c r="A28" s="633"/>
      <c r="B28" s="49" t="s">
        <v>193</v>
      </c>
      <c r="C28" s="50" t="s">
        <v>202</v>
      </c>
      <c r="D28" s="50" t="s">
        <v>203</v>
      </c>
      <c r="E28" s="49"/>
      <c r="F28" s="50" t="s">
        <v>169</v>
      </c>
      <c r="G28" s="49" t="s">
        <v>170</v>
      </c>
      <c r="H28" s="51" t="s">
        <v>194</v>
      </c>
    </row>
    <row r="29" spans="1:8" ht="15.75" customHeight="1">
      <c r="A29" s="633"/>
      <c r="B29" s="49" t="s">
        <v>193</v>
      </c>
      <c r="C29" s="50" t="s">
        <v>200</v>
      </c>
      <c r="D29" s="50" t="s">
        <v>204</v>
      </c>
      <c r="E29" s="49" t="s">
        <v>195</v>
      </c>
      <c r="F29" s="50" t="s">
        <v>169</v>
      </c>
      <c r="G29" s="49" t="s">
        <v>170</v>
      </c>
      <c r="H29" s="52"/>
    </row>
    <row r="30" spans="1:8" ht="15.75" customHeight="1">
      <c r="A30" s="639"/>
      <c r="B30" s="49" t="s">
        <v>193</v>
      </c>
      <c r="C30" s="50" t="s">
        <v>202</v>
      </c>
      <c r="D30" s="50" t="s">
        <v>205</v>
      </c>
      <c r="E30" s="49" t="s">
        <v>195</v>
      </c>
      <c r="F30" s="50" t="s">
        <v>169</v>
      </c>
      <c r="G30" s="49" t="s">
        <v>170</v>
      </c>
      <c r="H30" s="52"/>
    </row>
    <row r="31" spans="1:8" ht="13.5" customHeight="1">
      <c r="A31" s="53" t="s">
        <v>196</v>
      </c>
      <c r="B31" s="54"/>
      <c r="C31" s="54"/>
      <c r="D31" s="54"/>
      <c r="E31" s="54"/>
      <c r="F31" s="54"/>
      <c r="G31" s="54"/>
      <c r="H31" s="54"/>
    </row>
    <row r="32" spans="1:8" ht="8.25" customHeight="1">
      <c r="A32" s="42"/>
      <c r="B32" s="42"/>
      <c r="C32" s="42"/>
      <c r="D32" s="43"/>
      <c r="E32" s="42"/>
      <c r="F32" s="42"/>
      <c r="G32" s="43"/>
      <c r="H32" s="55"/>
    </row>
    <row r="33" spans="1:8" ht="13.5">
      <c r="A33" s="628" t="s">
        <v>197</v>
      </c>
      <c r="B33" s="628"/>
      <c r="C33" s="628"/>
      <c r="D33" s="628"/>
      <c r="E33" s="628"/>
      <c r="F33" s="628"/>
      <c r="G33" s="628"/>
      <c r="H33" s="628"/>
    </row>
    <row r="34" spans="1:8" ht="14.25">
      <c r="A34" s="628" t="s">
        <v>198</v>
      </c>
      <c r="B34" s="628"/>
      <c r="C34" s="628"/>
      <c r="D34" s="628"/>
      <c r="E34" s="628"/>
      <c r="F34" s="628"/>
      <c r="G34" s="628"/>
      <c r="H34" s="628"/>
    </row>
    <row r="35" spans="1:8" ht="13.5">
      <c r="A35" s="628" t="s">
        <v>243</v>
      </c>
      <c r="B35" s="628"/>
      <c r="C35" s="628"/>
      <c r="D35" s="628"/>
      <c r="E35" s="628"/>
      <c r="F35" s="628"/>
      <c r="G35" s="628"/>
      <c r="H35" s="628"/>
    </row>
    <row r="36" spans="1:8" ht="13.5">
      <c r="A36" s="71"/>
      <c r="B36" s="71"/>
      <c r="C36" s="71"/>
      <c r="D36" s="71"/>
      <c r="E36" s="71"/>
      <c r="F36" s="71"/>
      <c r="G36" s="71"/>
      <c r="H36" s="71"/>
    </row>
    <row r="45" ht="13.5">
      <c r="A45" s="69"/>
    </row>
  </sheetData>
  <sheetProtection/>
  <mergeCells count="21">
    <mergeCell ref="H14:H15"/>
    <mergeCell ref="A16:A30"/>
    <mergeCell ref="A1:H1"/>
    <mergeCell ref="A3:A4"/>
    <mergeCell ref="B3:B4"/>
    <mergeCell ref="C3:C4"/>
    <mergeCell ref="D3:D4"/>
    <mergeCell ref="C14:C15"/>
    <mergeCell ref="F3:G3"/>
    <mergeCell ref="H3:H4"/>
    <mergeCell ref="E3:E4"/>
    <mergeCell ref="D14:D15"/>
    <mergeCell ref="A35:H35"/>
    <mergeCell ref="A5:A8"/>
    <mergeCell ref="A13:H13"/>
    <mergeCell ref="A14:A15"/>
    <mergeCell ref="B14:B15"/>
    <mergeCell ref="A34:H34"/>
    <mergeCell ref="F14:G14"/>
    <mergeCell ref="E14:E15"/>
    <mergeCell ref="A33:H33"/>
  </mergeCells>
  <printOptions horizontalCentered="1"/>
  <pageMargins left="0.3937007874015748" right="0.3937007874015748" top="0.5118110236220472" bottom="0.31496062992125984" header="0.31496062992125984" footer="0.07874015748031496"/>
  <pageSetup horizontalDpi="300" verticalDpi="300" orientation="landscape" paperSize="9" scale="85" r:id="rId2"/>
  <headerFooter scaleWithDoc="0" alignWithMargins="0">
    <oddFooter>&amp;L&amp;9 2016.09</oddFooter>
  </headerFooter>
  <drawing r:id="rId1"/>
</worksheet>
</file>

<file path=xl/worksheets/sheet2.xml><?xml version="1.0" encoding="utf-8"?>
<worksheet xmlns="http://schemas.openxmlformats.org/spreadsheetml/2006/main" xmlns:r="http://schemas.openxmlformats.org/officeDocument/2006/relationships">
  <dimension ref="A1:D33"/>
  <sheetViews>
    <sheetView zoomScaleSheetLayoutView="75" workbookViewId="0" topLeftCell="A1">
      <selection activeCell="L20" sqref="L20"/>
    </sheetView>
  </sheetViews>
  <sheetFormatPr defaultColWidth="9.00390625" defaultRowHeight="13.5"/>
  <cols>
    <col min="1" max="2" width="3.625" style="65" customWidth="1"/>
    <col min="3" max="3" width="3.625" style="126" customWidth="1"/>
    <col min="4" max="4" width="84.625" style="1" customWidth="1"/>
    <col min="5" max="16384" width="9.00390625" style="125" customWidth="1"/>
  </cols>
  <sheetData>
    <row r="1" spans="1:4" ht="27" customHeight="1">
      <c r="A1" s="278" t="s">
        <v>82</v>
      </c>
      <c r="B1" s="278"/>
      <c r="C1" s="278"/>
      <c r="D1" s="278"/>
    </row>
    <row r="2" spans="1:4" ht="27.75" customHeight="1">
      <c r="A2" s="279" t="s">
        <v>338</v>
      </c>
      <c r="B2" s="280"/>
      <c r="C2" s="280"/>
      <c r="D2" s="280"/>
    </row>
    <row r="3" spans="1:3" ht="24" customHeight="1">
      <c r="A3" s="8" t="s">
        <v>0</v>
      </c>
      <c r="B3" s="124"/>
      <c r="C3" s="136"/>
    </row>
    <row r="4" spans="1:4" ht="21" customHeight="1">
      <c r="A4" s="5" t="s">
        <v>109</v>
      </c>
      <c r="B4" s="5" t="s">
        <v>110</v>
      </c>
      <c r="C4" s="6" t="s">
        <v>111</v>
      </c>
      <c r="D4" s="2" t="s">
        <v>96</v>
      </c>
    </row>
    <row r="5" spans="3:4" ht="30" customHeight="1">
      <c r="C5" s="216" t="s">
        <v>112</v>
      </c>
      <c r="D5" s="3" t="s">
        <v>124</v>
      </c>
    </row>
    <row r="6" spans="3:4" ht="19.5" customHeight="1">
      <c r="C6" s="7" t="s">
        <v>113</v>
      </c>
      <c r="D6" s="3" t="s">
        <v>122</v>
      </c>
    </row>
    <row r="7" spans="3:4" ht="19.5" customHeight="1">
      <c r="C7" s="7" t="s">
        <v>114</v>
      </c>
      <c r="D7" s="3" t="s">
        <v>123</v>
      </c>
    </row>
    <row r="8" spans="1:4" s="142" customFormat="1" ht="21" customHeight="1">
      <c r="A8" s="139" t="s">
        <v>109</v>
      </c>
      <c r="B8" s="139" t="s">
        <v>110</v>
      </c>
      <c r="C8" s="140" t="s">
        <v>111</v>
      </c>
      <c r="D8" s="141" t="s">
        <v>115</v>
      </c>
    </row>
    <row r="9" spans="1:4" s="142" customFormat="1" ht="36" customHeight="1">
      <c r="A9" s="19"/>
      <c r="B9" s="19"/>
      <c r="C9" s="219" t="s">
        <v>112</v>
      </c>
      <c r="D9" s="143" t="s">
        <v>297</v>
      </c>
    </row>
    <row r="10" spans="1:4" ht="21" customHeight="1">
      <c r="A10" s="5" t="s">
        <v>267</v>
      </c>
      <c r="B10" s="5" t="s">
        <v>110</v>
      </c>
      <c r="C10" s="6" t="s">
        <v>111</v>
      </c>
      <c r="D10" s="2" t="s">
        <v>97</v>
      </c>
    </row>
    <row r="11" spans="3:4" ht="30" customHeight="1">
      <c r="C11" s="216" t="s">
        <v>112</v>
      </c>
      <c r="D11" s="4" t="s">
        <v>298</v>
      </c>
    </row>
    <row r="12" spans="3:4" ht="19.5" customHeight="1">
      <c r="C12" s="7" t="s">
        <v>113</v>
      </c>
      <c r="D12" s="4" t="s">
        <v>2</v>
      </c>
    </row>
    <row r="13" spans="3:4" ht="30" customHeight="1">
      <c r="C13" s="7" t="s">
        <v>114</v>
      </c>
      <c r="D13" s="4" t="s">
        <v>299</v>
      </c>
    </row>
    <row r="14" spans="1:4" ht="21" customHeight="1">
      <c r="A14" s="5" t="s">
        <v>109</v>
      </c>
      <c r="B14" s="5" t="s">
        <v>110</v>
      </c>
      <c r="C14" s="6" t="s">
        <v>111</v>
      </c>
      <c r="D14" s="2" t="s">
        <v>98</v>
      </c>
    </row>
    <row r="15" spans="3:4" ht="19.5" customHeight="1">
      <c r="C15" s="216" t="s">
        <v>112</v>
      </c>
      <c r="D15" s="4" t="s">
        <v>3</v>
      </c>
    </row>
    <row r="16" spans="3:4" ht="30" customHeight="1">
      <c r="C16" s="7" t="s">
        <v>113</v>
      </c>
      <c r="D16" s="4" t="s">
        <v>4</v>
      </c>
    </row>
    <row r="17" spans="3:4" ht="30" customHeight="1">
      <c r="C17" s="7" t="s">
        <v>114</v>
      </c>
      <c r="D17" s="4" t="s">
        <v>11</v>
      </c>
    </row>
    <row r="18" spans="1:3" ht="24" customHeight="1">
      <c r="A18" s="8" t="s">
        <v>1</v>
      </c>
      <c r="B18" s="124"/>
      <c r="C18" s="136"/>
    </row>
    <row r="19" spans="1:4" ht="21" customHeight="1">
      <c r="A19" s="5" t="s">
        <v>109</v>
      </c>
      <c r="B19" s="5" t="s">
        <v>110</v>
      </c>
      <c r="C19" s="6" t="s">
        <v>111</v>
      </c>
      <c r="D19" s="2" t="s">
        <v>116</v>
      </c>
    </row>
    <row r="20" spans="3:4" ht="19.5" customHeight="1">
      <c r="C20" s="216" t="s">
        <v>112</v>
      </c>
      <c r="D20" s="4" t="s">
        <v>207</v>
      </c>
    </row>
    <row r="21" spans="3:4" ht="19.5" customHeight="1">
      <c r="C21" s="216" t="s">
        <v>113</v>
      </c>
      <c r="D21" s="4" t="s">
        <v>208</v>
      </c>
    </row>
    <row r="22" spans="3:4" ht="30" customHeight="1">
      <c r="C22" s="7" t="s">
        <v>113</v>
      </c>
      <c r="D22" s="4" t="s">
        <v>310</v>
      </c>
    </row>
    <row r="23" spans="3:4" ht="30" customHeight="1">
      <c r="C23" s="7" t="s">
        <v>114</v>
      </c>
      <c r="D23" s="4" t="s">
        <v>300</v>
      </c>
    </row>
    <row r="24" spans="1:4" ht="21" customHeight="1">
      <c r="A24" s="5" t="s">
        <v>109</v>
      </c>
      <c r="B24" s="5" t="s">
        <v>110</v>
      </c>
      <c r="C24" s="6" t="s">
        <v>111</v>
      </c>
      <c r="D24" s="2" t="s">
        <v>99</v>
      </c>
    </row>
    <row r="25" spans="3:4" ht="19.5" customHeight="1">
      <c r="C25" s="216" t="s">
        <v>112</v>
      </c>
      <c r="D25" s="4" t="s">
        <v>5</v>
      </c>
    </row>
    <row r="26" spans="3:4" ht="30" customHeight="1">
      <c r="C26" s="216" t="s">
        <v>112</v>
      </c>
      <c r="D26" s="4" t="s">
        <v>301</v>
      </c>
    </row>
    <row r="27" spans="3:4" ht="30" customHeight="1">
      <c r="C27" s="7" t="s">
        <v>114</v>
      </c>
      <c r="D27" s="4" t="s">
        <v>302</v>
      </c>
    </row>
    <row r="28" spans="3:4" ht="19.5" customHeight="1">
      <c r="C28" s="7" t="s">
        <v>114</v>
      </c>
      <c r="D28" s="4" t="s">
        <v>12</v>
      </c>
    </row>
    <row r="29" spans="1:4" ht="21" customHeight="1">
      <c r="A29" s="5" t="s">
        <v>109</v>
      </c>
      <c r="B29" s="5" t="s">
        <v>110</v>
      </c>
      <c r="C29" s="6" t="s">
        <v>111</v>
      </c>
      <c r="D29" s="2" t="s">
        <v>100</v>
      </c>
    </row>
    <row r="30" spans="3:4" ht="19.5" customHeight="1">
      <c r="C30" s="216" t="s">
        <v>112</v>
      </c>
      <c r="D30" s="4" t="s">
        <v>6</v>
      </c>
    </row>
    <row r="31" spans="3:4" ht="30" customHeight="1">
      <c r="C31" s="7" t="s">
        <v>113</v>
      </c>
      <c r="D31" s="4" t="s">
        <v>303</v>
      </c>
    </row>
    <row r="32" spans="3:4" ht="19.5" customHeight="1">
      <c r="C32" s="216" t="s">
        <v>113</v>
      </c>
      <c r="D32" s="4" t="s">
        <v>7</v>
      </c>
    </row>
    <row r="33" spans="3:4" ht="30" customHeight="1">
      <c r="C33" s="7" t="s">
        <v>114</v>
      </c>
      <c r="D33" s="4" t="s">
        <v>8</v>
      </c>
    </row>
  </sheetData>
  <sheetProtection/>
  <mergeCells count="2">
    <mergeCell ref="A1:D1"/>
    <mergeCell ref="A2:D2"/>
  </mergeCells>
  <printOptions/>
  <pageMargins left="0.6692913385826772" right="0.3937007874015748" top="0.5118110236220472" bottom="0.5118110236220472" header="0.31496062992125984" footer="0.2755905511811024"/>
  <pageSetup horizontalDpi="300" verticalDpi="300" orientation="portrait" paperSize="9" scale="97" r:id="rId3"/>
  <headerFooter scaleWithDoc="0" alignWithMargins="0">
    <oddFooter>&amp;L&amp;9 2017.10&amp;C-1-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dimension ref="A1:D35"/>
  <sheetViews>
    <sheetView workbookViewId="0" topLeftCell="A1">
      <selection activeCell="L20" sqref="L20"/>
    </sheetView>
  </sheetViews>
  <sheetFormatPr defaultColWidth="9.00390625" defaultRowHeight="13.5"/>
  <cols>
    <col min="1" max="2" width="3.625" style="65" customWidth="1"/>
    <col min="3" max="3" width="3.625" style="126" customWidth="1"/>
    <col min="4" max="4" width="84.625" style="1" customWidth="1"/>
    <col min="5" max="16384" width="9.00390625" style="125" customWidth="1"/>
  </cols>
  <sheetData>
    <row r="1" spans="1:4" ht="21" customHeight="1">
      <c r="A1" s="127" t="s">
        <v>268</v>
      </c>
      <c r="B1" s="127" t="s">
        <v>269</v>
      </c>
      <c r="C1" s="128" t="s">
        <v>270</v>
      </c>
      <c r="D1" s="129" t="s">
        <v>101</v>
      </c>
    </row>
    <row r="2" spans="1:4" ht="30" customHeight="1">
      <c r="A2" s="130"/>
      <c r="B2" s="130"/>
      <c r="C2" s="218" t="s">
        <v>271</v>
      </c>
      <c r="D2" s="3" t="s">
        <v>25</v>
      </c>
    </row>
    <row r="3" spans="1:4" ht="30" customHeight="1">
      <c r="A3" s="130"/>
      <c r="B3" s="130"/>
      <c r="C3" s="131" t="s">
        <v>272</v>
      </c>
      <c r="D3" s="3" t="s">
        <v>304</v>
      </c>
    </row>
    <row r="4" spans="1:4" ht="19.5" customHeight="1">
      <c r="A4" s="130"/>
      <c r="B4" s="130"/>
      <c r="C4" s="131" t="s">
        <v>273</v>
      </c>
      <c r="D4" s="3" t="s">
        <v>236</v>
      </c>
    </row>
    <row r="5" spans="1:4" s="9" customFormat="1" ht="21" customHeight="1">
      <c r="A5" s="132" t="s">
        <v>9</v>
      </c>
      <c r="B5" s="133"/>
      <c r="C5" s="134"/>
      <c r="D5" s="135"/>
    </row>
    <row r="6" spans="1:4" ht="21" customHeight="1">
      <c r="A6" s="127" t="s">
        <v>268</v>
      </c>
      <c r="B6" s="127" t="s">
        <v>269</v>
      </c>
      <c r="C6" s="128" t="s">
        <v>270</v>
      </c>
      <c r="D6" s="129" t="s">
        <v>102</v>
      </c>
    </row>
    <row r="7" spans="1:4" ht="19.5" customHeight="1">
      <c r="A7" s="130"/>
      <c r="B7" s="130"/>
      <c r="C7" s="218" t="s">
        <v>271</v>
      </c>
      <c r="D7" s="3" t="s">
        <v>209</v>
      </c>
    </row>
    <row r="8" spans="1:4" ht="19.5" customHeight="1">
      <c r="A8" s="130"/>
      <c r="B8" s="130"/>
      <c r="C8" s="218" t="s">
        <v>272</v>
      </c>
      <c r="D8" s="3" t="s">
        <v>274</v>
      </c>
    </row>
    <row r="9" spans="1:4" ht="19.5" customHeight="1">
      <c r="A9" s="130"/>
      <c r="B9" s="130"/>
      <c r="C9" s="131" t="s">
        <v>273</v>
      </c>
      <c r="D9" s="3" t="s">
        <v>210</v>
      </c>
    </row>
    <row r="10" spans="1:4" s="9" customFormat="1" ht="21" customHeight="1">
      <c r="A10" s="132" t="s">
        <v>10</v>
      </c>
      <c r="B10" s="133"/>
      <c r="C10" s="134"/>
      <c r="D10" s="135"/>
    </row>
    <row r="11" spans="1:4" ht="21" customHeight="1">
      <c r="A11" s="127" t="s">
        <v>268</v>
      </c>
      <c r="B11" s="127" t="s">
        <v>269</v>
      </c>
      <c r="C11" s="128" t="s">
        <v>270</v>
      </c>
      <c r="D11" s="129" t="s">
        <v>103</v>
      </c>
    </row>
    <row r="12" spans="1:4" ht="19.5" customHeight="1">
      <c r="A12" s="130"/>
      <c r="B12" s="130"/>
      <c r="C12" s="218" t="s">
        <v>271</v>
      </c>
      <c r="D12" s="3" t="s">
        <v>13</v>
      </c>
    </row>
    <row r="13" spans="1:4" ht="30" customHeight="1">
      <c r="A13" s="130"/>
      <c r="B13" s="130"/>
      <c r="C13" s="218" t="s">
        <v>271</v>
      </c>
      <c r="D13" s="3" t="s">
        <v>305</v>
      </c>
    </row>
    <row r="14" spans="1:4" ht="30" customHeight="1">
      <c r="A14" s="130"/>
      <c r="B14" s="130"/>
      <c r="C14" s="144" t="s">
        <v>271</v>
      </c>
      <c r="D14" s="3" t="s">
        <v>306</v>
      </c>
    </row>
    <row r="15" spans="1:4" ht="21" customHeight="1">
      <c r="A15" s="127" t="s">
        <v>268</v>
      </c>
      <c r="B15" s="127" t="s">
        <v>269</v>
      </c>
      <c r="C15" s="128" t="s">
        <v>270</v>
      </c>
      <c r="D15" s="129" t="s">
        <v>104</v>
      </c>
    </row>
    <row r="16" spans="1:4" ht="30" customHeight="1">
      <c r="A16" s="130"/>
      <c r="B16" s="130"/>
      <c r="C16" s="218" t="s">
        <v>271</v>
      </c>
      <c r="D16" s="3" t="s">
        <v>14</v>
      </c>
    </row>
    <row r="17" spans="1:4" ht="30" customHeight="1">
      <c r="A17" s="130"/>
      <c r="B17" s="130"/>
      <c r="C17" s="218"/>
      <c r="D17" s="3" t="s">
        <v>337</v>
      </c>
    </row>
    <row r="18" spans="1:4" ht="19.5" customHeight="1">
      <c r="A18" s="130"/>
      <c r="B18" s="130"/>
      <c r="C18" s="218"/>
      <c r="D18" s="3" t="s">
        <v>125</v>
      </c>
    </row>
    <row r="19" spans="1:4" ht="19.5" customHeight="1">
      <c r="A19" s="130"/>
      <c r="B19" s="130"/>
      <c r="C19" s="218"/>
      <c r="D19" s="3" t="s">
        <v>309</v>
      </c>
    </row>
    <row r="20" spans="1:4" ht="19.5" customHeight="1">
      <c r="A20" s="130"/>
      <c r="B20" s="130"/>
      <c r="C20" s="218"/>
      <c r="D20" s="3" t="s">
        <v>126</v>
      </c>
    </row>
    <row r="21" spans="1:4" ht="21" customHeight="1">
      <c r="A21" s="127" t="s">
        <v>268</v>
      </c>
      <c r="B21" s="127" t="s">
        <v>269</v>
      </c>
      <c r="C21" s="128" t="s">
        <v>270</v>
      </c>
      <c r="D21" s="129" t="s">
        <v>117</v>
      </c>
    </row>
    <row r="22" spans="1:4" ht="21" customHeight="1">
      <c r="A22" s="130"/>
      <c r="B22" s="130"/>
      <c r="C22" s="131" t="s">
        <v>272</v>
      </c>
      <c r="D22" s="3" t="s">
        <v>15</v>
      </c>
    </row>
    <row r="23" spans="1:4" ht="19.5" customHeight="1">
      <c r="A23" s="130"/>
      <c r="B23" s="130"/>
      <c r="C23" s="218" t="s">
        <v>272</v>
      </c>
      <c r="D23" s="3" t="s">
        <v>18</v>
      </c>
    </row>
    <row r="24" spans="1:4" ht="19.5" customHeight="1">
      <c r="A24" s="130"/>
      <c r="B24" s="130"/>
      <c r="C24" s="218"/>
      <c r="D24" s="3" t="s">
        <v>264</v>
      </c>
    </row>
    <row r="25" spans="1:4" ht="30" customHeight="1">
      <c r="A25" s="130"/>
      <c r="B25" s="130"/>
      <c r="C25" s="218"/>
      <c r="D25" s="3" t="s">
        <v>410</v>
      </c>
    </row>
    <row r="26" spans="1:4" ht="30" customHeight="1">
      <c r="A26" s="130"/>
      <c r="B26" s="130"/>
      <c r="C26" s="218"/>
      <c r="D26" s="3" t="s">
        <v>409</v>
      </c>
    </row>
    <row r="27" spans="1:4" ht="19.5" customHeight="1">
      <c r="A27" s="130"/>
      <c r="B27" s="130"/>
      <c r="C27" s="131"/>
      <c r="D27" s="3" t="s">
        <v>211</v>
      </c>
    </row>
    <row r="28" spans="1:4" s="9" customFormat="1" ht="21" customHeight="1">
      <c r="A28" s="132" t="s">
        <v>16</v>
      </c>
      <c r="B28" s="133"/>
      <c r="C28" s="134"/>
      <c r="D28" s="135"/>
    </row>
    <row r="29" spans="1:4" s="68" customFormat="1" ht="21" customHeight="1">
      <c r="A29" s="127" t="s">
        <v>268</v>
      </c>
      <c r="B29" s="127" t="s">
        <v>269</v>
      </c>
      <c r="C29" s="128" t="s">
        <v>270</v>
      </c>
      <c r="D29" s="129" t="s">
        <v>105</v>
      </c>
    </row>
    <row r="30" spans="1:4" s="68" customFormat="1" ht="30" customHeight="1">
      <c r="A30" s="130"/>
      <c r="B30" s="130"/>
      <c r="C30" s="218" t="s">
        <v>271</v>
      </c>
      <c r="D30" s="3" t="s">
        <v>307</v>
      </c>
    </row>
    <row r="31" spans="1:4" ht="21" customHeight="1">
      <c r="A31" s="127" t="s">
        <v>268</v>
      </c>
      <c r="B31" s="127" t="s">
        <v>269</v>
      </c>
      <c r="C31" s="128" t="s">
        <v>270</v>
      </c>
      <c r="D31" s="129" t="s">
        <v>106</v>
      </c>
    </row>
    <row r="32" spans="1:4" ht="30" customHeight="1">
      <c r="A32" s="130"/>
      <c r="B32" s="130"/>
      <c r="C32" s="218" t="s">
        <v>271</v>
      </c>
      <c r="D32" s="3" t="s">
        <v>17</v>
      </c>
    </row>
    <row r="33" spans="1:4" ht="19.5" customHeight="1">
      <c r="A33" s="130"/>
      <c r="B33" s="130"/>
      <c r="C33" s="218"/>
      <c r="D33" s="3" t="s">
        <v>127</v>
      </c>
    </row>
    <row r="34" spans="1:4" ht="19.5" customHeight="1">
      <c r="A34" s="130"/>
      <c r="B34" s="130"/>
      <c r="C34" s="218"/>
      <c r="D34" s="3" t="s">
        <v>128</v>
      </c>
    </row>
    <row r="35" spans="1:4" ht="19.5" customHeight="1">
      <c r="A35" s="130"/>
      <c r="B35" s="130"/>
      <c r="C35" s="218"/>
      <c r="D35" s="3" t="s">
        <v>129</v>
      </c>
    </row>
  </sheetData>
  <sheetProtection/>
  <printOptions/>
  <pageMargins left="0.6692913385826772" right="0.3937007874015748" top="0.5118110236220472" bottom="0.5118110236220472" header="0.31496062992125984" footer="0.2755905511811024"/>
  <pageSetup horizontalDpi="300" verticalDpi="300" orientation="portrait" paperSize="9" scale="97" r:id="rId3"/>
  <headerFooter scaleWithDoc="0" alignWithMargins="0">
    <oddFooter>&amp;L&amp;9 2017.10&amp;C-2-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dimension ref="A1:D19"/>
  <sheetViews>
    <sheetView workbookViewId="0" topLeftCell="A1">
      <selection activeCell="L20" sqref="L20"/>
    </sheetView>
  </sheetViews>
  <sheetFormatPr defaultColWidth="9.00390625" defaultRowHeight="13.5"/>
  <cols>
    <col min="1" max="2" width="3.625" style="65" customWidth="1"/>
    <col min="3" max="3" width="3.625" style="126" customWidth="1"/>
    <col min="4" max="4" width="84.625" style="1" customWidth="1"/>
    <col min="5" max="16384" width="9.00390625" style="125" customWidth="1"/>
  </cols>
  <sheetData>
    <row r="1" spans="1:3" ht="24" customHeight="1">
      <c r="A1" s="8" t="s">
        <v>19</v>
      </c>
      <c r="B1" s="124"/>
      <c r="C1" s="7"/>
    </row>
    <row r="2" spans="1:4" ht="21" customHeight="1">
      <c r="A2" s="5" t="s">
        <v>267</v>
      </c>
      <c r="B2" s="5" t="s">
        <v>110</v>
      </c>
      <c r="C2" s="6" t="s">
        <v>111</v>
      </c>
      <c r="D2" s="2" t="s">
        <v>107</v>
      </c>
    </row>
    <row r="3" spans="3:4" ht="19.5" customHeight="1">
      <c r="C3" s="216" t="s">
        <v>112</v>
      </c>
      <c r="D3" s="4" t="s">
        <v>20</v>
      </c>
    </row>
    <row r="4" spans="3:4" ht="19.5" customHeight="1">
      <c r="C4" s="7" t="s">
        <v>113</v>
      </c>
      <c r="D4" s="4" t="s">
        <v>23</v>
      </c>
    </row>
    <row r="5" spans="3:4" ht="19.5" customHeight="1">
      <c r="C5" s="7" t="s">
        <v>113</v>
      </c>
      <c r="D5" s="4" t="s">
        <v>21</v>
      </c>
    </row>
    <row r="6" spans="1:4" ht="21" customHeight="1">
      <c r="A6" s="5" t="s">
        <v>109</v>
      </c>
      <c r="B6" s="5" t="s">
        <v>275</v>
      </c>
      <c r="C6" s="6" t="s">
        <v>276</v>
      </c>
      <c r="D6" s="2" t="s">
        <v>108</v>
      </c>
    </row>
    <row r="7" spans="3:4" ht="19.5" customHeight="1">
      <c r="C7" s="216" t="s">
        <v>277</v>
      </c>
      <c r="D7" s="4" t="s">
        <v>22</v>
      </c>
    </row>
    <row r="8" spans="3:4" ht="19.5" customHeight="1">
      <c r="C8" s="7" t="s">
        <v>113</v>
      </c>
      <c r="D8" s="4" t="s">
        <v>24</v>
      </c>
    </row>
    <row r="9" spans="1:4" s="148" customFormat="1" ht="24" customHeight="1">
      <c r="A9" s="145" t="s">
        <v>263</v>
      </c>
      <c r="B9" s="146"/>
      <c r="C9" s="146"/>
      <c r="D9" s="147"/>
    </row>
    <row r="10" spans="1:4" s="148" customFormat="1" ht="21" customHeight="1">
      <c r="A10" s="149" t="s">
        <v>109</v>
      </c>
      <c r="B10" s="149" t="s">
        <v>275</v>
      </c>
      <c r="C10" s="150" t="s">
        <v>111</v>
      </c>
      <c r="D10" s="151" t="s">
        <v>118</v>
      </c>
    </row>
    <row r="11" spans="1:4" s="148" customFormat="1" ht="19.5" customHeight="1">
      <c r="A11" s="152"/>
      <c r="B11" s="152"/>
      <c r="C11" s="217" t="s">
        <v>112</v>
      </c>
      <c r="D11" s="153" t="s">
        <v>119</v>
      </c>
    </row>
    <row r="12" spans="1:4" s="148" customFormat="1" ht="19.5" customHeight="1">
      <c r="A12" s="154"/>
      <c r="B12" s="154"/>
      <c r="C12" s="215"/>
      <c r="D12" s="153" t="s">
        <v>130</v>
      </c>
    </row>
    <row r="13" spans="1:4" s="148" customFormat="1" ht="19.5" customHeight="1">
      <c r="A13" s="154"/>
      <c r="B13" s="154"/>
      <c r="C13" s="215"/>
      <c r="D13" s="153" t="s">
        <v>131</v>
      </c>
    </row>
    <row r="14" spans="1:4" s="148" customFormat="1" ht="19.5" customHeight="1">
      <c r="A14" s="154"/>
      <c r="B14" s="154"/>
      <c r="C14" s="215"/>
      <c r="D14" s="153" t="s">
        <v>278</v>
      </c>
    </row>
    <row r="15" spans="1:4" s="148" customFormat="1" ht="19.5" customHeight="1">
      <c r="A15" s="154"/>
      <c r="B15" s="154"/>
      <c r="C15" s="215"/>
      <c r="D15" s="153" t="s">
        <v>134</v>
      </c>
    </row>
    <row r="16" spans="1:4" s="148" customFormat="1" ht="19.5" customHeight="1">
      <c r="A16" s="154"/>
      <c r="B16" s="154"/>
      <c r="C16" s="215"/>
      <c r="D16" s="153" t="s">
        <v>132</v>
      </c>
    </row>
    <row r="17" spans="1:4" s="148" customFormat="1" ht="19.5" customHeight="1">
      <c r="A17" s="154"/>
      <c r="B17" s="154"/>
      <c r="C17" s="215"/>
      <c r="D17" s="153" t="s">
        <v>133</v>
      </c>
    </row>
    <row r="18" spans="1:4" s="148" customFormat="1" ht="19.5" customHeight="1">
      <c r="A18" s="154"/>
      <c r="B18" s="154"/>
      <c r="C18" s="155" t="s">
        <v>113</v>
      </c>
      <c r="D18" s="153" t="s">
        <v>120</v>
      </c>
    </row>
    <row r="19" spans="1:4" s="148" customFormat="1" ht="30" customHeight="1">
      <c r="A19" s="154"/>
      <c r="B19" s="154"/>
      <c r="C19" s="155" t="s">
        <v>114</v>
      </c>
      <c r="D19" s="153" t="s">
        <v>121</v>
      </c>
    </row>
    <row r="20" ht="21" customHeight="1"/>
    <row r="21" ht="21" customHeight="1"/>
    <row r="22" ht="30" customHeight="1"/>
    <row r="23" ht="30" customHeight="1"/>
    <row r="24" ht="21" customHeight="1"/>
    <row r="25" ht="21" customHeight="1"/>
    <row r="26" ht="30" customHeight="1"/>
    <row r="27" ht="30" customHeight="1"/>
    <row r="28" ht="21" customHeight="1"/>
    <row r="29" ht="21" customHeight="1"/>
    <row r="30" ht="21" customHeight="1"/>
    <row r="31" ht="30" customHeight="1"/>
    <row r="32" ht="21" customHeight="1"/>
    <row r="33" ht="30" customHeight="1"/>
  </sheetData>
  <sheetProtection/>
  <printOptions/>
  <pageMargins left="0.6692913385826772" right="0.3937007874015748" top="0.5118110236220472" bottom="0.5118110236220472" header="0.31496062992125984" footer="0.2755905511811024"/>
  <pageSetup horizontalDpi="300" verticalDpi="300" orientation="portrait" paperSize="9" scale="97" r:id="rId3"/>
  <headerFooter scaleWithDoc="0" alignWithMargins="0">
    <oddFooter>&amp;L&amp;9 2017.10&amp;C-3-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dimension ref="A1:AK39"/>
  <sheetViews>
    <sheetView workbookViewId="0" topLeftCell="A1">
      <selection activeCell="AO30" sqref="AO30"/>
    </sheetView>
  </sheetViews>
  <sheetFormatPr defaultColWidth="3.125" defaultRowHeight="13.5"/>
  <cols>
    <col min="1" max="1" width="3.125" style="73" customWidth="1"/>
    <col min="2" max="2" width="0.6171875" style="73" customWidth="1"/>
    <col min="3" max="5" width="3.125" style="74" customWidth="1"/>
    <col min="6" max="7" width="2.625" style="74" customWidth="1"/>
    <col min="8" max="8" width="4.375" style="74" customWidth="1"/>
    <col min="9" max="9" width="2.375" style="74" customWidth="1"/>
    <col min="10" max="10" width="3.625" style="74" customWidth="1"/>
    <col min="11" max="11" width="3.625" style="75" customWidth="1"/>
    <col min="12" max="12" width="3.625" style="76" customWidth="1"/>
    <col min="13" max="13" width="3.625" style="74" customWidth="1"/>
    <col min="14" max="14" width="3.125" style="77" customWidth="1"/>
    <col min="15" max="16" width="2.625" style="73" customWidth="1"/>
    <col min="17" max="17" width="3.125" style="73" customWidth="1"/>
    <col min="18" max="18" width="2.625" style="73" customWidth="1"/>
    <col min="19" max="19" width="5.125" style="73" customWidth="1"/>
    <col min="20" max="20" width="2.625" style="73" customWidth="1"/>
    <col min="21" max="21" width="3.375" style="73" customWidth="1"/>
    <col min="22" max="23" width="3.125" style="73" customWidth="1"/>
    <col min="24" max="25" width="2.25390625" style="73" customWidth="1"/>
    <col min="26" max="27" width="3.125" style="73" customWidth="1"/>
    <col min="28" max="28" width="4.125" style="73" customWidth="1"/>
    <col min="29" max="29" width="3.125" style="73" customWidth="1"/>
    <col min="30" max="30" width="1.625" style="73" customWidth="1"/>
    <col min="31" max="31" width="3.125" style="73" customWidth="1"/>
    <col min="32" max="33" width="2.875" style="73" customWidth="1"/>
    <col min="34" max="16384" width="3.125" style="73" customWidth="1"/>
  </cols>
  <sheetData>
    <row r="1" spans="1:3" ht="17.25">
      <c r="A1" s="72" t="s">
        <v>366</v>
      </c>
      <c r="B1" s="68"/>
      <c r="C1" s="73"/>
    </row>
    <row r="2" spans="1:3" ht="15.75" customHeight="1">
      <c r="A2" s="72"/>
      <c r="B2" s="68"/>
      <c r="C2" s="73"/>
    </row>
    <row r="3" spans="1:11" ht="18" customHeight="1">
      <c r="A3" s="74"/>
      <c r="C3" s="74" t="s">
        <v>367</v>
      </c>
      <c r="K3" s="74"/>
    </row>
    <row r="4" spans="1:14" ht="15.75" customHeight="1">
      <c r="A4" s="74"/>
      <c r="C4" s="73"/>
      <c r="D4" s="62" t="s">
        <v>351</v>
      </c>
      <c r="E4" s="61"/>
      <c r="F4" s="61"/>
      <c r="G4" s="61"/>
      <c r="H4" s="61"/>
      <c r="I4" s="61"/>
      <c r="J4" s="61"/>
      <c r="K4" s="61"/>
      <c r="L4" s="61"/>
      <c r="M4" s="61"/>
      <c r="N4" s="61"/>
    </row>
    <row r="5" spans="1:14" ht="12" customHeight="1">
      <c r="A5" s="74"/>
      <c r="B5" s="62"/>
      <c r="C5" s="61"/>
      <c r="D5" s="61"/>
      <c r="E5" s="61"/>
      <c r="F5" s="61"/>
      <c r="G5" s="61"/>
      <c r="H5" s="61"/>
      <c r="I5" s="61"/>
      <c r="J5" s="61"/>
      <c r="K5" s="61"/>
      <c r="L5" s="61"/>
      <c r="M5" s="61"/>
      <c r="N5" s="61"/>
    </row>
    <row r="6" spans="1:14" ht="12" customHeight="1">
      <c r="A6" s="74"/>
      <c r="B6" s="78"/>
      <c r="C6" s="79"/>
      <c r="D6" s="79"/>
      <c r="E6" s="79"/>
      <c r="F6" s="79"/>
      <c r="G6" s="79"/>
      <c r="H6" s="79"/>
      <c r="I6" s="79"/>
      <c r="J6" s="79"/>
      <c r="K6" s="80"/>
      <c r="L6" s="81"/>
      <c r="M6" s="79"/>
      <c r="N6" s="82"/>
    </row>
    <row r="7" spans="2:33" ht="15.75" customHeight="1">
      <c r="B7" s="244"/>
      <c r="C7" s="244"/>
      <c r="D7" s="244"/>
      <c r="E7" s="244"/>
      <c r="F7" s="244"/>
      <c r="G7" s="244"/>
      <c r="H7" s="244"/>
      <c r="I7" s="244"/>
      <c r="J7" s="244"/>
      <c r="K7" s="244"/>
      <c r="L7" s="244"/>
      <c r="M7" s="244"/>
      <c r="N7" s="244"/>
      <c r="P7" s="245" t="s">
        <v>406</v>
      </c>
      <c r="Q7" s="310"/>
      <c r="R7" s="310"/>
      <c r="S7" s="310"/>
      <c r="T7" s="73" t="s">
        <v>244</v>
      </c>
      <c r="U7" s="310"/>
      <c r="V7" s="310"/>
      <c r="W7" s="73" t="s">
        <v>245</v>
      </c>
      <c r="X7" s="311" t="s">
        <v>368</v>
      </c>
      <c r="Y7" s="311"/>
      <c r="Z7" s="310"/>
      <c r="AA7" s="310"/>
      <c r="AB7" s="310"/>
      <c r="AC7" s="73" t="s">
        <v>244</v>
      </c>
      <c r="AD7" s="312"/>
      <c r="AE7" s="312"/>
      <c r="AG7" s="84" t="s">
        <v>246</v>
      </c>
    </row>
    <row r="8" spans="3:14" ht="6" customHeight="1">
      <c r="C8" s="84"/>
      <c r="D8" s="84"/>
      <c r="E8" s="84"/>
      <c r="F8" s="84"/>
      <c r="G8" s="84"/>
      <c r="H8" s="84"/>
      <c r="I8" s="84"/>
      <c r="J8" s="84"/>
      <c r="K8" s="84"/>
      <c r="L8" s="84"/>
      <c r="M8" s="84"/>
      <c r="N8" s="73"/>
    </row>
    <row r="9" spans="1:33" ht="30" customHeight="1" thickBot="1">
      <c r="A9" s="313" t="s">
        <v>212</v>
      </c>
      <c r="B9" s="314"/>
      <c r="C9" s="314"/>
      <c r="D9" s="314"/>
      <c r="E9" s="314"/>
      <c r="F9" s="314"/>
      <c r="G9" s="315"/>
      <c r="H9" s="338" t="s">
        <v>402</v>
      </c>
      <c r="I9" s="321"/>
      <c r="J9" s="316" t="s">
        <v>213</v>
      </c>
      <c r="K9" s="316"/>
      <c r="L9" s="316"/>
      <c r="M9" s="316"/>
      <c r="N9" s="317"/>
      <c r="O9" s="318" t="s">
        <v>403</v>
      </c>
      <c r="P9" s="317"/>
      <c r="Q9" s="319" t="s">
        <v>214</v>
      </c>
      <c r="R9" s="320"/>
      <c r="S9" s="320"/>
      <c r="T9" s="320"/>
      <c r="U9" s="321"/>
      <c r="V9" s="313" t="s">
        <v>239</v>
      </c>
      <c r="W9" s="314"/>
      <c r="X9" s="314"/>
      <c r="Y9" s="322"/>
      <c r="Z9" s="323" t="s">
        <v>266</v>
      </c>
      <c r="AA9" s="324"/>
      <c r="AB9" s="319" t="s">
        <v>215</v>
      </c>
      <c r="AC9" s="320"/>
      <c r="AD9" s="320"/>
      <c r="AE9" s="320"/>
      <c r="AF9" s="320"/>
      <c r="AG9" s="321"/>
    </row>
    <row r="10" spans="1:33" ht="28.5" customHeight="1" thickTop="1">
      <c r="A10" s="325" t="s">
        <v>216</v>
      </c>
      <c r="B10" s="85"/>
      <c r="C10" s="329" t="s">
        <v>27</v>
      </c>
      <c r="D10" s="329"/>
      <c r="E10" s="329"/>
      <c r="F10" s="329"/>
      <c r="G10" s="330"/>
      <c r="H10" s="264"/>
      <c r="I10" s="253" t="s">
        <v>28</v>
      </c>
      <c r="J10" s="331"/>
      <c r="K10" s="331"/>
      <c r="L10" s="331"/>
      <c r="M10" s="331"/>
      <c r="N10" s="86" t="s">
        <v>369</v>
      </c>
      <c r="O10" s="332" t="s">
        <v>42</v>
      </c>
      <c r="P10" s="333"/>
      <c r="Q10" s="334"/>
      <c r="R10" s="335"/>
      <c r="S10" s="335"/>
      <c r="T10" s="335"/>
      <c r="U10" s="87" t="s">
        <v>370</v>
      </c>
      <c r="V10" s="347">
        <f aca="true" t="shared" si="0" ref="V10:V18">IF(Q10=0,"",J10/Q10)</f>
      </c>
      <c r="W10" s="348"/>
      <c r="X10" s="293" t="s">
        <v>26</v>
      </c>
      <c r="Y10" s="294"/>
      <c r="Z10" s="343" t="s">
        <v>371</v>
      </c>
      <c r="AA10" s="344"/>
      <c r="AB10" s="345">
        <f>Q10*2.58</f>
        <v>0</v>
      </c>
      <c r="AC10" s="346"/>
      <c r="AD10" s="346"/>
      <c r="AE10" s="346"/>
      <c r="AF10" s="339" t="s">
        <v>372</v>
      </c>
      <c r="AG10" s="340"/>
    </row>
    <row r="11" spans="1:33" ht="28.5" customHeight="1">
      <c r="A11" s="326"/>
      <c r="B11" s="88"/>
      <c r="C11" s="336" t="s">
        <v>247</v>
      </c>
      <c r="D11" s="336"/>
      <c r="E11" s="336"/>
      <c r="F11" s="336"/>
      <c r="G11" s="337"/>
      <c r="H11" s="265"/>
      <c r="I11" s="252" t="s">
        <v>28</v>
      </c>
      <c r="J11" s="299"/>
      <c r="K11" s="299"/>
      <c r="L11" s="299"/>
      <c r="M11" s="299"/>
      <c r="N11" s="89" t="s">
        <v>373</v>
      </c>
      <c r="O11" s="300" t="s">
        <v>374</v>
      </c>
      <c r="P11" s="301"/>
      <c r="Q11" s="302"/>
      <c r="R11" s="303"/>
      <c r="S11" s="303"/>
      <c r="T11" s="303"/>
      <c r="U11" s="258" t="s">
        <v>375</v>
      </c>
      <c r="V11" s="304">
        <f t="shared" si="0"/>
      </c>
      <c r="W11" s="305"/>
      <c r="X11" s="341" t="s">
        <v>404</v>
      </c>
      <c r="Y11" s="282"/>
      <c r="Z11" s="308" t="s">
        <v>376</v>
      </c>
      <c r="AA11" s="309"/>
      <c r="AB11" s="295">
        <f>Q11*2.23</f>
        <v>0</v>
      </c>
      <c r="AC11" s="296"/>
      <c r="AD11" s="296"/>
      <c r="AE11" s="296"/>
      <c r="AF11" s="281" t="s">
        <v>372</v>
      </c>
      <c r="AG11" s="282"/>
    </row>
    <row r="12" spans="1:33" ht="28.5" customHeight="1">
      <c r="A12" s="326"/>
      <c r="B12" s="88"/>
      <c r="C12" s="336" t="s">
        <v>29</v>
      </c>
      <c r="D12" s="336"/>
      <c r="E12" s="336"/>
      <c r="F12" s="336"/>
      <c r="G12" s="337"/>
      <c r="H12" s="265"/>
      <c r="I12" s="252" t="s">
        <v>28</v>
      </c>
      <c r="J12" s="299"/>
      <c r="K12" s="299"/>
      <c r="L12" s="299"/>
      <c r="M12" s="299"/>
      <c r="N12" s="89" t="s">
        <v>373</v>
      </c>
      <c r="O12" s="300" t="s">
        <v>43</v>
      </c>
      <c r="P12" s="301"/>
      <c r="Q12" s="302"/>
      <c r="R12" s="303"/>
      <c r="S12" s="303"/>
      <c r="T12" s="303"/>
      <c r="U12" s="258" t="s">
        <v>377</v>
      </c>
      <c r="V12" s="304">
        <f t="shared" si="0"/>
      </c>
      <c r="W12" s="305"/>
      <c r="X12" s="341" t="s">
        <v>405</v>
      </c>
      <c r="Y12" s="282"/>
      <c r="Z12" s="308" t="s">
        <v>378</v>
      </c>
      <c r="AA12" s="309"/>
      <c r="AB12" s="295">
        <f>Q12*0.561</f>
        <v>0</v>
      </c>
      <c r="AC12" s="296"/>
      <c r="AD12" s="296"/>
      <c r="AE12" s="296"/>
      <c r="AF12" s="281" t="s">
        <v>312</v>
      </c>
      <c r="AG12" s="282"/>
    </row>
    <row r="13" spans="1:37" ht="28.5" customHeight="1">
      <c r="A13" s="326"/>
      <c r="B13" s="88"/>
      <c r="C13" s="349" t="s">
        <v>313</v>
      </c>
      <c r="D13" s="349"/>
      <c r="E13" s="349"/>
      <c r="F13" s="349"/>
      <c r="G13" s="350"/>
      <c r="H13" s="266"/>
      <c r="I13" s="252" t="s">
        <v>28</v>
      </c>
      <c r="J13" s="299"/>
      <c r="K13" s="299"/>
      <c r="L13" s="299"/>
      <c r="M13" s="299"/>
      <c r="N13" s="89" t="s">
        <v>379</v>
      </c>
      <c r="O13" s="300" t="s">
        <v>314</v>
      </c>
      <c r="P13" s="351"/>
      <c r="Q13" s="352" t="s">
        <v>380</v>
      </c>
      <c r="R13" s="353"/>
      <c r="S13" s="353"/>
      <c r="T13" s="353"/>
      <c r="U13" s="354"/>
      <c r="V13" s="352" t="s">
        <v>380</v>
      </c>
      <c r="W13" s="353"/>
      <c r="X13" s="353"/>
      <c r="Y13" s="354"/>
      <c r="Z13" s="352" t="s">
        <v>380</v>
      </c>
      <c r="AA13" s="354"/>
      <c r="AB13" s="355" t="s">
        <v>315</v>
      </c>
      <c r="AC13" s="356"/>
      <c r="AD13" s="356"/>
      <c r="AE13" s="356"/>
      <c r="AF13" s="356"/>
      <c r="AG13" s="357"/>
      <c r="AK13" s="220"/>
    </row>
    <row r="14" spans="1:33" ht="28.5" customHeight="1">
      <c r="A14" s="326"/>
      <c r="B14" s="88"/>
      <c r="C14" s="336" t="s">
        <v>41</v>
      </c>
      <c r="D14" s="336"/>
      <c r="E14" s="336"/>
      <c r="F14" s="336"/>
      <c r="G14" s="337"/>
      <c r="H14" s="265"/>
      <c r="I14" s="252" t="s">
        <v>28</v>
      </c>
      <c r="J14" s="299"/>
      <c r="K14" s="299"/>
      <c r="L14" s="299"/>
      <c r="M14" s="299"/>
      <c r="N14" s="89" t="s">
        <v>381</v>
      </c>
      <c r="O14" s="342" t="s">
        <v>382</v>
      </c>
      <c r="P14" s="281"/>
      <c r="Q14" s="302"/>
      <c r="R14" s="303"/>
      <c r="S14" s="303"/>
      <c r="T14" s="303"/>
      <c r="U14" s="90" t="s">
        <v>383</v>
      </c>
      <c r="V14" s="304">
        <f t="shared" si="0"/>
      </c>
      <c r="W14" s="305"/>
      <c r="X14" s="306" t="s">
        <v>26</v>
      </c>
      <c r="Y14" s="307"/>
      <c r="Z14" s="308" t="s">
        <v>384</v>
      </c>
      <c r="AA14" s="309"/>
      <c r="AB14" s="295">
        <f>Q14*2.32</f>
        <v>0</v>
      </c>
      <c r="AC14" s="296"/>
      <c r="AD14" s="296"/>
      <c r="AE14" s="296"/>
      <c r="AF14" s="281" t="s">
        <v>385</v>
      </c>
      <c r="AG14" s="282"/>
    </row>
    <row r="15" spans="1:33" ht="28.5" customHeight="1">
      <c r="A15" s="326"/>
      <c r="B15" s="88"/>
      <c r="C15" s="336" t="s">
        <v>316</v>
      </c>
      <c r="D15" s="336"/>
      <c r="E15" s="336"/>
      <c r="F15" s="336"/>
      <c r="G15" s="337"/>
      <c r="H15" s="265"/>
      <c r="I15" s="252" t="s">
        <v>28</v>
      </c>
      <c r="J15" s="299"/>
      <c r="K15" s="299"/>
      <c r="L15" s="299"/>
      <c r="M15" s="299"/>
      <c r="N15" s="89" t="s">
        <v>369</v>
      </c>
      <c r="O15" s="300" t="s">
        <v>42</v>
      </c>
      <c r="P15" s="301"/>
      <c r="Q15" s="302"/>
      <c r="R15" s="303"/>
      <c r="S15" s="303"/>
      <c r="T15" s="303"/>
      <c r="U15" s="90" t="s">
        <v>370</v>
      </c>
      <c r="V15" s="304">
        <f>IF(Q15=0,"",J15/Q15)</f>
      </c>
      <c r="W15" s="305"/>
      <c r="X15" s="306" t="s">
        <v>26</v>
      </c>
      <c r="Y15" s="307"/>
      <c r="Z15" s="308" t="s">
        <v>371</v>
      </c>
      <c r="AA15" s="309"/>
      <c r="AB15" s="295">
        <f>Q15*2.58</f>
        <v>0</v>
      </c>
      <c r="AC15" s="296"/>
      <c r="AD15" s="296"/>
      <c r="AE15" s="296"/>
      <c r="AF15" s="281" t="s">
        <v>372</v>
      </c>
      <c r="AG15" s="282"/>
    </row>
    <row r="16" spans="1:33" ht="28.5" customHeight="1">
      <c r="A16" s="326"/>
      <c r="B16" s="88"/>
      <c r="C16" s="336" t="s">
        <v>411</v>
      </c>
      <c r="D16" s="336"/>
      <c r="E16" s="336"/>
      <c r="F16" s="336"/>
      <c r="G16" s="337"/>
      <c r="H16" s="265"/>
      <c r="I16" s="252" t="s">
        <v>28</v>
      </c>
      <c r="J16" s="299"/>
      <c r="K16" s="299"/>
      <c r="L16" s="299"/>
      <c r="M16" s="299"/>
      <c r="N16" s="89" t="s">
        <v>381</v>
      </c>
      <c r="O16" s="300" t="s">
        <v>387</v>
      </c>
      <c r="P16" s="301"/>
      <c r="Q16" s="302"/>
      <c r="R16" s="303"/>
      <c r="S16" s="303"/>
      <c r="T16" s="303"/>
      <c r="U16" s="90" t="s">
        <v>383</v>
      </c>
      <c r="V16" s="304">
        <f t="shared" si="0"/>
      </c>
      <c r="W16" s="305"/>
      <c r="X16" s="306" t="s">
        <v>26</v>
      </c>
      <c r="Y16" s="307"/>
      <c r="Z16" s="308" t="s">
        <v>388</v>
      </c>
      <c r="AA16" s="309"/>
      <c r="AB16" s="295">
        <f>Q16*1.67</f>
        <v>0</v>
      </c>
      <c r="AC16" s="296"/>
      <c r="AD16" s="296"/>
      <c r="AE16" s="296"/>
      <c r="AF16" s="281" t="s">
        <v>385</v>
      </c>
      <c r="AG16" s="282"/>
    </row>
    <row r="17" spans="1:33" ht="28.5" customHeight="1">
      <c r="A17" s="326"/>
      <c r="B17" s="88"/>
      <c r="C17" s="336" t="s">
        <v>317</v>
      </c>
      <c r="D17" s="336"/>
      <c r="E17" s="336"/>
      <c r="F17" s="336"/>
      <c r="G17" s="337"/>
      <c r="H17" s="265"/>
      <c r="I17" s="252" t="s">
        <v>28</v>
      </c>
      <c r="J17" s="299"/>
      <c r="K17" s="299"/>
      <c r="L17" s="299"/>
      <c r="M17" s="299"/>
      <c r="N17" s="89" t="s">
        <v>381</v>
      </c>
      <c r="O17" s="352" t="s">
        <v>380</v>
      </c>
      <c r="P17" s="353"/>
      <c r="Q17" s="352" t="s">
        <v>380</v>
      </c>
      <c r="R17" s="353"/>
      <c r="S17" s="353"/>
      <c r="T17" s="353"/>
      <c r="U17" s="354"/>
      <c r="V17" s="352" t="s">
        <v>380</v>
      </c>
      <c r="W17" s="353"/>
      <c r="X17" s="353"/>
      <c r="Y17" s="354"/>
      <c r="Z17" s="352" t="s">
        <v>380</v>
      </c>
      <c r="AA17" s="354"/>
      <c r="AB17" s="355" t="s">
        <v>315</v>
      </c>
      <c r="AC17" s="356"/>
      <c r="AD17" s="356"/>
      <c r="AE17" s="356"/>
      <c r="AF17" s="356"/>
      <c r="AG17" s="357"/>
    </row>
    <row r="18" spans="1:33" ht="28.5" customHeight="1">
      <c r="A18" s="326"/>
      <c r="B18" s="91"/>
      <c r="C18" s="336" t="s">
        <v>30</v>
      </c>
      <c r="D18" s="336"/>
      <c r="E18" s="336"/>
      <c r="F18" s="336"/>
      <c r="G18" s="337"/>
      <c r="H18" s="265"/>
      <c r="I18" s="252" t="s">
        <v>28</v>
      </c>
      <c r="J18" s="299"/>
      <c r="K18" s="299"/>
      <c r="L18" s="299"/>
      <c r="M18" s="299"/>
      <c r="N18" s="89" t="s">
        <v>381</v>
      </c>
      <c r="O18" s="342" t="s">
        <v>382</v>
      </c>
      <c r="P18" s="282"/>
      <c r="Q18" s="302"/>
      <c r="R18" s="303"/>
      <c r="S18" s="303"/>
      <c r="T18" s="303"/>
      <c r="U18" s="90" t="s">
        <v>383</v>
      </c>
      <c r="V18" s="304">
        <f t="shared" si="0"/>
      </c>
      <c r="W18" s="305"/>
      <c r="X18" s="306" t="s">
        <v>26</v>
      </c>
      <c r="Y18" s="307"/>
      <c r="Z18" s="308" t="s">
        <v>384</v>
      </c>
      <c r="AA18" s="309"/>
      <c r="AB18" s="295">
        <f>Q18*2.32</f>
        <v>0</v>
      </c>
      <c r="AC18" s="296"/>
      <c r="AD18" s="296"/>
      <c r="AE18" s="296"/>
      <c r="AF18" s="281" t="s">
        <v>385</v>
      </c>
      <c r="AG18" s="282"/>
    </row>
    <row r="19" spans="1:33" ht="28.5" customHeight="1">
      <c r="A19" s="327"/>
      <c r="B19" s="91"/>
      <c r="C19" s="297" t="s">
        <v>31</v>
      </c>
      <c r="D19" s="297"/>
      <c r="E19" s="297"/>
      <c r="F19" s="297"/>
      <c r="G19" s="298"/>
      <c r="H19" s="265"/>
      <c r="I19" s="252" t="s">
        <v>28</v>
      </c>
      <c r="J19" s="299"/>
      <c r="K19" s="299"/>
      <c r="L19" s="299"/>
      <c r="M19" s="299"/>
      <c r="N19" s="89" t="s">
        <v>369</v>
      </c>
      <c r="O19" s="300" t="s">
        <v>387</v>
      </c>
      <c r="P19" s="301"/>
      <c r="Q19" s="302"/>
      <c r="R19" s="303"/>
      <c r="S19" s="303"/>
      <c r="T19" s="303"/>
      <c r="U19" s="90" t="s">
        <v>370</v>
      </c>
      <c r="V19" s="304">
        <f>IF(Q19=0,"",J19/Q19)</f>
      </c>
      <c r="W19" s="305"/>
      <c r="X19" s="306" t="s">
        <v>26</v>
      </c>
      <c r="Y19" s="307"/>
      <c r="Z19" s="308" t="s">
        <v>388</v>
      </c>
      <c r="AA19" s="309"/>
      <c r="AB19" s="295">
        <f>Q19*1.67</f>
        <v>0</v>
      </c>
      <c r="AC19" s="296"/>
      <c r="AD19" s="296"/>
      <c r="AE19" s="296"/>
      <c r="AF19" s="281" t="s">
        <v>372</v>
      </c>
      <c r="AG19" s="282"/>
    </row>
    <row r="20" spans="1:33" ht="28.5" customHeight="1">
      <c r="A20" s="327"/>
      <c r="B20" s="261"/>
      <c r="C20" s="358" t="s">
        <v>407</v>
      </c>
      <c r="D20" s="359"/>
      <c r="E20" s="359"/>
      <c r="F20" s="359"/>
      <c r="G20" s="360"/>
      <c r="H20" s="267"/>
      <c r="I20" s="260" t="s">
        <v>28</v>
      </c>
      <c r="J20" s="361"/>
      <c r="K20" s="361"/>
      <c r="L20" s="361"/>
      <c r="M20" s="361"/>
      <c r="N20" s="94" t="s">
        <v>381</v>
      </c>
      <c r="O20" s="283" t="s">
        <v>380</v>
      </c>
      <c r="P20" s="284"/>
      <c r="Q20" s="283" t="s">
        <v>380</v>
      </c>
      <c r="R20" s="284"/>
      <c r="S20" s="284"/>
      <c r="T20" s="284"/>
      <c r="U20" s="285"/>
      <c r="V20" s="283" t="s">
        <v>380</v>
      </c>
      <c r="W20" s="284"/>
      <c r="X20" s="284"/>
      <c r="Y20" s="285"/>
      <c r="Z20" s="283" t="s">
        <v>380</v>
      </c>
      <c r="AA20" s="285"/>
      <c r="AB20" s="286" t="s">
        <v>315</v>
      </c>
      <c r="AC20" s="287"/>
      <c r="AD20" s="287"/>
      <c r="AE20" s="287"/>
      <c r="AF20" s="287"/>
      <c r="AG20" s="288"/>
    </row>
    <row r="21" spans="1:33" s="74" customFormat="1" ht="28.5" customHeight="1" thickBot="1">
      <c r="A21" s="328"/>
      <c r="B21" s="221"/>
      <c r="C21" s="362" t="s">
        <v>248</v>
      </c>
      <c r="D21" s="362"/>
      <c r="E21" s="362"/>
      <c r="F21" s="362"/>
      <c r="G21" s="363"/>
      <c r="H21" s="256">
        <f>SUM(H10:H20)</f>
        <v>0</v>
      </c>
      <c r="I21" s="254" t="s">
        <v>28</v>
      </c>
      <c r="J21" s="364">
        <f>IF(COUNTA(J10:M20)=0,"",SUM(J10:J20))</f>
      </c>
      <c r="K21" s="364"/>
      <c r="L21" s="364"/>
      <c r="M21" s="364"/>
      <c r="N21" s="222" t="s">
        <v>381</v>
      </c>
      <c r="O21" s="365" t="s">
        <v>380</v>
      </c>
      <c r="P21" s="366"/>
      <c r="Q21" s="365" t="s">
        <v>380</v>
      </c>
      <c r="R21" s="366"/>
      <c r="S21" s="366"/>
      <c r="T21" s="366"/>
      <c r="U21" s="367"/>
      <c r="V21" s="365" t="s">
        <v>380</v>
      </c>
      <c r="W21" s="366"/>
      <c r="X21" s="366"/>
      <c r="Y21" s="367"/>
      <c r="Z21" s="365" t="s">
        <v>380</v>
      </c>
      <c r="AA21" s="367"/>
      <c r="AB21" s="289">
        <f>SUM(AB10:AB20)</f>
        <v>0</v>
      </c>
      <c r="AC21" s="290"/>
      <c r="AD21" s="290"/>
      <c r="AE21" s="290"/>
      <c r="AF21" s="291" t="s">
        <v>385</v>
      </c>
      <c r="AG21" s="292"/>
    </row>
    <row r="22" spans="1:33" ht="28.5" customHeight="1" thickTop="1">
      <c r="A22" s="325" t="s">
        <v>217</v>
      </c>
      <c r="B22" s="85"/>
      <c r="C22" s="368" t="s">
        <v>27</v>
      </c>
      <c r="D22" s="368"/>
      <c r="E22" s="368"/>
      <c r="F22" s="368"/>
      <c r="G22" s="369"/>
      <c r="H22" s="264"/>
      <c r="I22" s="253" t="s">
        <v>28</v>
      </c>
      <c r="J22" s="331"/>
      <c r="K22" s="331"/>
      <c r="L22" s="331"/>
      <c r="M22" s="331"/>
      <c r="N22" s="86" t="s">
        <v>381</v>
      </c>
      <c r="O22" s="332" t="s">
        <v>42</v>
      </c>
      <c r="P22" s="333"/>
      <c r="Q22" s="334"/>
      <c r="R22" s="335"/>
      <c r="S22" s="335"/>
      <c r="T22" s="335"/>
      <c r="U22" s="87" t="s">
        <v>383</v>
      </c>
      <c r="V22" s="370">
        <f aca="true" t="shared" si="1" ref="V22:V30">IF(Q22=0,"",J22/Q22)</f>
      </c>
      <c r="W22" s="371"/>
      <c r="X22" s="293" t="s">
        <v>26</v>
      </c>
      <c r="Y22" s="294"/>
      <c r="Z22" s="343" t="s">
        <v>386</v>
      </c>
      <c r="AA22" s="344"/>
      <c r="AB22" s="345">
        <f>Q22*2.58</f>
        <v>0</v>
      </c>
      <c r="AC22" s="346"/>
      <c r="AD22" s="346"/>
      <c r="AE22" s="346"/>
      <c r="AF22" s="339" t="s">
        <v>385</v>
      </c>
      <c r="AG22" s="340"/>
    </row>
    <row r="23" spans="1:33" ht="28.5" customHeight="1">
      <c r="A23" s="326"/>
      <c r="B23" s="88"/>
      <c r="C23" s="336" t="s">
        <v>247</v>
      </c>
      <c r="D23" s="336"/>
      <c r="E23" s="336"/>
      <c r="F23" s="336"/>
      <c r="G23" s="337"/>
      <c r="H23" s="265"/>
      <c r="I23" s="252" t="s">
        <v>28</v>
      </c>
      <c r="J23" s="299"/>
      <c r="K23" s="299"/>
      <c r="L23" s="299"/>
      <c r="M23" s="299"/>
      <c r="N23" s="89" t="s">
        <v>381</v>
      </c>
      <c r="O23" s="300" t="s">
        <v>389</v>
      </c>
      <c r="P23" s="301"/>
      <c r="Q23" s="302"/>
      <c r="R23" s="303"/>
      <c r="S23" s="303"/>
      <c r="T23" s="303"/>
      <c r="U23" s="258" t="s">
        <v>390</v>
      </c>
      <c r="V23" s="304">
        <f t="shared" si="1"/>
      </c>
      <c r="W23" s="305"/>
      <c r="X23" s="341" t="s">
        <v>404</v>
      </c>
      <c r="Y23" s="282"/>
      <c r="Z23" s="308" t="s">
        <v>391</v>
      </c>
      <c r="AA23" s="309"/>
      <c r="AB23" s="295">
        <f>Q23*2.23</f>
        <v>0</v>
      </c>
      <c r="AC23" s="296"/>
      <c r="AD23" s="296"/>
      <c r="AE23" s="296"/>
      <c r="AF23" s="281" t="s">
        <v>385</v>
      </c>
      <c r="AG23" s="282"/>
    </row>
    <row r="24" spans="1:33" ht="28.5" customHeight="1">
      <c r="A24" s="326"/>
      <c r="B24" s="88"/>
      <c r="C24" s="297" t="s">
        <v>29</v>
      </c>
      <c r="D24" s="297"/>
      <c r="E24" s="297"/>
      <c r="F24" s="297"/>
      <c r="G24" s="298"/>
      <c r="H24" s="265"/>
      <c r="I24" s="252" t="s">
        <v>28</v>
      </c>
      <c r="J24" s="299"/>
      <c r="K24" s="299"/>
      <c r="L24" s="299"/>
      <c r="M24" s="299"/>
      <c r="N24" s="89" t="s">
        <v>381</v>
      </c>
      <c r="O24" s="300" t="s">
        <v>43</v>
      </c>
      <c r="P24" s="301"/>
      <c r="Q24" s="302"/>
      <c r="R24" s="303"/>
      <c r="S24" s="303"/>
      <c r="T24" s="303"/>
      <c r="U24" s="258" t="s">
        <v>377</v>
      </c>
      <c r="V24" s="304">
        <f t="shared" si="1"/>
      </c>
      <c r="W24" s="305"/>
      <c r="X24" s="341" t="s">
        <v>405</v>
      </c>
      <c r="Y24" s="282"/>
      <c r="Z24" s="308" t="s">
        <v>378</v>
      </c>
      <c r="AA24" s="309"/>
      <c r="AB24" s="295">
        <f>Q24*0.561</f>
        <v>0</v>
      </c>
      <c r="AC24" s="296"/>
      <c r="AD24" s="296"/>
      <c r="AE24" s="296"/>
      <c r="AF24" s="281" t="s">
        <v>312</v>
      </c>
      <c r="AG24" s="282"/>
    </row>
    <row r="25" spans="1:37" ht="28.5" customHeight="1">
      <c r="A25" s="326"/>
      <c r="B25" s="88"/>
      <c r="C25" s="349" t="s">
        <v>313</v>
      </c>
      <c r="D25" s="349"/>
      <c r="E25" s="349"/>
      <c r="F25" s="349"/>
      <c r="G25" s="350"/>
      <c r="H25" s="265"/>
      <c r="I25" s="252" t="s">
        <v>28</v>
      </c>
      <c r="J25" s="299"/>
      <c r="K25" s="299"/>
      <c r="L25" s="299"/>
      <c r="M25" s="299"/>
      <c r="N25" s="89" t="s">
        <v>379</v>
      </c>
      <c r="O25" s="372" t="s">
        <v>314</v>
      </c>
      <c r="P25" s="351"/>
      <c r="Q25" s="352" t="s">
        <v>380</v>
      </c>
      <c r="R25" s="353"/>
      <c r="S25" s="353"/>
      <c r="T25" s="353"/>
      <c r="U25" s="354"/>
      <c r="V25" s="352" t="s">
        <v>380</v>
      </c>
      <c r="W25" s="353"/>
      <c r="X25" s="353"/>
      <c r="Y25" s="354"/>
      <c r="Z25" s="352" t="s">
        <v>380</v>
      </c>
      <c r="AA25" s="353"/>
      <c r="AB25" s="355" t="s">
        <v>315</v>
      </c>
      <c r="AC25" s="356"/>
      <c r="AD25" s="356"/>
      <c r="AE25" s="356"/>
      <c r="AF25" s="356"/>
      <c r="AG25" s="357"/>
      <c r="AK25" s="220"/>
    </row>
    <row r="26" spans="1:33" ht="28.5" customHeight="1">
      <c r="A26" s="326"/>
      <c r="B26" s="88"/>
      <c r="C26" s="336" t="s">
        <v>249</v>
      </c>
      <c r="D26" s="336"/>
      <c r="E26" s="336"/>
      <c r="F26" s="336"/>
      <c r="G26" s="337"/>
      <c r="H26" s="265"/>
      <c r="I26" s="252" t="s">
        <v>28</v>
      </c>
      <c r="J26" s="299"/>
      <c r="K26" s="299"/>
      <c r="L26" s="299"/>
      <c r="M26" s="299"/>
      <c r="N26" s="89" t="s">
        <v>381</v>
      </c>
      <c r="O26" s="342" t="s">
        <v>382</v>
      </c>
      <c r="P26" s="281"/>
      <c r="Q26" s="302"/>
      <c r="R26" s="303"/>
      <c r="S26" s="303"/>
      <c r="T26" s="303"/>
      <c r="U26" s="90" t="s">
        <v>383</v>
      </c>
      <c r="V26" s="304">
        <f t="shared" si="1"/>
      </c>
      <c r="W26" s="305"/>
      <c r="X26" s="306" t="s">
        <v>26</v>
      </c>
      <c r="Y26" s="307"/>
      <c r="Z26" s="308" t="s">
        <v>384</v>
      </c>
      <c r="AA26" s="309"/>
      <c r="AB26" s="295">
        <f>Q26*2.32</f>
        <v>0</v>
      </c>
      <c r="AC26" s="296"/>
      <c r="AD26" s="296"/>
      <c r="AE26" s="296"/>
      <c r="AF26" s="281" t="s">
        <v>385</v>
      </c>
      <c r="AG26" s="282"/>
    </row>
    <row r="27" spans="1:33" ht="28.5" customHeight="1">
      <c r="A27" s="326"/>
      <c r="B27" s="88"/>
      <c r="C27" s="336" t="s">
        <v>316</v>
      </c>
      <c r="D27" s="336"/>
      <c r="E27" s="336"/>
      <c r="F27" s="336"/>
      <c r="G27" s="337"/>
      <c r="H27" s="265"/>
      <c r="I27" s="252" t="s">
        <v>28</v>
      </c>
      <c r="J27" s="299"/>
      <c r="K27" s="299"/>
      <c r="L27" s="299"/>
      <c r="M27" s="299"/>
      <c r="N27" s="89" t="s">
        <v>369</v>
      </c>
      <c r="O27" s="300" t="s">
        <v>42</v>
      </c>
      <c r="P27" s="301"/>
      <c r="Q27" s="302"/>
      <c r="R27" s="303"/>
      <c r="S27" s="303"/>
      <c r="T27" s="303"/>
      <c r="U27" s="90" t="s">
        <v>370</v>
      </c>
      <c r="V27" s="304">
        <f>IF(Q27=0,"",J27/Q27)</f>
      </c>
      <c r="W27" s="305"/>
      <c r="X27" s="306" t="s">
        <v>26</v>
      </c>
      <c r="Y27" s="307"/>
      <c r="Z27" s="308" t="s">
        <v>371</v>
      </c>
      <c r="AA27" s="309"/>
      <c r="AB27" s="295">
        <f>Q27*2.58</f>
        <v>0</v>
      </c>
      <c r="AC27" s="296"/>
      <c r="AD27" s="296"/>
      <c r="AE27" s="296"/>
      <c r="AF27" s="281" t="s">
        <v>372</v>
      </c>
      <c r="AG27" s="282"/>
    </row>
    <row r="28" spans="1:33" ht="28.5" customHeight="1">
      <c r="A28" s="326"/>
      <c r="B28" s="88"/>
      <c r="C28" s="336" t="s">
        <v>411</v>
      </c>
      <c r="D28" s="336"/>
      <c r="E28" s="336"/>
      <c r="F28" s="336"/>
      <c r="G28" s="337"/>
      <c r="H28" s="265"/>
      <c r="I28" s="252" t="s">
        <v>28</v>
      </c>
      <c r="J28" s="299"/>
      <c r="K28" s="299"/>
      <c r="L28" s="299"/>
      <c r="M28" s="299"/>
      <c r="N28" s="89" t="s">
        <v>381</v>
      </c>
      <c r="O28" s="300" t="s">
        <v>387</v>
      </c>
      <c r="P28" s="301"/>
      <c r="Q28" s="302"/>
      <c r="R28" s="303"/>
      <c r="S28" s="303"/>
      <c r="T28" s="303"/>
      <c r="U28" s="90" t="s">
        <v>383</v>
      </c>
      <c r="V28" s="304">
        <f t="shared" si="1"/>
      </c>
      <c r="W28" s="305"/>
      <c r="X28" s="306" t="s">
        <v>26</v>
      </c>
      <c r="Y28" s="307"/>
      <c r="Z28" s="308" t="s">
        <v>388</v>
      </c>
      <c r="AA28" s="309"/>
      <c r="AB28" s="295">
        <f>Q28*1.67</f>
        <v>0</v>
      </c>
      <c r="AC28" s="296"/>
      <c r="AD28" s="296"/>
      <c r="AE28" s="296"/>
      <c r="AF28" s="281" t="s">
        <v>385</v>
      </c>
      <c r="AG28" s="282"/>
    </row>
    <row r="29" spans="1:33" ht="28.5" customHeight="1">
      <c r="A29" s="326"/>
      <c r="B29" s="88"/>
      <c r="C29" s="336" t="s">
        <v>317</v>
      </c>
      <c r="D29" s="336"/>
      <c r="E29" s="336"/>
      <c r="F29" s="336"/>
      <c r="G29" s="337"/>
      <c r="H29" s="265"/>
      <c r="I29" s="252" t="s">
        <v>28</v>
      </c>
      <c r="J29" s="299"/>
      <c r="K29" s="299"/>
      <c r="L29" s="299"/>
      <c r="M29" s="299"/>
      <c r="N29" s="89" t="s">
        <v>381</v>
      </c>
      <c r="O29" s="352" t="s">
        <v>380</v>
      </c>
      <c r="P29" s="353"/>
      <c r="Q29" s="352" t="s">
        <v>380</v>
      </c>
      <c r="R29" s="353"/>
      <c r="S29" s="353"/>
      <c r="T29" s="353"/>
      <c r="U29" s="354"/>
      <c r="V29" s="352" t="s">
        <v>380</v>
      </c>
      <c r="W29" s="353"/>
      <c r="X29" s="353"/>
      <c r="Y29" s="354"/>
      <c r="Z29" s="352" t="s">
        <v>380</v>
      </c>
      <c r="AA29" s="354"/>
      <c r="AB29" s="355" t="s">
        <v>315</v>
      </c>
      <c r="AC29" s="356"/>
      <c r="AD29" s="356"/>
      <c r="AE29" s="356"/>
      <c r="AF29" s="356"/>
      <c r="AG29" s="357"/>
    </row>
    <row r="30" spans="1:33" ht="28.5" customHeight="1">
      <c r="A30" s="327"/>
      <c r="B30" s="88"/>
      <c r="C30" s="297" t="s">
        <v>30</v>
      </c>
      <c r="D30" s="297"/>
      <c r="E30" s="297"/>
      <c r="F30" s="297"/>
      <c r="G30" s="298"/>
      <c r="H30" s="265"/>
      <c r="I30" s="252" t="s">
        <v>28</v>
      </c>
      <c r="J30" s="299"/>
      <c r="K30" s="299"/>
      <c r="L30" s="299"/>
      <c r="M30" s="299"/>
      <c r="N30" s="89" t="s">
        <v>381</v>
      </c>
      <c r="O30" s="342" t="s">
        <v>382</v>
      </c>
      <c r="P30" s="282"/>
      <c r="Q30" s="302"/>
      <c r="R30" s="303"/>
      <c r="S30" s="303"/>
      <c r="T30" s="303"/>
      <c r="U30" s="90" t="s">
        <v>383</v>
      </c>
      <c r="V30" s="304">
        <f t="shared" si="1"/>
      </c>
      <c r="W30" s="305"/>
      <c r="X30" s="306" t="s">
        <v>26</v>
      </c>
      <c r="Y30" s="307"/>
      <c r="Z30" s="308" t="s">
        <v>384</v>
      </c>
      <c r="AA30" s="309"/>
      <c r="AB30" s="295">
        <f>Q30*2.32</f>
        <v>0</v>
      </c>
      <c r="AC30" s="296"/>
      <c r="AD30" s="296"/>
      <c r="AE30" s="296"/>
      <c r="AF30" s="281" t="s">
        <v>385</v>
      </c>
      <c r="AG30" s="282"/>
    </row>
    <row r="31" spans="1:33" ht="28.5" customHeight="1">
      <c r="A31" s="223"/>
      <c r="B31" s="88"/>
      <c r="C31" s="297" t="s">
        <v>31</v>
      </c>
      <c r="D31" s="297"/>
      <c r="E31" s="297"/>
      <c r="F31" s="297"/>
      <c r="G31" s="298"/>
      <c r="H31" s="265"/>
      <c r="I31" s="252" t="s">
        <v>28</v>
      </c>
      <c r="J31" s="299"/>
      <c r="K31" s="299"/>
      <c r="L31" s="299"/>
      <c r="M31" s="299"/>
      <c r="N31" s="89" t="s">
        <v>369</v>
      </c>
      <c r="O31" s="300" t="s">
        <v>387</v>
      </c>
      <c r="P31" s="301"/>
      <c r="Q31" s="302"/>
      <c r="R31" s="303"/>
      <c r="S31" s="303"/>
      <c r="T31" s="303"/>
      <c r="U31" s="90" t="s">
        <v>370</v>
      </c>
      <c r="V31" s="304">
        <f>IF(Q31=0,"",J31/Q31)</f>
      </c>
      <c r="W31" s="305"/>
      <c r="X31" s="306" t="s">
        <v>26</v>
      </c>
      <c r="Y31" s="307"/>
      <c r="Z31" s="308" t="s">
        <v>388</v>
      </c>
      <c r="AA31" s="309"/>
      <c r="AB31" s="295">
        <f>Q31*1.67</f>
        <v>0</v>
      </c>
      <c r="AC31" s="296"/>
      <c r="AD31" s="296"/>
      <c r="AE31" s="296"/>
      <c r="AF31" s="281" t="s">
        <v>372</v>
      </c>
      <c r="AG31" s="282"/>
    </row>
    <row r="32" spans="1:33" ht="28.5" customHeight="1">
      <c r="A32" s="223"/>
      <c r="B32" s="259"/>
      <c r="C32" s="358" t="s">
        <v>407</v>
      </c>
      <c r="D32" s="359"/>
      <c r="E32" s="359"/>
      <c r="F32" s="359"/>
      <c r="G32" s="360"/>
      <c r="H32" s="267"/>
      <c r="I32" s="260" t="s">
        <v>28</v>
      </c>
      <c r="J32" s="361"/>
      <c r="K32" s="361"/>
      <c r="L32" s="361"/>
      <c r="M32" s="361"/>
      <c r="N32" s="94" t="s">
        <v>381</v>
      </c>
      <c r="O32" s="283" t="s">
        <v>380</v>
      </c>
      <c r="P32" s="284"/>
      <c r="Q32" s="283" t="s">
        <v>380</v>
      </c>
      <c r="R32" s="284"/>
      <c r="S32" s="284"/>
      <c r="T32" s="284"/>
      <c r="U32" s="285"/>
      <c r="V32" s="283" t="s">
        <v>380</v>
      </c>
      <c r="W32" s="284"/>
      <c r="X32" s="284"/>
      <c r="Y32" s="285"/>
      <c r="Z32" s="283" t="s">
        <v>380</v>
      </c>
      <c r="AA32" s="285"/>
      <c r="AB32" s="286" t="s">
        <v>315</v>
      </c>
      <c r="AC32" s="287"/>
      <c r="AD32" s="287"/>
      <c r="AE32" s="287"/>
      <c r="AF32" s="287"/>
      <c r="AG32" s="288"/>
    </row>
    <row r="33" spans="1:33" ht="28.5" customHeight="1">
      <c r="A33" s="92"/>
      <c r="B33" s="93"/>
      <c r="C33" s="376" t="s">
        <v>248</v>
      </c>
      <c r="D33" s="376"/>
      <c r="E33" s="376"/>
      <c r="F33" s="376"/>
      <c r="G33" s="377"/>
      <c r="H33" s="257">
        <f>SUM(H22:H32)</f>
        <v>0</v>
      </c>
      <c r="I33" s="255" t="s">
        <v>28</v>
      </c>
      <c r="J33" s="378">
        <f>IF(COUNTA(J22:M32)=0,"",SUM(J22:J32))</f>
      </c>
      <c r="K33" s="378"/>
      <c r="L33" s="378"/>
      <c r="M33" s="378"/>
      <c r="N33" s="94" t="s">
        <v>381</v>
      </c>
      <c r="O33" s="373" t="s">
        <v>380</v>
      </c>
      <c r="P33" s="374"/>
      <c r="Q33" s="373" t="s">
        <v>380</v>
      </c>
      <c r="R33" s="374"/>
      <c r="S33" s="374"/>
      <c r="T33" s="374"/>
      <c r="U33" s="375"/>
      <c r="V33" s="373" t="s">
        <v>380</v>
      </c>
      <c r="W33" s="374"/>
      <c r="X33" s="374"/>
      <c r="Y33" s="375"/>
      <c r="Z33" s="373" t="s">
        <v>380</v>
      </c>
      <c r="AA33" s="375"/>
      <c r="AB33" s="381">
        <f>SUM(AB22:AB32)</f>
        <v>0</v>
      </c>
      <c r="AC33" s="382"/>
      <c r="AD33" s="382"/>
      <c r="AE33" s="382"/>
      <c r="AF33" s="379" t="s">
        <v>385</v>
      </c>
      <c r="AG33" s="380"/>
    </row>
    <row r="34" ht="9" customHeight="1"/>
    <row r="35" ht="13.5" customHeight="1">
      <c r="A35" s="95" t="s">
        <v>218</v>
      </c>
    </row>
    <row r="36" spans="1:13" ht="13.5">
      <c r="A36" s="63" t="s">
        <v>219</v>
      </c>
      <c r="B36" s="59"/>
      <c r="J36" s="75"/>
      <c r="K36" s="76"/>
      <c r="L36" s="74"/>
      <c r="M36" s="73"/>
    </row>
    <row r="37" spans="1:14" ht="13.5">
      <c r="A37" s="63" t="s">
        <v>206</v>
      </c>
      <c r="B37" s="60"/>
      <c r="D37" s="96"/>
      <c r="E37" s="96"/>
      <c r="F37" s="96"/>
      <c r="G37" s="96"/>
      <c r="H37" s="96"/>
      <c r="I37" s="96"/>
      <c r="J37" s="96"/>
      <c r="K37" s="96"/>
      <c r="L37" s="96"/>
      <c r="M37" s="97"/>
      <c r="N37" s="98"/>
    </row>
    <row r="38" spans="1:14" ht="13.5">
      <c r="A38" s="64" t="s">
        <v>237</v>
      </c>
      <c r="B38" s="60"/>
      <c r="C38" s="99"/>
      <c r="D38" s="96"/>
      <c r="E38" s="96"/>
      <c r="F38" s="96"/>
      <c r="G38" s="96"/>
      <c r="H38" s="96"/>
      <c r="I38" s="96"/>
      <c r="J38" s="96"/>
      <c r="K38" s="96"/>
      <c r="L38" s="96"/>
      <c r="M38" s="97"/>
      <c r="N38" s="98"/>
    </row>
    <row r="39" spans="1:5" ht="13.5">
      <c r="A39" s="99"/>
      <c r="B39" s="99"/>
      <c r="C39" s="96"/>
      <c r="D39" s="96"/>
      <c r="E39" s="96"/>
    </row>
  </sheetData>
  <sheetProtection/>
  <mergeCells count="217">
    <mergeCell ref="C27:G27"/>
    <mergeCell ref="J27:M27"/>
    <mergeCell ref="O27:P27"/>
    <mergeCell ref="Q27:T27"/>
    <mergeCell ref="V27:W27"/>
    <mergeCell ref="V26:W26"/>
    <mergeCell ref="X26:Y26"/>
    <mergeCell ref="AB27:AE27"/>
    <mergeCell ref="AF27:AG27"/>
    <mergeCell ref="Z15:AA15"/>
    <mergeCell ref="AB15:AE15"/>
    <mergeCell ref="AF15:AG15"/>
    <mergeCell ref="AF23:AG23"/>
    <mergeCell ref="AB24:AE24"/>
    <mergeCell ref="Z24:AA24"/>
    <mergeCell ref="Z22:AA22"/>
    <mergeCell ref="C15:G15"/>
    <mergeCell ref="J15:M15"/>
    <mergeCell ref="O15:P15"/>
    <mergeCell ref="Q15:T15"/>
    <mergeCell ref="V15:W15"/>
    <mergeCell ref="X15:Y15"/>
    <mergeCell ref="Z29:AA29"/>
    <mergeCell ref="AF24:AG24"/>
    <mergeCell ref="AB25:AG25"/>
    <mergeCell ref="AB23:AE23"/>
    <mergeCell ref="X27:Y27"/>
    <mergeCell ref="Z27:AA27"/>
    <mergeCell ref="AB28:AE28"/>
    <mergeCell ref="Z26:AA26"/>
    <mergeCell ref="AB26:AE26"/>
    <mergeCell ref="AF26:AG26"/>
    <mergeCell ref="O32:P32"/>
    <mergeCell ref="C33:G33"/>
    <mergeCell ref="J33:M33"/>
    <mergeCell ref="O33:P33"/>
    <mergeCell ref="Z7:AB7"/>
    <mergeCell ref="AF33:AG33"/>
    <mergeCell ref="Z32:AA32"/>
    <mergeCell ref="AB33:AE33"/>
    <mergeCell ref="AB29:AG29"/>
    <mergeCell ref="Z30:AA30"/>
    <mergeCell ref="X30:Y30"/>
    <mergeCell ref="C30:G30"/>
    <mergeCell ref="J30:M30"/>
    <mergeCell ref="O30:P30"/>
    <mergeCell ref="AF30:AG30"/>
    <mergeCell ref="Q33:U33"/>
    <mergeCell ref="V33:Y33"/>
    <mergeCell ref="Z33:AA33"/>
    <mergeCell ref="C32:G32"/>
    <mergeCell ref="J32:M32"/>
    <mergeCell ref="AB30:AE30"/>
    <mergeCell ref="AF28:AG28"/>
    <mergeCell ref="C29:G29"/>
    <mergeCell ref="J29:M29"/>
    <mergeCell ref="O29:P29"/>
    <mergeCell ref="Q29:U29"/>
    <mergeCell ref="V29:Y29"/>
    <mergeCell ref="Q30:T30"/>
    <mergeCell ref="V30:W30"/>
    <mergeCell ref="C28:G28"/>
    <mergeCell ref="J28:M28"/>
    <mergeCell ref="O28:P28"/>
    <mergeCell ref="Q28:T28"/>
    <mergeCell ref="V28:W28"/>
    <mergeCell ref="X28:Y28"/>
    <mergeCell ref="Z28:AA28"/>
    <mergeCell ref="C25:G25"/>
    <mergeCell ref="J25:M25"/>
    <mergeCell ref="O25:P25"/>
    <mergeCell ref="Q25:U25"/>
    <mergeCell ref="V25:Y25"/>
    <mergeCell ref="Z25:AA25"/>
    <mergeCell ref="C24:G24"/>
    <mergeCell ref="J24:M24"/>
    <mergeCell ref="O24:P24"/>
    <mergeCell ref="Q24:T24"/>
    <mergeCell ref="V24:W24"/>
    <mergeCell ref="X24:Y24"/>
    <mergeCell ref="AB22:AE22"/>
    <mergeCell ref="AF22:AG22"/>
    <mergeCell ref="C23:G23"/>
    <mergeCell ref="J23:M23"/>
    <mergeCell ref="O23:P23"/>
    <mergeCell ref="Q23:T23"/>
    <mergeCell ref="V23:W23"/>
    <mergeCell ref="X23:Y23"/>
    <mergeCell ref="Z23:AA23"/>
    <mergeCell ref="A22:A30"/>
    <mergeCell ref="C22:G22"/>
    <mergeCell ref="J22:M22"/>
    <mergeCell ref="O22:P22"/>
    <mergeCell ref="Q22:T22"/>
    <mergeCell ref="V22:W22"/>
    <mergeCell ref="C26:G26"/>
    <mergeCell ref="J26:M26"/>
    <mergeCell ref="O26:P26"/>
    <mergeCell ref="Q26:T26"/>
    <mergeCell ref="C21:G21"/>
    <mergeCell ref="J21:M21"/>
    <mergeCell ref="O21:P21"/>
    <mergeCell ref="Q21:U21"/>
    <mergeCell ref="V21:Y21"/>
    <mergeCell ref="Z21:AA21"/>
    <mergeCell ref="C20:G20"/>
    <mergeCell ref="J20:M20"/>
    <mergeCell ref="O20:P20"/>
    <mergeCell ref="Z20:AA20"/>
    <mergeCell ref="C18:G18"/>
    <mergeCell ref="J18:M18"/>
    <mergeCell ref="O18:P18"/>
    <mergeCell ref="Q18:T18"/>
    <mergeCell ref="V18:W18"/>
    <mergeCell ref="X18:Y18"/>
    <mergeCell ref="Z16:AA16"/>
    <mergeCell ref="AB16:AE16"/>
    <mergeCell ref="AF16:AG16"/>
    <mergeCell ref="AB17:AG17"/>
    <mergeCell ref="Z18:AA18"/>
    <mergeCell ref="AB18:AE18"/>
    <mergeCell ref="AF18:AG18"/>
    <mergeCell ref="C17:G17"/>
    <mergeCell ref="J17:M17"/>
    <mergeCell ref="O17:P17"/>
    <mergeCell ref="Q17:U17"/>
    <mergeCell ref="V17:Y17"/>
    <mergeCell ref="Z17:AA17"/>
    <mergeCell ref="C16:G16"/>
    <mergeCell ref="J16:M16"/>
    <mergeCell ref="O16:P16"/>
    <mergeCell ref="Q16:T16"/>
    <mergeCell ref="V16:W16"/>
    <mergeCell ref="X16:Y16"/>
    <mergeCell ref="AB13:AG13"/>
    <mergeCell ref="C12:G12"/>
    <mergeCell ref="V14:W14"/>
    <mergeCell ref="X14:Y14"/>
    <mergeCell ref="Z14:AA14"/>
    <mergeCell ref="AB14:AE14"/>
    <mergeCell ref="AF14:AG14"/>
    <mergeCell ref="Q11:T11"/>
    <mergeCell ref="V11:W11"/>
    <mergeCell ref="AB12:AE12"/>
    <mergeCell ref="AF12:AG12"/>
    <mergeCell ref="C13:G13"/>
    <mergeCell ref="J13:M13"/>
    <mergeCell ref="O13:P13"/>
    <mergeCell ref="Q13:U13"/>
    <mergeCell ref="V13:Y13"/>
    <mergeCell ref="Z13:AA13"/>
    <mergeCell ref="X10:Y10"/>
    <mergeCell ref="Z10:AA10"/>
    <mergeCell ref="AB10:AE10"/>
    <mergeCell ref="V10:W10"/>
    <mergeCell ref="J12:M12"/>
    <mergeCell ref="O12:P12"/>
    <mergeCell ref="Q12:T12"/>
    <mergeCell ref="V12:W12"/>
    <mergeCell ref="X12:Y12"/>
    <mergeCell ref="J11:M11"/>
    <mergeCell ref="H9:I9"/>
    <mergeCell ref="C19:G19"/>
    <mergeCell ref="AF10:AG10"/>
    <mergeCell ref="Z11:AA11"/>
    <mergeCell ref="AB11:AE11"/>
    <mergeCell ref="AF11:AG11"/>
    <mergeCell ref="Z12:AA12"/>
    <mergeCell ref="AB9:AG9"/>
    <mergeCell ref="X11:Y11"/>
    <mergeCell ref="O14:P14"/>
    <mergeCell ref="A10:A21"/>
    <mergeCell ref="C10:G10"/>
    <mergeCell ref="J10:M10"/>
    <mergeCell ref="O10:P10"/>
    <mergeCell ref="Q10:T10"/>
    <mergeCell ref="C14:G14"/>
    <mergeCell ref="J14:M14"/>
    <mergeCell ref="Q14:T14"/>
    <mergeCell ref="C11:G11"/>
    <mergeCell ref="O11:P11"/>
    <mergeCell ref="U7:V7"/>
    <mergeCell ref="X7:Y7"/>
    <mergeCell ref="AD7:AE7"/>
    <mergeCell ref="A9:G9"/>
    <mergeCell ref="J9:N9"/>
    <mergeCell ref="O9:P9"/>
    <mergeCell ref="Q9:U9"/>
    <mergeCell ref="V9:Y9"/>
    <mergeCell ref="Z9:AA9"/>
    <mergeCell ref="Q7:S7"/>
    <mergeCell ref="J19:M19"/>
    <mergeCell ref="O19:P19"/>
    <mergeCell ref="Q19:T19"/>
    <mergeCell ref="V19:W19"/>
    <mergeCell ref="X19:Y19"/>
    <mergeCell ref="Z19:AA19"/>
    <mergeCell ref="AB19:AE19"/>
    <mergeCell ref="AF19:AG19"/>
    <mergeCell ref="C31:G31"/>
    <mergeCell ref="J31:M31"/>
    <mergeCell ref="O31:P31"/>
    <mergeCell ref="Q31:T31"/>
    <mergeCell ref="V31:W31"/>
    <mergeCell ref="X31:Y31"/>
    <mergeCell ref="Z31:AA31"/>
    <mergeCell ref="AB31:AE31"/>
    <mergeCell ref="AF31:AG31"/>
    <mergeCell ref="Q20:U20"/>
    <mergeCell ref="V20:Y20"/>
    <mergeCell ref="AB20:AG20"/>
    <mergeCell ref="Q32:U32"/>
    <mergeCell ref="V32:Y32"/>
    <mergeCell ref="AB32:AG32"/>
    <mergeCell ref="AB21:AE21"/>
    <mergeCell ref="AF21:AG21"/>
    <mergeCell ref="X22:Y22"/>
  </mergeCells>
  <printOptions/>
  <pageMargins left="0.7086614173228347" right="0.1968503937007874" top="0.5118110236220472" bottom="0.5118110236220472" header="0.31496062992125984" footer="0.2755905511811024"/>
  <pageSetup horizontalDpi="300" verticalDpi="300" orientation="portrait" paperSize="9" scale="92" r:id="rId1"/>
  <headerFooter scaleWithDoc="0" alignWithMargins="0">
    <oddFooter>&amp;L&amp;9 2017.12&amp;C-4-</oddFooter>
    <firstFooter>&amp;L&amp;9 2013.10</firstFooter>
  </headerFooter>
</worksheet>
</file>

<file path=xl/worksheets/sheet6.xml><?xml version="1.0" encoding="utf-8"?>
<worksheet xmlns="http://schemas.openxmlformats.org/spreadsheetml/2006/main" xmlns:r="http://schemas.openxmlformats.org/officeDocument/2006/relationships">
  <dimension ref="A1:AE34"/>
  <sheetViews>
    <sheetView workbookViewId="0" topLeftCell="A1">
      <selection activeCell="AL13" sqref="AL13"/>
    </sheetView>
  </sheetViews>
  <sheetFormatPr defaultColWidth="3.125" defaultRowHeight="13.5"/>
  <cols>
    <col min="1" max="3" width="3.125" style="73" customWidth="1"/>
    <col min="4" max="4" width="0.5" style="73" customWidth="1"/>
    <col min="5" max="8" width="3.125" style="74" customWidth="1"/>
    <col min="9" max="9" width="3.125" style="100" customWidth="1"/>
    <col min="10" max="13" width="3.125" style="74" customWidth="1"/>
    <col min="14" max="15" width="3.125" style="73" customWidth="1"/>
    <col min="16" max="17" width="2.875" style="73" customWidth="1"/>
    <col min="18" max="18" width="1.625" style="73" customWidth="1"/>
    <col min="19" max="19" width="4.125" style="73" customWidth="1"/>
    <col min="20" max="20" width="2.875" style="73" customWidth="1"/>
    <col min="21" max="21" width="4.125" style="73" customWidth="1"/>
    <col min="22" max="26" width="2.875" style="73" customWidth="1"/>
    <col min="27" max="27" width="4.125" style="73" customWidth="1"/>
    <col min="28" max="28" width="2.875" style="73" customWidth="1"/>
    <col min="29" max="29" width="4.125" style="73" customWidth="1"/>
    <col min="30" max="31" width="2.875" style="73" customWidth="1"/>
    <col min="32" max="16384" width="3.125" style="73" customWidth="1"/>
  </cols>
  <sheetData>
    <row r="1" spans="1:4" ht="17.25">
      <c r="A1" s="72" t="s">
        <v>392</v>
      </c>
      <c r="C1" s="72"/>
      <c r="D1" s="74"/>
    </row>
    <row r="2" spans="3:4" ht="15.75" customHeight="1">
      <c r="C2" s="72"/>
      <c r="D2" s="74"/>
    </row>
    <row r="3" spans="2:3" ht="18" customHeight="1">
      <c r="B3" s="101" t="s">
        <v>220</v>
      </c>
      <c r="C3" s="74"/>
    </row>
    <row r="4" spans="3:13" ht="15.75" customHeight="1">
      <c r="C4" s="62" t="s">
        <v>352</v>
      </c>
      <c r="D4" s="103"/>
      <c r="E4" s="103"/>
      <c r="F4" s="103"/>
      <c r="G4" s="103"/>
      <c r="H4" s="103"/>
      <c r="I4" s="103"/>
      <c r="J4" s="103"/>
      <c r="K4" s="103"/>
      <c r="L4" s="103"/>
      <c r="M4" s="103"/>
    </row>
    <row r="5" spans="2:13" ht="12" customHeight="1">
      <c r="B5" s="102"/>
      <c r="C5" s="103"/>
      <c r="D5" s="103"/>
      <c r="E5" s="103"/>
      <c r="F5" s="103"/>
      <c r="G5" s="103"/>
      <c r="H5" s="103"/>
      <c r="I5" s="103"/>
      <c r="J5" s="103"/>
      <c r="K5" s="103"/>
      <c r="L5" s="103"/>
      <c r="M5" s="103"/>
    </row>
    <row r="6" spans="3:13" ht="12" customHeight="1">
      <c r="C6" s="104"/>
      <c r="D6" s="68"/>
      <c r="E6" s="68"/>
      <c r="F6" s="68"/>
      <c r="G6" s="68"/>
      <c r="H6" s="68"/>
      <c r="J6" s="68"/>
      <c r="K6" s="68"/>
      <c r="L6" s="68"/>
      <c r="M6" s="68"/>
    </row>
    <row r="7" spans="1:31" s="104" customFormat="1" ht="15.75" customHeight="1">
      <c r="A7" s="242"/>
      <c r="B7" s="242"/>
      <c r="C7" s="242"/>
      <c r="D7" s="242"/>
      <c r="E7" s="242"/>
      <c r="F7" s="242"/>
      <c r="G7" s="242"/>
      <c r="H7" s="242"/>
      <c r="I7" s="242"/>
      <c r="J7" s="242"/>
      <c r="K7" s="242"/>
      <c r="L7" s="242"/>
      <c r="O7" s="243" t="s">
        <v>365</v>
      </c>
      <c r="P7" s="310"/>
      <c r="Q7" s="310"/>
      <c r="R7" s="310"/>
      <c r="S7" s="310"/>
      <c r="T7" s="83" t="s">
        <v>250</v>
      </c>
      <c r="U7" s="251"/>
      <c r="V7" s="83" t="s">
        <v>251</v>
      </c>
      <c r="W7" s="311" t="s">
        <v>252</v>
      </c>
      <c r="X7" s="311"/>
      <c r="Y7" s="310"/>
      <c r="Z7" s="310"/>
      <c r="AA7" s="310"/>
      <c r="AB7" s="83" t="s">
        <v>250</v>
      </c>
      <c r="AC7" s="251"/>
      <c r="AD7" s="415" t="s">
        <v>253</v>
      </c>
      <c r="AE7" s="415"/>
    </row>
    <row r="8" ht="5.25" customHeight="1">
      <c r="D8" s="74"/>
    </row>
    <row r="9" spans="2:31" ht="44.25" customHeight="1">
      <c r="B9" s="392" t="s">
        <v>212</v>
      </c>
      <c r="C9" s="393"/>
      <c r="D9" s="393"/>
      <c r="E9" s="393"/>
      <c r="F9" s="393"/>
      <c r="G9" s="393"/>
      <c r="H9" s="393"/>
      <c r="I9" s="393"/>
      <c r="J9" s="394"/>
      <c r="K9" s="396" t="s">
        <v>240</v>
      </c>
      <c r="L9" s="396"/>
      <c r="M9" s="396"/>
      <c r="N9" s="396"/>
      <c r="O9" s="396"/>
      <c r="P9" s="396"/>
      <c r="Q9" s="397"/>
      <c r="R9" s="398" t="s">
        <v>221</v>
      </c>
      <c r="S9" s="399"/>
      <c r="T9" s="399"/>
      <c r="U9" s="399"/>
      <c r="V9" s="399"/>
      <c r="W9" s="399"/>
      <c r="X9" s="400"/>
      <c r="Y9" s="398" t="s">
        <v>222</v>
      </c>
      <c r="Z9" s="399"/>
      <c r="AA9" s="399"/>
      <c r="AB9" s="399"/>
      <c r="AC9" s="399"/>
      <c r="AD9" s="399"/>
      <c r="AE9" s="400"/>
    </row>
    <row r="10" spans="2:31" ht="21" customHeight="1" thickBot="1">
      <c r="B10" s="395"/>
      <c r="C10" s="362"/>
      <c r="D10" s="362"/>
      <c r="E10" s="362"/>
      <c r="F10" s="362"/>
      <c r="G10" s="362"/>
      <c r="H10" s="362"/>
      <c r="I10" s="362"/>
      <c r="J10" s="363"/>
      <c r="K10" s="401" t="s">
        <v>393</v>
      </c>
      <c r="L10" s="401"/>
      <c r="M10" s="401"/>
      <c r="N10" s="401"/>
      <c r="O10" s="401"/>
      <c r="P10" s="401"/>
      <c r="Q10" s="402"/>
      <c r="R10" s="403" t="s">
        <v>394</v>
      </c>
      <c r="S10" s="404"/>
      <c r="T10" s="404"/>
      <c r="U10" s="404"/>
      <c r="V10" s="404"/>
      <c r="W10" s="404"/>
      <c r="X10" s="405"/>
      <c r="Y10" s="419" t="s">
        <v>395</v>
      </c>
      <c r="Z10" s="401"/>
      <c r="AA10" s="401"/>
      <c r="AB10" s="401"/>
      <c r="AC10" s="401"/>
      <c r="AD10" s="401"/>
      <c r="AE10" s="402"/>
    </row>
    <row r="11" spans="2:31" ht="28.5" customHeight="1" thickTop="1">
      <c r="B11" s="420" t="s">
        <v>44</v>
      </c>
      <c r="C11" s="422" t="s">
        <v>223</v>
      </c>
      <c r="D11" s="224"/>
      <c r="E11" s="368" t="s">
        <v>27</v>
      </c>
      <c r="F11" s="368"/>
      <c r="G11" s="368"/>
      <c r="H11" s="368"/>
      <c r="I11" s="368"/>
      <c r="J11" s="369"/>
      <c r="K11" s="425">
        <f>'表１'!V10</f>
      </c>
      <c r="L11" s="426"/>
      <c r="M11" s="426"/>
      <c r="N11" s="426"/>
      <c r="O11" s="426"/>
      <c r="P11" s="413" t="s">
        <v>396</v>
      </c>
      <c r="Q11" s="414"/>
      <c r="R11" s="406"/>
      <c r="S11" s="407"/>
      <c r="T11" s="407"/>
      <c r="U11" s="407"/>
      <c r="V11" s="407"/>
      <c r="W11" s="408" t="s">
        <v>397</v>
      </c>
      <c r="X11" s="409"/>
      <c r="Y11" s="411">
        <f>IF(COUNT(R11)=0,"",K11*(1+R11/100))</f>
      </c>
      <c r="Z11" s="412"/>
      <c r="AA11" s="412"/>
      <c r="AB11" s="412"/>
      <c r="AC11" s="412"/>
      <c r="AD11" s="413" t="s">
        <v>396</v>
      </c>
      <c r="AE11" s="414"/>
    </row>
    <row r="12" spans="2:31" ht="28.5" customHeight="1">
      <c r="B12" s="326"/>
      <c r="C12" s="423"/>
      <c r="D12" s="225"/>
      <c r="E12" s="336" t="s">
        <v>45</v>
      </c>
      <c r="F12" s="336"/>
      <c r="G12" s="336"/>
      <c r="H12" s="336"/>
      <c r="I12" s="336"/>
      <c r="J12" s="337"/>
      <c r="K12" s="383">
        <f>'表１'!V11</f>
      </c>
      <c r="L12" s="384"/>
      <c r="M12" s="384"/>
      <c r="N12" s="384"/>
      <c r="O12" s="384"/>
      <c r="P12" s="341" t="s">
        <v>398</v>
      </c>
      <c r="Q12" s="416"/>
      <c r="R12" s="385"/>
      <c r="S12" s="386"/>
      <c r="T12" s="386"/>
      <c r="U12" s="386"/>
      <c r="V12" s="386"/>
      <c r="W12" s="387" t="s">
        <v>397</v>
      </c>
      <c r="X12" s="388"/>
      <c r="Y12" s="417">
        <f>IF(COUNT(R12)=0,"",K12*(1+R12/100))</f>
      </c>
      <c r="Z12" s="418"/>
      <c r="AA12" s="418"/>
      <c r="AB12" s="418"/>
      <c r="AC12" s="418"/>
      <c r="AD12" s="341" t="s">
        <v>398</v>
      </c>
      <c r="AE12" s="416"/>
    </row>
    <row r="13" spans="2:31" ht="28.5" customHeight="1">
      <c r="B13" s="326"/>
      <c r="C13" s="423"/>
      <c r="D13" s="225"/>
      <c r="E13" s="336" t="s">
        <v>29</v>
      </c>
      <c r="F13" s="336"/>
      <c r="G13" s="336"/>
      <c r="H13" s="336"/>
      <c r="I13" s="336"/>
      <c r="J13" s="337"/>
      <c r="K13" s="383">
        <f>'表１'!V12</f>
      </c>
      <c r="L13" s="384"/>
      <c r="M13" s="384"/>
      <c r="N13" s="384"/>
      <c r="O13" s="384"/>
      <c r="P13" s="341" t="s">
        <v>399</v>
      </c>
      <c r="Q13" s="416"/>
      <c r="R13" s="385"/>
      <c r="S13" s="386"/>
      <c r="T13" s="386"/>
      <c r="U13" s="386"/>
      <c r="V13" s="386"/>
      <c r="W13" s="387" t="s">
        <v>397</v>
      </c>
      <c r="X13" s="388"/>
      <c r="Y13" s="417">
        <f>IF(COUNT(R13)=0,"",K13*(1+R13/100))</f>
      </c>
      <c r="Z13" s="418"/>
      <c r="AA13" s="418"/>
      <c r="AB13" s="418"/>
      <c r="AC13" s="418"/>
      <c r="AD13" s="341" t="s">
        <v>399</v>
      </c>
      <c r="AE13" s="416"/>
    </row>
    <row r="14" spans="2:31" ht="28.5" customHeight="1">
      <c r="B14" s="326"/>
      <c r="C14" s="423"/>
      <c r="D14" s="225"/>
      <c r="E14" s="349" t="s">
        <v>313</v>
      </c>
      <c r="F14" s="349"/>
      <c r="G14" s="349"/>
      <c r="H14" s="349"/>
      <c r="I14" s="349"/>
      <c r="J14" s="350"/>
      <c r="K14" s="410" t="s">
        <v>400</v>
      </c>
      <c r="L14" s="390"/>
      <c r="M14" s="390"/>
      <c r="N14" s="390"/>
      <c r="O14" s="390"/>
      <c r="P14" s="390"/>
      <c r="Q14" s="391"/>
      <c r="R14" s="427" t="s">
        <v>400</v>
      </c>
      <c r="S14" s="428"/>
      <c r="T14" s="428"/>
      <c r="U14" s="428"/>
      <c r="V14" s="428"/>
      <c r="W14" s="428"/>
      <c r="X14" s="429"/>
      <c r="Y14" s="430" t="s">
        <v>400</v>
      </c>
      <c r="Z14" s="431"/>
      <c r="AA14" s="431"/>
      <c r="AB14" s="431"/>
      <c r="AC14" s="431"/>
      <c r="AD14" s="431"/>
      <c r="AE14" s="432"/>
    </row>
    <row r="15" spans="2:31" ht="28.5" customHeight="1">
      <c r="B15" s="326"/>
      <c r="C15" s="423"/>
      <c r="D15" s="225"/>
      <c r="E15" s="336" t="s">
        <v>249</v>
      </c>
      <c r="F15" s="336"/>
      <c r="G15" s="336"/>
      <c r="H15" s="336"/>
      <c r="I15" s="336"/>
      <c r="J15" s="337"/>
      <c r="K15" s="383">
        <f>'表１'!V14</f>
      </c>
      <c r="L15" s="384"/>
      <c r="M15" s="384"/>
      <c r="N15" s="384"/>
      <c r="O15" s="384"/>
      <c r="P15" s="301" t="s">
        <v>396</v>
      </c>
      <c r="Q15" s="351"/>
      <c r="R15" s="385"/>
      <c r="S15" s="386"/>
      <c r="T15" s="386"/>
      <c r="U15" s="386"/>
      <c r="V15" s="386"/>
      <c r="W15" s="387" t="s">
        <v>397</v>
      </c>
      <c r="X15" s="388"/>
      <c r="Y15" s="417">
        <f aca="true" t="shared" si="0" ref="Y15:Y23">IF(COUNT(R15)=0,"",K15*(1+R15/100))</f>
      </c>
      <c r="Z15" s="418"/>
      <c r="AA15" s="418"/>
      <c r="AB15" s="418"/>
      <c r="AC15" s="418"/>
      <c r="AD15" s="301" t="s">
        <v>396</v>
      </c>
      <c r="AE15" s="351"/>
    </row>
    <row r="16" spans="2:31" ht="28.5" customHeight="1">
      <c r="B16" s="326"/>
      <c r="C16" s="423"/>
      <c r="D16" s="225"/>
      <c r="E16" s="433" t="s">
        <v>316</v>
      </c>
      <c r="F16" s="433"/>
      <c r="G16" s="433"/>
      <c r="H16" s="433"/>
      <c r="I16" s="433"/>
      <c r="J16" s="434"/>
      <c r="K16" s="383">
        <f>'表１'!V15</f>
      </c>
      <c r="L16" s="384"/>
      <c r="M16" s="384"/>
      <c r="N16" s="384"/>
      <c r="O16" s="384"/>
      <c r="P16" s="301" t="s">
        <v>396</v>
      </c>
      <c r="Q16" s="351"/>
      <c r="R16" s="385"/>
      <c r="S16" s="386"/>
      <c r="T16" s="386"/>
      <c r="U16" s="386"/>
      <c r="V16" s="386"/>
      <c r="W16" s="387" t="s">
        <v>397</v>
      </c>
      <c r="X16" s="388"/>
      <c r="Y16" s="417">
        <f>IF(COUNT(R16)=0,"",K16*(1+R16/100))</f>
      </c>
      <c r="Z16" s="418"/>
      <c r="AA16" s="418"/>
      <c r="AB16" s="418"/>
      <c r="AC16" s="418"/>
      <c r="AD16" s="301" t="s">
        <v>396</v>
      </c>
      <c r="AE16" s="351"/>
    </row>
    <row r="17" spans="2:31" ht="28.5" customHeight="1">
      <c r="B17" s="326"/>
      <c r="C17" s="423"/>
      <c r="D17" s="225"/>
      <c r="E17" s="433" t="s">
        <v>411</v>
      </c>
      <c r="F17" s="433"/>
      <c r="G17" s="433"/>
      <c r="H17" s="433"/>
      <c r="I17" s="433"/>
      <c r="J17" s="434"/>
      <c r="K17" s="383">
        <f>'表１'!V16</f>
      </c>
      <c r="L17" s="384"/>
      <c r="M17" s="384"/>
      <c r="N17" s="384"/>
      <c r="O17" s="384"/>
      <c r="P17" s="301" t="s">
        <v>396</v>
      </c>
      <c r="Q17" s="351"/>
      <c r="R17" s="385"/>
      <c r="S17" s="386"/>
      <c r="T17" s="386"/>
      <c r="U17" s="386"/>
      <c r="V17" s="386"/>
      <c r="W17" s="387" t="s">
        <v>397</v>
      </c>
      <c r="X17" s="388"/>
      <c r="Y17" s="417">
        <f t="shared" si="0"/>
      </c>
      <c r="Z17" s="418"/>
      <c r="AA17" s="418"/>
      <c r="AB17" s="418"/>
      <c r="AC17" s="418"/>
      <c r="AD17" s="301" t="s">
        <v>396</v>
      </c>
      <c r="AE17" s="351"/>
    </row>
    <row r="18" spans="2:31" ht="28.5" customHeight="1">
      <c r="B18" s="326"/>
      <c r="C18" s="423"/>
      <c r="D18" s="225"/>
      <c r="E18" s="433" t="s">
        <v>317</v>
      </c>
      <c r="F18" s="433"/>
      <c r="G18" s="433"/>
      <c r="H18" s="433"/>
      <c r="I18" s="433"/>
      <c r="J18" s="434"/>
      <c r="K18" s="410" t="s">
        <v>318</v>
      </c>
      <c r="L18" s="390"/>
      <c r="M18" s="390"/>
      <c r="N18" s="390"/>
      <c r="O18" s="390"/>
      <c r="P18" s="390"/>
      <c r="Q18" s="390"/>
      <c r="R18" s="389" t="s">
        <v>318</v>
      </c>
      <c r="S18" s="390"/>
      <c r="T18" s="390"/>
      <c r="U18" s="390"/>
      <c r="V18" s="390"/>
      <c r="W18" s="390"/>
      <c r="X18" s="390"/>
      <c r="Y18" s="389" t="s">
        <v>318</v>
      </c>
      <c r="Z18" s="390"/>
      <c r="AA18" s="390"/>
      <c r="AB18" s="390"/>
      <c r="AC18" s="390"/>
      <c r="AD18" s="390"/>
      <c r="AE18" s="391"/>
    </row>
    <row r="19" spans="2:31" ht="28.5" customHeight="1">
      <c r="B19" s="326"/>
      <c r="C19" s="423"/>
      <c r="D19" s="225"/>
      <c r="E19" s="297" t="s">
        <v>30</v>
      </c>
      <c r="F19" s="297"/>
      <c r="G19" s="297"/>
      <c r="H19" s="297"/>
      <c r="I19" s="297"/>
      <c r="J19" s="298"/>
      <c r="K19" s="383">
        <f>'表１'!V18</f>
      </c>
      <c r="L19" s="384"/>
      <c r="M19" s="384"/>
      <c r="N19" s="384"/>
      <c r="O19" s="384"/>
      <c r="P19" s="301" t="s">
        <v>396</v>
      </c>
      <c r="Q19" s="351"/>
      <c r="R19" s="385"/>
      <c r="S19" s="386"/>
      <c r="T19" s="386"/>
      <c r="U19" s="386"/>
      <c r="V19" s="386"/>
      <c r="W19" s="387" t="s">
        <v>397</v>
      </c>
      <c r="X19" s="388"/>
      <c r="Y19" s="417">
        <f t="shared" si="0"/>
      </c>
      <c r="Z19" s="418"/>
      <c r="AA19" s="418"/>
      <c r="AB19" s="418"/>
      <c r="AC19" s="418"/>
      <c r="AD19" s="301" t="s">
        <v>396</v>
      </c>
      <c r="AE19" s="351"/>
    </row>
    <row r="20" spans="2:31" ht="28.5" customHeight="1">
      <c r="B20" s="326"/>
      <c r="C20" s="423"/>
      <c r="D20" s="225"/>
      <c r="E20" s="297" t="s">
        <v>31</v>
      </c>
      <c r="F20" s="297"/>
      <c r="G20" s="297"/>
      <c r="H20" s="297"/>
      <c r="I20" s="297"/>
      <c r="J20" s="298"/>
      <c r="K20" s="383">
        <f>'表１'!V19</f>
      </c>
      <c r="L20" s="384"/>
      <c r="M20" s="384"/>
      <c r="N20" s="384"/>
      <c r="O20" s="384"/>
      <c r="P20" s="301" t="s">
        <v>396</v>
      </c>
      <c r="Q20" s="351"/>
      <c r="R20" s="385"/>
      <c r="S20" s="386"/>
      <c r="T20" s="386"/>
      <c r="U20" s="386"/>
      <c r="V20" s="386"/>
      <c r="W20" s="387" t="s">
        <v>397</v>
      </c>
      <c r="X20" s="388"/>
      <c r="Y20" s="417">
        <f>IF(COUNT(R20)=0,"",K20*(1+R20/100))</f>
      </c>
      <c r="Z20" s="418"/>
      <c r="AA20" s="418"/>
      <c r="AB20" s="418"/>
      <c r="AC20" s="418"/>
      <c r="AD20" s="301" t="s">
        <v>396</v>
      </c>
      <c r="AE20" s="351"/>
    </row>
    <row r="21" spans="2:31" ht="28.5" customHeight="1" thickBot="1">
      <c r="B21" s="326"/>
      <c r="C21" s="424"/>
      <c r="D21" s="262"/>
      <c r="E21" s="435" t="s">
        <v>408</v>
      </c>
      <c r="F21" s="435"/>
      <c r="G21" s="435"/>
      <c r="H21" s="435"/>
      <c r="I21" s="435"/>
      <c r="J21" s="436"/>
      <c r="K21" s="410" t="s">
        <v>318</v>
      </c>
      <c r="L21" s="390"/>
      <c r="M21" s="390"/>
      <c r="N21" s="390"/>
      <c r="O21" s="390"/>
      <c r="P21" s="390"/>
      <c r="Q21" s="390"/>
      <c r="R21" s="389" t="s">
        <v>318</v>
      </c>
      <c r="S21" s="390"/>
      <c r="T21" s="390"/>
      <c r="U21" s="390"/>
      <c r="V21" s="390"/>
      <c r="W21" s="390"/>
      <c r="X21" s="390"/>
      <c r="Y21" s="389" t="s">
        <v>318</v>
      </c>
      <c r="Z21" s="390"/>
      <c r="AA21" s="390"/>
      <c r="AB21" s="390"/>
      <c r="AC21" s="390"/>
      <c r="AD21" s="390"/>
      <c r="AE21" s="391"/>
    </row>
    <row r="22" spans="2:31" ht="28.5" customHeight="1" thickTop="1">
      <c r="B22" s="326"/>
      <c r="C22" s="420" t="s">
        <v>224</v>
      </c>
      <c r="D22" s="224"/>
      <c r="E22" s="368" t="s">
        <v>27</v>
      </c>
      <c r="F22" s="368"/>
      <c r="G22" s="368"/>
      <c r="H22" s="368"/>
      <c r="I22" s="368"/>
      <c r="J22" s="369"/>
      <c r="K22" s="425">
        <f>'表１'!V22</f>
      </c>
      <c r="L22" s="426"/>
      <c r="M22" s="426"/>
      <c r="N22" s="426"/>
      <c r="O22" s="426"/>
      <c r="P22" s="333" t="s">
        <v>396</v>
      </c>
      <c r="Q22" s="437"/>
      <c r="R22" s="406"/>
      <c r="S22" s="407"/>
      <c r="T22" s="407"/>
      <c r="U22" s="407"/>
      <c r="V22" s="407"/>
      <c r="W22" s="408" t="s">
        <v>397</v>
      </c>
      <c r="X22" s="409"/>
      <c r="Y22" s="411">
        <f t="shared" si="0"/>
      </c>
      <c r="Z22" s="412"/>
      <c r="AA22" s="412"/>
      <c r="AB22" s="412"/>
      <c r="AC22" s="412"/>
      <c r="AD22" s="333" t="s">
        <v>396</v>
      </c>
      <c r="AE22" s="437"/>
    </row>
    <row r="23" spans="2:31" ht="28.5" customHeight="1">
      <c r="B23" s="326"/>
      <c r="C23" s="326"/>
      <c r="D23" s="225"/>
      <c r="E23" s="336" t="s">
        <v>254</v>
      </c>
      <c r="F23" s="336"/>
      <c r="G23" s="336"/>
      <c r="H23" s="336"/>
      <c r="I23" s="336"/>
      <c r="J23" s="337"/>
      <c r="K23" s="383">
        <f>'表１'!V23</f>
      </c>
      <c r="L23" s="384"/>
      <c r="M23" s="384"/>
      <c r="N23" s="384"/>
      <c r="O23" s="384"/>
      <c r="P23" s="341" t="s">
        <v>398</v>
      </c>
      <c r="Q23" s="416"/>
      <c r="R23" s="385"/>
      <c r="S23" s="386"/>
      <c r="T23" s="386"/>
      <c r="U23" s="386"/>
      <c r="V23" s="386"/>
      <c r="W23" s="387" t="s">
        <v>397</v>
      </c>
      <c r="X23" s="388"/>
      <c r="Y23" s="417">
        <f t="shared" si="0"/>
      </c>
      <c r="Z23" s="418"/>
      <c r="AA23" s="418"/>
      <c r="AB23" s="418"/>
      <c r="AC23" s="418"/>
      <c r="AD23" s="341" t="s">
        <v>398</v>
      </c>
      <c r="AE23" s="416"/>
    </row>
    <row r="24" spans="2:31" ht="28.5" customHeight="1">
      <c r="B24" s="326"/>
      <c r="C24" s="326"/>
      <c r="D24" s="225"/>
      <c r="E24" s="336" t="s">
        <v>29</v>
      </c>
      <c r="F24" s="336"/>
      <c r="G24" s="336"/>
      <c r="H24" s="336"/>
      <c r="I24" s="336"/>
      <c r="J24" s="337"/>
      <c r="K24" s="383">
        <f>'表１'!V24</f>
      </c>
      <c r="L24" s="384"/>
      <c r="M24" s="384"/>
      <c r="N24" s="384"/>
      <c r="O24" s="384"/>
      <c r="P24" s="341" t="s">
        <v>399</v>
      </c>
      <c r="Q24" s="416"/>
      <c r="R24" s="385"/>
      <c r="S24" s="386"/>
      <c r="T24" s="386"/>
      <c r="U24" s="386"/>
      <c r="V24" s="386"/>
      <c r="W24" s="387" t="s">
        <v>397</v>
      </c>
      <c r="X24" s="388"/>
      <c r="Y24" s="417">
        <f>IF(COUNT(R24)=0,"",K24*(1+R24/100))</f>
      </c>
      <c r="Z24" s="418"/>
      <c r="AA24" s="418"/>
      <c r="AB24" s="418"/>
      <c r="AC24" s="418"/>
      <c r="AD24" s="341" t="s">
        <v>399</v>
      </c>
      <c r="AE24" s="416"/>
    </row>
    <row r="25" spans="2:31" ht="28.5" customHeight="1">
      <c r="B25" s="326"/>
      <c r="C25" s="326"/>
      <c r="D25" s="225"/>
      <c r="E25" s="349" t="s">
        <v>313</v>
      </c>
      <c r="F25" s="349"/>
      <c r="G25" s="349"/>
      <c r="H25" s="349"/>
      <c r="I25" s="349"/>
      <c r="J25" s="350"/>
      <c r="K25" s="410" t="s">
        <v>318</v>
      </c>
      <c r="L25" s="390"/>
      <c r="M25" s="390"/>
      <c r="N25" s="390"/>
      <c r="O25" s="390"/>
      <c r="P25" s="390"/>
      <c r="Q25" s="390"/>
      <c r="R25" s="389" t="s">
        <v>318</v>
      </c>
      <c r="S25" s="390"/>
      <c r="T25" s="390"/>
      <c r="U25" s="390"/>
      <c r="V25" s="390"/>
      <c r="W25" s="390"/>
      <c r="X25" s="391"/>
      <c r="Y25" s="390" t="s">
        <v>318</v>
      </c>
      <c r="Z25" s="390"/>
      <c r="AA25" s="390"/>
      <c r="AB25" s="390"/>
      <c r="AC25" s="390"/>
      <c r="AD25" s="390"/>
      <c r="AE25" s="391"/>
    </row>
    <row r="26" spans="2:31" ht="28.5" customHeight="1">
      <c r="B26" s="326"/>
      <c r="C26" s="326"/>
      <c r="D26" s="225"/>
      <c r="E26" s="336" t="s">
        <v>249</v>
      </c>
      <c r="F26" s="336"/>
      <c r="G26" s="336"/>
      <c r="H26" s="336"/>
      <c r="I26" s="336"/>
      <c r="J26" s="337"/>
      <c r="K26" s="383">
        <f>'表１'!V26</f>
      </c>
      <c r="L26" s="384"/>
      <c r="M26" s="384"/>
      <c r="N26" s="384"/>
      <c r="O26" s="384"/>
      <c r="P26" s="301" t="s">
        <v>396</v>
      </c>
      <c r="Q26" s="351"/>
      <c r="R26" s="385"/>
      <c r="S26" s="386"/>
      <c r="T26" s="386"/>
      <c r="U26" s="386"/>
      <c r="V26" s="386"/>
      <c r="W26" s="387" t="s">
        <v>397</v>
      </c>
      <c r="X26" s="388"/>
      <c r="Y26" s="417">
        <f>IF(COUNT(R26)=0,"",K26*(1+R26/100))</f>
      </c>
      <c r="Z26" s="418"/>
      <c r="AA26" s="418"/>
      <c r="AB26" s="418"/>
      <c r="AC26" s="418"/>
      <c r="AD26" s="301" t="s">
        <v>396</v>
      </c>
      <c r="AE26" s="351"/>
    </row>
    <row r="27" spans="2:31" ht="28.5" customHeight="1">
      <c r="B27" s="326"/>
      <c r="C27" s="326"/>
      <c r="D27" s="225"/>
      <c r="E27" s="433" t="s">
        <v>316</v>
      </c>
      <c r="F27" s="433"/>
      <c r="G27" s="433"/>
      <c r="H27" s="433"/>
      <c r="I27" s="433"/>
      <c r="J27" s="434"/>
      <c r="K27" s="383">
        <f>'表１'!V27</f>
      </c>
      <c r="L27" s="384"/>
      <c r="M27" s="384"/>
      <c r="N27" s="384"/>
      <c r="O27" s="384"/>
      <c r="P27" s="301" t="s">
        <v>396</v>
      </c>
      <c r="Q27" s="351"/>
      <c r="R27" s="385"/>
      <c r="S27" s="386"/>
      <c r="T27" s="386"/>
      <c r="U27" s="386"/>
      <c r="V27" s="386"/>
      <c r="W27" s="387" t="s">
        <v>397</v>
      </c>
      <c r="X27" s="388"/>
      <c r="Y27" s="417">
        <f>IF(COUNT(R27)=0,"",K27*(1+R27/100))</f>
      </c>
      <c r="Z27" s="418"/>
      <c r="AA27" s="418"/>
      <c r="AB27" s="418"/>
      <c r="AC27" s="418"/>
      <c r="AD27" s="301" t="s">
        <v>396</v>
      </c>
      <c r="AE27" s="351"/>
    </row>
    <row r="28" spans="2:31" ht="28.5" customHeight="1">
      <c r="B28" s="326"/>
      <c r="C28" s="326"/>
      <c r="D28" s="225"/>
      <c r="E28" s="433" t="s">
        <v>411</v>
      </c>
      <c r="F28" s="433"/>
      <c r="G28" s="433"/>
      <c r="H28" s="433"/>
      <c r="I28" s="433"/>
      <c r="J28" s="434"/>
      <c r="K28" s="383">
        <f>'表１'!V28</f>
      </c>
      <c r="L28" s="384"/>
      <c r="M28" s="384"/>
      <c r="N28" s="384"/>
      <c r="O28" s="384"/>
      <c r="P28" s="301" t="s">
        <v>396</v>
      </c>
      <c r="Q28" s="351"/>
      <c r="R28" s="385"/>
      <c r="S28" s="386"/>
      <c r="T28" s="386"/>
      <c r="U28" s="386"/>
      <c r="V28" s="386"/>
      <c r="W28" s="387" t="s">
        <v>397</v>
      </c>
      <c r="X28" s="388"/>
      <c r="Y28" s="417">
        <f>IF(COUNT(R28)=0,"",K28*(1+R28/100))</f>
      </c>
      <c r="Z28" s="418"/>
      <c r="AA28" s="418"/>
      <c r="AB28" s="418"/>
      <c r="AC28" s="418"/>
      <c r="AD28" s="301" t="s">
        <v>396</v>
      </c>
      <c r="AE28" s="351"/>
    </row>
    <row r="29" spans="2:31" ht="28.5" customHeight="1">
      <c r="B29" s="326"/>
      <c r="C29" s="326"/>
      <c r="D29" s="225"/>
      <c r="E29" s="433" t="s">
        <v>317</v>
      </c>
      <c r="F29" s="433"/>
      <c r="G29" s="433"/>
      <c r="H29" s="433"/>
      <c r="I29" s="433"/>
      <c r="J29" s="434"/>
      <c r="K29" s="410" t="s">
        <v>318</v>
      </c>
      <c r="L29" s="390"/>
      <c r="M29" s="390"/>
      <c r="N29" s="390"/>
      <c r="O29" s="390"/>
      <c r="P29" s="390"/>
      <c r="Q29" s="390"/>
      <c r="R29" s="389" t="s">
        <v>318</v>
      </c>
      <c r="S29" s="390"/>
      <c r="T29" s="390"/>
      <c r="U29" s="390"/>
      <c r="V29" s="390"/>
      <c r="W29" s="390"/>
      <c r="X29" s="390"/>
      <c r="Y29" s="389" t="s">
        <v>318</v>
      </c>
      <c r="Z29" s="390"/>
      <c r="AA29" s="390"/>
      <c r="AB29" s="390"/>
      <c r="AC29" s="390"/>
      <c r="AD29" s="390"/>
      <c r="AE29" s="391"/>
    </row>
    <row r="30" spans="2:31" ht="28.5" customHeight="1">
      <c r="B30" s="327"/>
      <c r="C30" s="327"/>
      <c r="D30" s="225"/>
      <c r="E30" s="297" t="s">
        <v>30</v>
      </c>
      <c r="F30" s="297"/>
      <c r="G30" s="297"/>
      <c r="H30" s="297"/>
      <c r="I30" s="297"/>
      <c r="J30" s="298"/>
      <c r="K30" s="383">
        <f>'表１'!V30</f>
      </c>
      <c r="L30" s="384"/>
      <c r="M30" s="384"/>
      <c r="N30" s="384"/>
      <c r="O30" s="384"/>
      <c r="P30" s="301" t="s">
        <v>396</v>
      </c>
      <c r="Q30" s="351"/>
      <c r="R30" s="385"/>
      <c r="S30" s="386"/>
      <c r="T30" s="386"/>
      <c r="U30" s="386"/>
      <c r="V30" s="386"/>
      <c r="W30" s="387" t="s">
        <v>397</v>
      </c>
      <c r="X30" s="388"/>
      <c r="Y30" s="417">
        <f>IF(COUNT(R30)=0,"",K30*(1+R30/100))</f>
      </c>
      <c r="Z30" s="418"/>
      <c r="AA30" s="418"/>
      <c r="AB30" s="418"/>
      <c r="AC30" s="418"/>
      <c r="AD30" s="301" t="s">
        <v>396</v>
      </c>
      <c r="AE30" s="351"/>
    </row>
    <row r="31" spans="2:31" ht="28.5" customHeight="1">
      <c r="B31" s="327"/>
      <c r="C31" s="327"/>
      <c r="D31" s="225"/>
      <c r="E31" s="297" t="s">
        <v>31</v>
      </c>
      <c r="F31" s="297"/>
      <c r="G31" s="297"/>
      <c r="H31" s="297"/>
      <c r="I31" s="297"/>
      <c r="J31" s="298"/>
      <c r="K31" s="383">
        <f>'表１'!V31</f>
      </c>
      <c r="L31" s="384"/>
      <c r="M31" s="384"/>
      <c r="N31" s="384"/>
      <c r="O31" s="384"/>
      <c r="P31" s="301" t="s">
        <v>396</v>
      </c>
      <c r="Q31" s="351"/>
      <c r="R31" s="385"/>
      <c r="S31" s="386"/>
      <c r="T31" s="386"/>
      <c r="U31" s="386"/>
      <c r="V31" s="386"/>
      <c r="W31" s="387" t="s">
        <v>397</v>
      </c>
      <c r="X31" s="388"/>
      <c r="Y31" s="417">
        <f>IF(COUNT(R31)=0,"",K31*(1+R31/100))</f>
      </c>
      <c r="Z31" s="418"/>
      <c r="AA31" s="418"/>
      <c r="AB31" s="418"/>
      <c r="AC31" s="418"/>
      <c r="AD31" s="301" t="s">
        <v>396</v>
      </c>
      <c r="AE31" s="351"/>
    </row>
    <row r="32" spans="2:31" ht="28.5" customHeight="1">
      <c r="B32" s="421"/>
      <c r="C32" s="421"/>
      <c r="D32" s="263"/>
      <c r="E32" s="359" t="s">
        <v>408</v>
      </c>
      <c r="F32" s="359"/>
      <c r="G32" s="359"/>
      <c r="H32" s="359"/>
      <c r="I32" s="359"/>
      <c r="J32" s="360"/>
      <c r="K32" s="438" t="s">
        <v>318</v>
      </c>
      <c r="L32" s="439"/>
      <c r="M32" s="439"/>
      <c r="N32" s="439"/>
      <c r="O32" s="439"/>
      <c r="P32" s="439"/>
      <c r="Q32" s="439"/>
      <c r="R32" s="440" t="s">
        <v>318</v>
      </c>
      <c r="S32" s="439"/>
      <c r="T32" s="439"/>
      <c r="U32" s="439"/>
      <c r="V32" s="439"/>
      <c r="W32" s="439"/>
      <c r="X32" s="439"/>
      <c r="Y32" s="440" t="s">
        <v>318</v>
      </c>
      <c r="Z32" s="439"/>
      <c r="AA32" s="439"/>
      <c r="AB32" s="439"/>
      <c r="AC32" s="439"/>
      <c r="AD32" s="439"/>
      <c r="AE32" s="441"/>
    </row>
    <row r="33" ht="7.5" customHeight="1"/>
    <row r="34" ht="15" customHeight="1">
      <c r="B34" s="105" t="s">
        <v>218</v>
      </c>
    </row>
  </sheetData>
  <sheetProtection/>
  <mergeCells count="150">
    <mergeCell ref="AD27:AE27"/>
    <mergeCell ref="P16:Q16"/>
    <mergeCell ref="R16:V16"/>
    <mergeCell ref="W16:X16"/>
    <mergeCell ref="Y16:AC16"/>
    <mergeCell ref="AD16:AE16"/>
    <mergeCell ref="W24:X24"/>
    <mergeCell ref="Y24:AC24"/>
    <mergeCell ref="AD24:AE24"/>
    <mergeCell ref="Y20:AC20"/>
    <mergeCell ref="E27:J27"/>
    <mergeCell ref="K27:O27"/>
    <mergeCell ref="P27:Q27"/>
    <mergeCell ref="R27:V27"/>
    <mergeCell ref="W27:X27"/>
    <mergeCell ref="E32:J32"/>
    <mergeCell ref="K30:O30"/>
    <mergeCell ref="P30:Q30"/>
    <mergeCell ref="R30:V30"/>
    <mergeCell ref="W30:X30"/>
    <mergeCell ref="Y30:AC30"/>
    <mergeCell ref="Y31:AC31"/>
    <mergeCell ref="K32:Q32"/>
    <mergeCell ref="R32:X32"/>
    <mergeCell ref="Y32:AE32"/>
    <mergeCell ref="AD30:AE30"/>
    <mergeCell ref="AD28:AE28"/>
    <mergeCell ref="E26:J26"/>
    <mergeCell ref="K26:O26"/>
    <mergeCell ref="E29:J29"/>
    <mergeCell ref="K29:Q29"/>
    <mergeCell ref="R29:X29"/>
    <mergeCell ref="Y29:AE29"/>
    <mergeCell ref="Y26:AC26"/>
    <mergeCell ref="Y27:AC27"/>
    <mergeCell ref="AD26:AE26"/>
    <mergeCell ref="E28:J28"/>
    <mergeCell ref="K28:O28"/>
    <mergeCell ref="P28:Q28"/>
    <mergeCell ref="R28:V28"/>
    <mergeCell ref="W28:X28"/>
    <mergeCell ref="Y28:AC28"/>
    <mergeCell ref="E25:J25"/>
    <mergeCell ref="K25:Q25"/>
    <mergeCell ref="R25:X25"/>
    <mergeCell ref="Y25:AE25"/>
    <mergeCell ref="Y22:AC22"/>
    <mergeCell ref="AD22:AE22"/>
    <mergeCell ref="E23:J23"/>
    <mergeCell ref="K23:O23"/>
    <mergeCell ref="P23:Q23"/>
    <mergeCell ref="E24:J24"/>
    <mergeCell ref="C22:C32"/>
    <mergeCell ref="E22:J22"/>
    <mergeCell ref="K22:O22"/>
    <mergeCell ref="P22:Q22"/>
    <mergeCell ref="R22:V22"/>
    <mergeCell ref="W22:X22"/>
    <mergeCell ref="P26:Q26"/>
    <mergeCell ref="R26:V26"/>
    <mergeCell ref="W26:X26"/>
    <mergeCell ref="E30:J30"/>
    <mergeCell ref="K24:O24"/>
    <mergeCell ref="P24:Q24"/>
    <mergeCell ref="R24:V24"/>
    <mergeCell ref="AD19:AE19"/>
    <mergeCell ref="E21:J21"/>
    <mergeCell ref="R23:V23"/>
    <mergeCell ref="W23:X23"/>
    <mergeCell ref="Y23:AC23"/>
    <mergeCell ref="AD23:AE23"/>
    <mergeCell ref="AD20:AE20"/>
    <mergeCell ref="E18:J18"/>
    <mergeCell ref="K18:Q18"/>
    <mergeCell ref="R18:X18"/>
    <mergeCell ref="Y18:AE18"/>
    <mergeCell ref="E19:J19"/>
    <mergeCell ref="K19:O19"/>
    <mergeCell ref="P19:Q19"/>
    <mergeCell ref="R19:V19"/>
    <mergeCell ref="W19:X19"/>
    <mergeCell ref="Y19:AC19"/>
    <mergeCell ref="AD15:AE15"/>
    <mergeCell ref="E17:J17"/>
    <mergeCell ref="K17:O17"/>
    <mergeCell ref="P17:Q17"/>
    <mergeCell ref="R17:V17"/>
    <mergeCell ref="W17:X17"/>
    <mergeCell ref="Y17:AC17"/>
    <mergeCell ref="AD17:AE17"/>
    <mergeCell ref="E16:J16"/>
    <mergeCell ref="K16:O16"/>
    <mergeCell ref="E14:J14"/>
    <mergeCell ref="K14:Q14"/>
    <mergeCell ref="R14:X14"/>
    <mergeCell ref="Y14:AE14"/>
    <mergeCell ref="E15:J15"/>
    <mergeCell ref="K15:O15"/>
    <mergeCell ref="P15:Q15"/>
    <mergeCell ref="R15:V15"/>
    <mergeCell ref="W15:X15"/>
    <mergeCell ref="Y15:AC15"/>
    <mergeCell ref="AD12:AE12"/>
    <mergeCell ref="E13:J13"/>
    <mergeCell ref="K13:O13"/>
    <mergeCell ref="P13:Q13"/>
    <mergeCell ref="R13:V13"/>
    <mergeCell ref="W13:X13"/>
    <mergeCell ref="Y13:AC13"/>
    <mergeCell ref="AD13:AE13"/>
    <mergeCell ref="E12:J12"/>
    <mergeCell ref="K12:O12"/>
    <mergeCell ref="P12:Q12"/>
    <mergeCell ref="R12:V12"/>
    <mergeCell ref="W12:X12"/>
    <mergeCell ref="Y12:AC12"/>
    <mergeCell ref="Y10:AE10"/>
    <mergeCell ref="B11:B32"/>
    <mergeCell ref="C11:C21"/>
    <mergeCell ref="E11:J11"/>
    <mergeCell ref="K11:O11"/>
    <mergeCell ref="P11:Q11"/>
    <mergeCell ref="Y11:AC11"/>
    <mergeCell ref="AD11:AE11"/>
    <mergeCell ref="W7:X7"/>
    <mergeCell ref="AD7:AE7"/>
    <mergeCell ref="P7:S7"/>
    <mergeCell ref="Y7:AA7"/>
    <mergeCell ref="Y21:AE21"/>
    <mergeCell ref="B9:J10"/>
    <mergeCell ref="K9:Q9"/>
    <mergeCell ref="R9:X9"/>
    <mergeCell ref="Y9:AE9"/>
    <mergeCell ref="K10:Q10"/>
    <mergeCell ref="R10:X10"/>
    <mergeCell ref="R11:V11"/>
    <mergeCell ref="W11:X11"/>
    <mergeCell ref="K21:Q21"/>
    <mergeCell ref="R21:X21"/>
    <mergeCell ref="E20:J20"/>
    <mergeCell ref="K20:O20"/>
    <mergeCell ref="P20:Q20"/>
    <mergeCell ref="R20:V20"/>
    <mergeCell ref="W20:X20"/>
    <mergeCell ref="E31:J31"/>
    <mergeCell ref="K31:O31"/>
    <mergeCell ref="P31:Q31"/>
    <mergeCell ref="R31:V31"/>
    <mergeCell ref="W31:X31"/>
    <mergeCell ref="AD31:AE31"/>
  </mergeCells>
  <printOptions/>
  <pageMargins left="0.7086614173228347" right="0.3937007874015748" top="0.5118110236220472" bottom="0.5118110236220472" header="0.31496062992125984" footer="0.2755905511811024"/>
  <pageSetup horizontalDpi="300" verticalDpi="300" orientation="portrait" paperSize="9" scale="97" r:id="rId1"/>
  <headerFooter scaleWithDoc="0" alignWithMargins="0">
    <oddFooter>&amp;L&amp;9 2017.12&amp;C-5-</oddFooter>
    <firstFooter>&amp;L&amp;9 2013.10</firstFooter>
  </headerFooter>
</worksheet>
</file>

<file path=xl/worksheets/sheet7.xml><?xml version="1.0" encoding="utf-8"?>
<worksheet xmlns="http://schemas.openxmlformats.org/spreadsheetml/2006/main" xmlns:r="http://schemas.openxmlformats.org/officeDocument/2006/relationships">
  <dimension ref="A1:G25"/>
  <sheetViews>
    <sheetView workbookViewId="0" topLeftCell="A1">
      <selection activeCell="L20" sqref="L20"/>
    </sheetView>
  </sheetViews>
  <sheetFormatPr defaultColWidth="9.00390625" defaultRowHeight="13.5"/>
  <cols>
    <col min="1" max="1" width="2.50390625" style="157" customWidth="1"/>
    <col min="2" max="2" width="2.625" style="157" customWidth="1"/>
    <col min="3" max="3" width="6.625" style="157" customWidth="1"/>
    <col min="4" max="4" width="2.375" style="157" customWidth="1"/>
    <col min="5" max="5" width="64.50390625" style="157" customWidth="1"/>
    <col min="6" max="6" width="2.625" style="157" customWidth="1"/>
    <col min="7" max="7" width="13.25390625" style="157" customWidth="1"/>
    <col min="8" max="16384" width="9.00390625" style="157" customWidth="1"/>
  </cols>
  <sheetData>
    <row r="1" ht="22.5" customHeight="1">
      <c r="A1" s="156" t="s">
        <v>225</v>
      </c>
    </row>
    <row r="2" ht="15.75" customHeight="1">
      <c r="A2" s="156"/>
    </row>
    <row r="3" spans="2:7" ht="18" customHeight="1">
      <c r="B3" s="158" t="s">
        <v>226</v>
      </c>
      <c r="C3" s="159"/>
      <c r="D3" s="159"/>
      <c r="E3" s="159"/>
      <c r="F3" s="159"/>
      <c r="G3" s="159"/>
    </row>
    <row r="4" ht="18" customHeight="1">
      <c r="B4" s="158" t="s">
        <v>279</v>
      </c>
    </row>
    <row r="5" spans="3:7" ht="15.75" customHeight="1">
      <c r="C5" s="442" t="s">
        <v>353</v>
      </c>
      <c r="D5" s="442"/>
      <c r="E5" s="442"/>
      <c r="F5" s="442"/>
      <c r="G5" s="442"/>
    </row>
    <row r="6" spans="3:7" ht="15.75" customHeight="1">
      <c r="C6" s="160" t="s">
        <v>280</v>
      </c>
      <c r="D6" s="160"/>
      <c r="E6" s="160"/>
      <c r="F6" s="160"/>
      <c r="G6" s="160"/>
    </row>
    <row r="7" ht="15.75" customHeight="1"/>
    <row r="8" spans="2:7" ht="39.75" customHeight="1" thickBot="1">
      <c r="B8" s="446" t="s">
        <v>79</v>
      </c>
      <c r="C8" s="447"/>
      <c r="D8" s="447"/>
      <c r="E8" s="447"/>
      <c r="F8" s="447"/>
      <c r="G8" s="161" t="s">
        <v>32</v>
      </c>
    </row>
    <row r="9" spans="2:7" ht="38.25" customHeight="1" thickTop="1">
      <c r="B9" s="162"/>
      <c r="C9" s="448" t="s">
        <v>46</v>
      </c>
      <c r="D9" s="449"/>
      <c r="E9" s="449"/>
      <c r="F9" s="449"/>
      <c r="G9" s="204"/>
    </row>
    <row r="10" spans="2:7" ht="38.25" customHeight="1">
      <c r="B10" s="163"/>
      <c r="C10" s="443" t="s">
        <v>47</v>
      </c>
      <c r="D10" s="445"/>
      <c r="E10" s="445"/>
      <c r="F10" s="445"/>
      <c r="G10" s="204"/>
    </row>
    <row r="11" spans="2:7" ht="38.25" customHeight="1">
      <c r="B11" s="163"/>
      <c r="C11" s="443" t="s">
        <v>48</v>
      </c>
      <c r="D11" s="445"/>
      <c r="E11" s="445"/>
      <c r="F11" s="445"/>
      <c r="G11" s="204"/>
    </row>
    <row r="12" spans="2:7" ht="38.25" customHeight="1">
      <c r="B12" s="163"/>
      <c r="C12" s="443" t="s">
        <v>49</v>
      </c>
      <c r="D12" s="445"/>
      <c r="E12" s="445"/>
      <c r="F12" s="445"/>
      <c r="G12" s="204"/>
    </row>
    <row r="13" spans="2:7" ht="38.25" customHeight="1">
      <c r="B13" s="163"/>
      <c r="C13" s="443" t="s">
        <v>50</v>
      </c>
      <c r="D13" s="445"/>
      <c r="E13" s="445"/>
      <c r="F13" s="445"/>
      <c r="G13" s="204"/>
    </row>
    <row r="14" spans="2:7" ht="38.25" customHeight="1">
      <c r="B14" s="163"/>
      <c r="C14" s="443" t="s">
        <v>51</v>
      </c>
      <c r="D14" s="445"/>
      <c r="E14" s="445"/>
      <c r="F14" s="445"/>
      <c r="G14" s="204"/>
    </row>
    <row r="15" spans="2:7" ht="38.25" customHeight="1">
      <c r="B15" s="163"/>
      <c r="C15" s="443" t="s">
        <v>52</v>
      </c>
      <c r="D15" s="445"/>
      <c r="E15" s="445"/>
      <c r="F15" s="444"/>
      <c r="G15" s="204"/>
    </row>
    <row r="16" spans="2:7" ht="38.25" customHeight="1">
      <c r="B16" s="163"/>
      <c r="C16" s="443" t="s">
        <v>53</v>
      </c>
      <c r="D16" s="445"/>
      <c r="E16" s="445"/>
      <c r="F16" s="444"/>
      <c r="G16" s="204"/>
    </row>
    <row r="17" spans="2:7" ht="38.25" customHeight="1">
      <c r="B17" s="163"/>
      <c r="C17" s="443" t="s">
        <v>54</v>
      </c>
      <c r="D17" s="445"/>
      <c r="E17" s="445"/>
      <c r="F17" s="444"/>
      <c r="G17" s="204"/>
    </row>
    <row r="18" spans="2:7" ht="38.25" customHeight="1">
      <c r="B18" s="163"/>
      <c r="C18" s="443" t="s">
        <v>55</v>
      </c>
      <c r="D18" s="445"/>
      <c r="E18" s="445"/>
      <c r="F18" s="444"/>
      <c r="G18" s="204"/>
    </row>
    <row r="19" spans="2:7" ht="38.25" customHeight="1">
      <c r="B19" s="163"/>
      <c r="C19" s="443" t="s">
        <v>56</v>
      </c>
      <c r="D19" s="444"/>
      <c r="E19" s="444"/>
      <c r="F19" s="444"/>
      <c r="G19" s="205"/>
    </row>
    <row r="20" spans="2:7" ht="38.25" customHeight="1">
      <c r="B20" s="163"/>
      <c r="C20" s="443" t="s">
        <v>57</v>
      </c>
      <c r="D20" s="444"/>
      <c r="E20" s="444"/>
      <c r="F20" s="444"/>
      <c r="G20" s="205"/>
    </row>
    <row r="21" spans="2:7" ht="38.25" customHeight="1">
      <c r="B21" s="163"/>
      <c r="C21" s="443" t="s">
        <v>58</v>
      </c>
      <c r="D21" s="444"/>
      <c r="E21" s="444"/>
      <c r="F21" s="444"/>
      <c r="G21" s="205"/>
    </row>
    <row r="22" spans="2:7" ht="38.25" customHeight="1">
      <c r="B22" s="163"/>
      <c r="C22" s="443" t="s">
        <v>61</v>
      </c>
      <c r="D22" s="445"/>
      <c r="E22" s="445"/>
      <c r="F22" s="445"/>
      <c r="G22" s="205"/>
    </row>
    <row r="23" spans="2:7" ht="38.25" customHeight="1">
      <c r="B23" s="163"/>
      <c r="C23" s="443" t="s">
        <v>59</v>
      </c>
      <c r="D23" s="445"/>
      <c r="E23" s="445"/>
      <c r="F23" s="445"/>
      <c r="G23" s="205"/>
    </row>
    <row r="24" spans="2:7" ht="38.25" customHeight="1">
      <c r="B24" s="163"/>
      <c r="C24" s="164" t="s">
        <v>60</v>
      </c>
      <c r="D24" s="165"/>
      <c r="E24" s="165"/>
      <c r="F24" s="165"/>
      <c r="G24" s="205"/>
    </row>
    <row r="25" spans="2:7" ht="38.25" customHeight="1">
      <c r="B25" s="166"/>
      <c r="C25" s="167" t="s">
        <v>33</v>
      </c>
      <c r="D25" s="168" t="s">
        <v>281</v>
      </c>
      <c r="E25" s="246"/>
      <c r="F25" s="168" t="s">
        <v>282</v>
      </c>
      <c r="G25" s="206"/>
    </row>
  </sheetData>
  <sheetProtection/>
  <mergeCells count="17">
    <mergeCell ref="C19:F19"/>
    <mergeCell ref="B8:F8"/>
    <mergeCell ref="C9:F9"/>
    <mergeCell ref="C10:F10"/>
    <mergeCell ref="C11:F11"/>
    <mergeCell ref="C12:F12"/>
    <mergeCell ref="C13:F13"/>
    <mergeCell ref="C5:G5"/>
    <mergeCell ref="C20:F20"/>
    <mergeCell ref="C21:F21"/>
    <mergeCell ref="C22:F22"/>
    <mergeCell ref="C23:F23"/>
    <mergeCell ref="C14:F14"/>
    <mergeCell ref="C15:F15"/>
    <mergeCell ref="C16:F16"/>
    <mergeCell ref="C17:F17"/>
    <mergeCell ref="C18:F18"/>
  </mergeCells>
  <printOptions/>
  <pageMargins left="0.7086614173228347" right="0.3937007874015748" top="0.5118110236220472" bottom="0.5118110236220472" header="0.31496062992125984" footer="0.2755905511811024"/>
  <pageSetup horizontalDpi="300" verticalDpi="300" orientation="portrait" paperSize="9" scale="97" r:id="rId1"/>
  <headerFooter scaleWithDoc="0" alignWithMargins="0">
    <oddFooter>&amp;L&amp;9 2017.10&amp;C-6-</oddFooter>
    <firstFooter>&amp;L&amp;9 2013.10</firstFooter>
  </headerFooter>
</worksheet>
</file>

<file path=xl/worksheets/sheet8.xml><?xml version="1.0" encoding="utf-8"?>
<worksheet xmlns="http://schemas.openxmlformats.org/spreadsheetml/2006/main" xmlns:r="http://schemas.openxmlformats.org/officeDocument/2006/relationships">
  <dimension ref="A1:Q13"/>
  <sheetViews>
    <sheetView workbookViewId="0" topLeftCell="A1">
      <selection activeCell="L20" sqref="L20"/>
    </sheetView>
  </sheetViews>
  <sheetFormatPr defaultColWidth="9.00390625" defaultRowHeight="13.5"/>
  <cols>
    <col min="1" max="3" width="2.25390625" style="157" customWidth="1"/>
    <col min="4" max="4" width="2.375" style="157" customWidth="1"/>
    <col min="5" max="5" width="30.625" style="157" customWidth="1"/>
    <col min="6" max="6" width="2.375" style="157" customWidth="1"/>
    <col min="7" max="7" width="15.625" style="157" customWidth="1"/>
    <col min="8" max="8" width="2.625" style="157" customWidth="1"/>
    <col min="9" max="9" width="13.625" style="157" customWidth="1"/>
    <col min="10" max="10" width="2.625" style="157" customWidth="1"/>
    <col min="11" max="11" width="12.625" style="157" customWidth="1"/>
    <col min="12" max="12" width="2.625" style="157" customWidth="1"/>
    <col min="13" max="13" width="3.625" style="157" customWidth="1"/>
    <col min="14" max="14" width="2.25390625" style="157" customWidth="1"/>
    <col min="15" max="15" width="8.50390625" style="157" hidden="1" customWidth="1"/>
    <col min="16" max="16" width="2.375" style="157" hidden="1" customWidth="1"/>
    <col min="17" max="17" width="13.125" style="157" hidden="1" customWidth="1"/>
    <col min="18" max="16384" width="9.00390625" style="157" customWidth="1"/>
  </cols>
  <sheetData>
    <row r="1" spans="1:3" ht="27" customHeight="1">
      <c r="A1" s="156" t="s">
        <v>227</v>
      </c>
      <c r="B1" s="156"/>
      <c r="C1" s="156"/>
    </row>
    <row r="2" ht="15.75" customHeight="1"/>
    <row r="3" ht="18" customHeight="1">
      <c r="B3" s="158" t="s">
        <v>228</v>
      </c>
    </row>
    <row r="4" ht="21" customHeight="1">
      <c r="D4" s="62" t="s">
        <v>354</v>
      </c>
    </row>
    <row r="5" ht="15.75" customHeight="1"/>
    <row r="6" ht="15.75" customHeight="1"/>
    <row r="7" ht="15.75" customHeight="1"/>
    <row r="8" spans="4:17" ht="30" customHeight="1">
      <c r="D8" s="463" t="s">
        <v>80</v>
      </c>
      <c r="E8" s="463"/>
      <c r="F8" s="463"/>
      <c r="G8" s="464" t="s">
        <v>62</v>
      </c>
      <c r="H8" s="465"/>
      <c r="I8" s="466" t="s">
        <v>36</v>
      </c>
      <c r="J8" s="467"/>
      <c r="K8" s="463" t="s">
        <v>37</v>
      </c>
      <c r="L8" s="463"/>
      <c r="M8" s="170"/>
      <c r="N8" s="171"/>
      <c r="O8" s="468"/>
      <c r="P8" s="468"/>
      <c r="Q8" s="172"/>
    </row>
    <row r="9" spans="4:17" ht="25.5" customHeight="1">
      <c r="D9" s="463"/>
      <c r="E9" s="463"/>
      <c r="F9" s="463"/>
      <c r="G9" s="469" t="s">
        <v>283</v>
      </c>
      <c r="H9" s="470"/>
      <c r="I9" s="471" t="s">
        <v>284</v>
      </c>
      <c r="J9" s="472"/>
      <c r="K9" s="469" t="s">
        <v>308</v>
      </c>
      <c r="L9" s="469"/>
      <c r="M9" s="173"/>
      <c r="N9" s="174"/>
      <c r="O9" s="473"/>
      <c r="P9" s="474"/>
      <c r="Q9" s="174"/>
    </row>
    <row r="10" spans="4:17" ht="42" customHeight="1">
      <c r="D10" s="175" t="s">
        <v>280</v>
      </c>
      <c r="E10" s="176" t="s">
        <v>285</v>
      </c>
      <c r="F10" s="177"/>
      <c r="G10" s="450"/>
      <c r="H10" s="454" t="s">
        <v>28</v>
      </c>
      <c r="I10" s="207"/>
      <c r="J10" s="169" t="s">
        <v>28</v>
      </c>
      <c r="K10" s="178">
        <f>IF($G$10=0,"",I10/$G$10*100)</f>
      </c>
      <c r="L10" s="169" t="s">
        <v>286</v>
      </c>
      <c r="M10" s="179"/>
      <c r="N10" s="180"/>
      <c r="O10" s="181"/>
      <c r="P10" s="180"/>
      <c r="Q10" s="182"/>
    </row>
    <row r="11" spans="4:17" ht="42" customHeight="1">
      <c r="D11" s="183"/>
      <c r="E11" s="184" t="s">
        <v>265</v>
      </c>
      <c r="F11" s="185"/>
      <c r="G11" s="451"/>
      <c r="H11" s="455"/>
      <c r="I11" s="207"/>
      <c r="J11" s="169" t="s">
        <v>28</v>
      </c>
      <c r="K11" s="178">
        <f>IF($G$10=0,"",I11/$G$10*100)</f>
      </c>
      <c r="L11" s="169" t="s">
        <v>286</v>
      </c>
      <c r="M11" s="179"/>
      <c r="N11" s="180"/>
      <c r="O11" s="181"/>
      <c r="P11" s="180"/>
      <c r="Q11" s="182"/>
    </row>
    <row r="12" spans="4:17" ht="18.75" customHeight="1">
      <c r="D12" s="186"/>
      <c r="E12" s="187" t="s">
        <v>33</v>
      </c>
      <c r="F12" s="177"/>
      <c r="G12" s="452"/>
      <c r="H12" s="455"/>
      <c r="I12" s="457"/>
      <c r="J12" s="459" t="s">
        <v>28</v>
      </c>
      <c r="K12" s="461">
        <f>IF($G$10=0,"",I12/$G$10*100)</f>
      </c>
      <c r="L12" s="459" t="s">
        <v>34</v>
      </c>
      <c r="M12" s="179"/>
      <c r="N12" s="180"/>
      <c r="O12" s="181"/>
      <c r="P12" s="180"/>
      <c r="Q12" s="182"/>
    </row>
    <row r="13" spans="4:17" ht="42" customHeight="1">
      <c r="D13" s="188" t="s">
        <v>287</v>
      </c>
      <c r="E13" s="212"/>
      <c r="F13" s="189" t="s">
        <v>288</v>
      </c>
      <c r="G13" s="453"/>
      <c r="H13" s="456"/>
      <c r="I13" s="458"/>
      <c r="J13" s="460"/>
      <c r="K13" s="462">
        <f>IF($G$10=0,"",I13/$G$10*100)</f>
      </c>
      <c r="L13" s="460"/>
      <c r="M13" s="190"/>
      <c r="N13" s="191"/>
      <c r="O13" s="192"/>
      <c r="P13" s="191"/>
      <c r="Q13" s="193"/>
    </row>
  </sheetData>
  <sheetProtection/>
  <mergeCells count="15">
    <mergeCell ref="D8:F9"/>
    <mergeCell ref="G8:H8"/>
    <mergeCell ref="I8:J8"/>
    <mergeCell ref="K8:L8"/>
    <mergeCell ref="O8:P8"/>
    <mergeCell ref="G9:H9"/>
    <mergeCell ref="I9:J9"/>
    <mergeCell ref="K9:L9"/>
    <mergeCell ref="O9:P9"/>
    <mergeCell ref="G10:G13"/>
    <mergeCell ref="H10:H13"/>
    <mergeCell ref="I12:I13"/>
    <mergeCell ref="J12:J13"/>
    <mergeCell ref="K12:K13"/>
    <mergeCell ref="L12:L13"/>
  </mergeCells>
  <printOptions/>
  <pageMargins left="0.6692913385826772" right="0.3937007874015748" top="0.5118110236220472" bottom="0.5118110236220472" header="0.31496062992125984" footer="0.2755905511811024"/>
  <pageSetup horizontalDpi="300" verticalDpi="300" orientation="portrait" paperSize="9" r:id="rId1"/>
  <headerFooter scaleWithDoc="0" alignWithMargins="0">
    <oddFooter>&amp;L&amp;9 2017.10&amp;C-7-</oddFooter>
    <firstFooter>&amp;L&amp;9 2013.10</firstFooter>
  </headerFooter>
</worksheet>
</file>

<file path=xl/worksheets/sheet9.xml><?xml version="1.0" encoding="utf-8"?>
<worksheet xmlns="http://schemas.openxmlformats.org/spreadsheetml/2006/main" xmlns:r="http://schemas.openxmlformats.org/officeDocument/2006/relationships">
  <dimension ref="A1:AF32"/>
  <sheetViews>
    <sheetView workbookViewId="0" topLeftCell="A1">
      <selection activeCell="L14" sqref="L14:M20"/>
    </sheetView>
  </sheetViews>
  <sheetFormatPr defaultColWidth="3.125" defaultRowHeight="13.5"/>
  <cols>
    <col min="1" max="3" width="3.125" style="107" customWidth="1"/>
    <col min="4" max="4" width="3.125" style="108" customWidth="1"/>
    <col min="5" max="10" width="3.125" style="107" customWidth="1"/>
    <col min="11" max="11" width="2.625" style="107" customWidth="1"/>
    <col min="12" max="13" width="3.125" style="107" customWidth="1"/>
    <col min="14" max="14" width="2.125" style="107" customWidth="1"/>
    <col min="15" max="16" width="3.125" style="107" customWidth="1"/>
    <col min="17" max="17" width="2.125" style="107" customWidth="1"/>
    <col min="18" max="19" width="3.125" style="107" customWidth="1"/>
    <col min="20" max="20" width="2.125" style="107" customWidth="1"/>
    <col min="21" max="22" width="3.125" style="107" customWidth="1"/>
    <col min="23" max="23" width="2.125" style="107" customWidth="1"/>
    <col min="24" max="25" width="3.125" style="107" customWidth="1"/>
    <col min="26" max="26" width="2.125" style="107" customWidth="1"/>
    <col min="27" max="31" width="3.125" style="107" customWidth="1"/>
    <col min="32" max="32" width="2.125" style="107" customWidth="1"/>
    <col min="33" max="16384" width="3.125" style="107" customWidth="1"/>
  </cols>
  <sheetData>
    <row r="1" spans="1:17" ht="18" customHeight="1">
      <c r="A1" s="106" t="s">
        <v>229</v>
      </c>
      <c r="Q1" s="109"/>
    </row>
    <row r="2" ht="15.75" customHeight="1"/>
    <row r="3" ht="15.75" customHeight="1">
      <c r="B3" s="107" t="s">
        <v>255</v>
      </c>
    </row>
    <row r="4" spans="3:4" ht="15.75" customHeight="1">
      <c r="C4" s="62" t="s">
        <v>355</v>
      </c>
      <c r="D4" s="110"/>
    </row>
    <row r="5" spans="3:17" ht="15.75" customHeight="1">
      <c r="C5" s="111"/>
      <c r="D5" s="111"/>
      <c r="E5" s="111"/>
      <c r="F5" s="111"/>
      <c r="G5" s="111"/>
      <c r="H5" s="111"/>
      <c r="I5" s="111"/>
      <c r="J5" s="111"/>
      <c r="K5" s="111"/>
      <c r="L5" s="111"/>
      <c r="M5" s="111"/>
      <c r="N5" s="111"/>
      <c r="O5" s="111"/>
      <c r="P5" s="111"/>
      <c r="Q5" s="111"/>
    </row>
    <row r="6" spans="3:17" ht="15.75" customHeight="1">
      <c r="C6" s="111"/>
      <c r="D6" s="111"/>
      <c r="E6" s="111"/>
      <c r="F6" s="111"/>
      <c r="G6" s="111"/>
      <c r="H6" s="111"/>
      <c r="I6" s="111"/>
      <c r="J6" s="111"/>
      <c r="K6" s="111"/>
      <c r="L6" s="111"/>
      <c r="M6" s="111"/>
      <c r="N6" s="111"/>
      <c r="O6" s="111"/>
      <c r="P6" s="111"/>
      <c r="Q6" s="111"/>
    </row>
    <row r="7" ht="15.75" customHeight="1">
      <c r="B7" s="107" t="s">
        <v>256</v>
      </c>
    </row>
    <row r="8" spans="3:4" ht="15.75" customHeight="1">
      <c r="C8" s="62" t="s">
        <v>356</v>
      </c>
      <c r="D8" s="110"/>
    </row>
    <row r="9" ht="15.75" customHeight="1"/>
    <row r="10" ht="15.75" customHeight="1"/>
    <row r="11" spans="2:32" ht="21" customHeight="1">
      <c r="B11" s="475"/>
      <c r="C11" s="476"/>
      <c r="D11" s="476"/>
      <c r="E11" s="476"/>
      <c r="F11" s="476"/>
      <c r="G11" s="476"/>
      <c r="H11" s="476"/>
      <c r="I11" s="476"/>
      <c r="J11" s="476"/>
      <c r="K11" s="477"/>
      <c r="L11" s="484" t="s">
        <v>35</v>
      </c>
      <c r="M11" s="485"/>
      <c r="N11" s="485"/>
      <c r="O11" s="485"/>
      <c r="P11" s="485"/>
      <c r="Q11" s="485"/>
      <c r="R11" s="485"/>
      <c r="S11" s="485"/>
      <c r="T11" s="486"/>
      <c r="U11" s="484" t="s">
        <v>38</v>
      </c>
      <c r="V11" s="485"/>
      <c r="W11" s="485"/>
      <c r="X11" s="485"/>
      <c r="Y11" s="485"/>
      <c r="Z11" s="485"/>
      <c r="AA11" s="485"/>
      <c r="AB11" s="485"/>
      <c r="AC11" s="485"/>
      <c r="AD11" s="485"/>
      <c r="AE11" s="485"/>
      <c r="AF11" s="486"/>
    </row>
    <row r="12" spans="2:32" ht="66.75" customHeight="1">
      <c r="B12" s="478"/>
      <c r="C12" s="479"/>
      <c r="D12" s="479"/>
      <c r="E12" s="479"/>
      <c r="F12" s="479"/>
      <c r="G12" s="479"/>
      <c r="H12" s="479"/>
      <c r="I12" s="479"/>
      <c r="J12" s="479"/>
      <c r="K12" s="480"/>
      <c r="L12" s="487" t="s">
        <v>259</v>
      </c>
      <c r="M12" s="488"/>
      <c r="N12" s="489"/>
      <c r="O12" s="487" t="s">
        <v>36</v>
      </c>
      <c r="P12" s="488"/>
      <c r="Q12" s="489"/>
      <c r="R12" s="487" t="s">
        <v>257</v>
      </c>
      <c r="S12" s="488"/>
      <c r="T12" s="489"/>
      <c r="U12" s="487" t="s">
        <v>357</v>
      </c>
      <c r="V12" s="488"/>
      <c r="W12" s="489"/>
      <c r="X12" s="487" t="s">
        <v>95</v>
      </c>
      <c r="Y12" s="488"/>
      <c r="Z12" s="489"/>
      <c r="AA12" s="487" t="s">
        <v>260</v>
      </c>
      <c r="AB12" s="488"/>
      <c r="AC12" s="489"/>
      <c r="AD12" s="487" t="s">
        <v>258</v>
      </c>
      <c r="AE12" s="488"/>
      <c r="AF12" s="489"/>
    </row>
    <row r="13" spans="2:32" ht="24" customHeight="1" thickBot="1">
      <c r="B13" s="481"/>
      <c r="C13" s="482"/>
      <c r="D13" s="482"/>
      <c r="E13" s="482"/>
      <c r="F13" s="482"/>
      <c r="G13" s="482"/>
      <c r="H13" s="482"/>
      <c r="I13" s="482"/>
      <c r="J13" s="482"/>
      <c r="K13" s="483"/>
      <c r="L13" s="490" t="s">
        <v>319</v>
      </c>
      <c r="M13" s="491"/>
      <c r="N13" s="492"/>
      <c r="O13" s="490" t="s">
        <v>320</v>
      </c>
      <c r="P13" s="491"/>
      <c r="Q13" s="492"/>
      <c r="R13" s="493" t="s">
        <v>321</v>
      </c>
      <c r="S13" s="494"/>
      <c r="T13" s="495"/>
      <c r="U13" s="490" t="s">
        <v>322</v>
      </c>
      <c r="V13" s="491"/>
      <c r="W13" s="492"/>
      <c r="X13" s="493" t="s">
        <v>323</v>
      </c>
      <c r="Y13" s="494"/>
      <c r="Z13" s="495"/>
      <c r="AA13" s="490" t="s">
        <v>324</v>
      </c>
      <c r="AB13" s="491"/>
      <c r="AC13" s="492"/>
      <c r="AD13" s="490" t="s">
        <v>325</v>
      </c>
      <c r="AE13" s="491"/>
      <c r="AF13" s="492"/>
    </row>
    <row r="14" spans="2:32" ht="30" customHeight="1" thickTop="1">
      <c r="B14" s="496" t="s">
        <v>93</v>
      </c>
      <c r="C14" s="498" t="s">
        <v>261</v>
      </c>
      <c r="D14" s="500" t="s">
        <v>326</v>
      </c>
      <c r="E14" s="501"/>
      <c r="F14" s="501"/>
      <c r="G14" s="501"/>
      <c r="H14" s="501"/>
      <c r="I14" s="501"/>
      <c r="J14" s="501"/>
      <c r="K14" s="502"/>
      <c r="L14" s="503"/>
      <c r="M14" s="504"/>
      <c r="N14" s="509" t="s">
        <v>28</v>
      </c>
      <c r="O14" s="512"/>
      <c r="P14" s="513"/>
      <c r="Q14" s="112" t="s">
        <v>28</v>
      </c>
      <c r="R14" s="514">
        <f aca="true" t="shared" si="0" ref="R14:R20">IF($L$14&gt;0,O14/$L$14*100,"")</f>
      </c>
      <c r="S14" s="515"/>
      <c r="T14" s="112" t="s">
        <v>327</v>
      </c>
      <c r="U14" s="512"/>
      <c r="V14" s="513"/>
      <c r="W14" s="112" t="s">
        <v>28</v>
      </c>
      <c r="X14" s="516">
        <f aca="true" t="shared" si="1" ref="X14:X20">IF($L$14&gt;0,IF(U14&gt;0,(O14+U14)/$L$14*100,""),"")</f>
      </c>
      <c r="Y14" s="517"/>
      <c r="Z14" s="112" t="s">
        <v>328</v>
      </c>
      <c r="AA14" s="518"/>
      <c r="AB14" s="519"/>
      <c r="AC14" s="520"/>
      <c r="AD14" s="521"/>
      <c r="AE14" s="522"/>
      <c r="AF14" s="113" t="s">
        <v>28</v>
      </c>
    </row>
    <row r="15" spans="2:32" ht="30" customHeight="1">
      <c r="B15" s="496"/>
      <c r="C15" s="499"/>
      <c r="D15" s="523" t="s">
        <v>329</v>
      </c>
      <c r="E15" s="524"/>
      <c r="F15" s="524"/>
      <c r="G15" s="524"/>
      <c r="H15" s="524"/>
      <c r="I15" s="524"/>
      <c r="J15" s="524"/>
      <c r="K15" s="525"/>
      <c r="L15" s="505"/>
      <c r="M15" s="506"/>
      <c r="N15" s="510"/>
      <c r="O15" s="526"/>
      <c r="P15" s="527"/>
      <c r="Q15" s="114" t="s">
        <v>28</v>
      </c>
      <c r="R15" s="528">
        <f t="shared" si="0"/>
      </c>
      <c r="S15" s="529"/>
      <c r="T15" s="114" t="s">
        <v>328</v>
      </c>
      <c r="U15" s="526"/>
      <c r="V15" s="527"/>
      <c r="W15" s="114" t="s">
        <v>28</v>
      </c>
      <c r="X15" s="530">
        <f t="shared" si="1"/>
      </c>
      <c r="Y15" s="531"/>
      <c r="Z15" s="114" t="s">
        <v>328</v>
      </c>
      <c r="AA15" s="532"/>
      <c r="AB15" s="533"/>
      <c r="AC15" s="534"/>
      <c r="AD15" s="535"/>
      <c r="AE15" s="536"/>
      <c r="AF15" s="115" t="s">
        <v>28</v>
      </c>
    </row>
    <row r="16" spans="2:32" ht="30" customHeight="1">
      <c r="B16" s="496"/>
      <c r="C16" s="499"/>
      <c r="D16" s="523" t="s">
        <v>330</v>
      </c>
      <c r="E16" s="524"/>
      <c r="F16" s="524"/>
      <c r="G16" s="524"/>
      <c r="H16" s="524"/>
      <c r="I16" s="524"/>
      <c r="J16" s="524"/>
      <c r="K16" s="525"/>
      <c r="L16" s="505"/>
      <c r="M16" s="506"/>
      <c r="N16" s="510"/>
      <c r="O16" s="526"/>
      <c r="P16" s="527"/>
      <c r="Q16" s="114" t="s">
        <v>28</v>
      </c>
      <c r="R16" s="528">
        <f t="shared" si="0"/>
      </c>
      <c r="S16" s="529"/>
      <c r="T16" s="114" t="s">
        <v>328</v>
      </c>
      <c r="U16" s="526"/>
      <c r="V16" s="527"/>
      <c r="W16" s="114" t="s">
        <v>28</v>
      </c>
      <c r="X16" s="530">
        <f t="shared" si="1"/>
      </c>
      <c r="Y16" s="531"/>
      <c r="Z16" s="114" t="s">
        <v>328</v>
      </c>
      <c r="AA16" s="532"/>
      <c r="AB16" s="533"/>
      <c r="AC16" s="534"/>
      <c r="AD16" s="535"/>
      <c r="AE16" s="536"/>
      <c r="AF16" s="115" t="s">
        <v>28</v>
      </c>
    </row>
    <row r="17" spans="2:32" ht="30" customHeight="1">
      <c r="B17" s="496"/>
      <c r="C17" s="499"/>
      <c r="D17" s="523" t="s">
        <v>331</v>
      </c>
      <c r="E17" s="524"/>
      <c r="F17" s="524"/>
      <c r="G17" s="524"/>
      <c r="H17" s="524"/>
      <c r="I17" s="524"/>
      <c r="J17" s="524"/>
      <c r="K17" s="525"/>
      <c r="L17" s="505"/>
      <c r="M17" s="506"/>
      <c r="N17" s="510"/>
      <c r="O17" s="535"/>
      <c r="P17" s="536"/>
      <c r="Q17" s="115" t="s">
        <v>28</v>
      </c>
      <c r="R17" s="537">
        <f t="shared" si="0"/>
      </c>
      <c r="S17" s="538"/>
      <c r="T17" s="115" t="s">
        <v>328</v>
      </c>
      <c r="U17" s="535"/>
      <c r="V17" s="536"/>
      <c r="W17" s="115" t="s">
        <v>28</v>
      </c>
      <c r="X17" s="539">
        <f t="shared" si="1"/>
      </c>
      <c r="Y17" s="540"/>
      <c r="Z17" s="115" t="s">
        <v>328</v>
      </c>
      <c r="AA17" s="532"/>
      <c r="AB17" s="533"/>
      <c r="AC17" s="534"/>
      <c r="AD17" s="535"/>
      <c r="AE17" s="536"/>
      <c r="AF17" s="115" t="s">
        <v>28</v>
      </c>
    </row>
    <row r="18" spans="2:32" ht="30" customHeight="1">
      <c r="B18" s="496"/>
      <c r="C18" s="553" t="s">
        <v>332</v>
      </c>
      <c r="D18" s="554"/>
      <c r="E18" s="554"/>
      <c r="F18" s="554"/>
      <c r="G18" s="554"/>
      <c r="H18" s="554"/>
      <c r="I18" s="554"/>
      <c r="J18" s="554"/>
      <c r="K18" s="555"/>
      <c r="L18" s="505"/>
      <c r="M18" s="506"/>
      <c r="N18" s="510"/>
      <c r="O18" s="535"/>
      <c r="P18" s="536"/>
      <c r="Q18" s="115" t="s">
        <v>28</v>
      </c>
      <c r="R18" s="537">
        <f t="shared" si="0"/>
      </c>
      <c r="S18" s="538"/>
      <c r="T18" s="115" t="s">
        <v>328</v>
      </c>
      <c r="U18" s="535"/>
      <c r="V18" s="536"/>
      <c r="W18" s="115" t="s">
        <v>28</v>
      </c>
      <c r="X18" s="530">
        <f t="shared" si="1"/>
      </c>
      <c r="Y18" s="531"/>
      <c r="Z18" s="115" t="s">
        <v>328</v>
      </c>
      <c r="AA18" s="532"/>
      <c r="AB18" s="533"/>
      <c r="AC18" s="534"/>
      <c r="AD18" s="535"/>
      <c r="AE18" s="536"/>
      <c r="AF18" s="115" t="s">
        <v>28</v>
      </c>
    </row>
    <row r="19" spans="2:32" ht="30" customHeight="1">
      <c r="B19" s="496"/>
      <c r="C19" s="541" t="s">
        <v>333</v>
      </c>
      <c r="D19" s="542"/>
      <c r="E19" s="542"/>
      <c r="F19" s="542"/>
      <c r="G19" s="542"/>
      <c r="H19" s="542"/>
      <c r="I19" s="542"/>
      <c r="J19" s="542"/>
      <c r="K19" s="543"/>
      <c r="L19" s="505"/>
      <c r="M19" s="506"/>
      <c r="N19" s="510"/>
      <c r="O19" s="544"/>
      <c r="P19" s="545"/>
      <c r="Q19" s="116" t="s">
        <v>28</v>
      </c>
      <c r="R19" s="546">
        <f>IF($L$14&gt;0,O19/$L$14*100,"")</f>
      </c>
      <c r="S19" s="547"/>
      <c r="T19" s="116" t="s">
        <v>328</v>
      </c>
      <c r="U19" s="544"/>
      <c r="V19" s="545"/>
      <c r="W19" s="116" t="s">
        <v>28</v>
      </c>
      <c r="X19" s="548">
        <f>IF($L$14&gt;0,IF(U19&gt;0,(O19+U19)/$L$14*100,""),"")</f>
      </c>
      <c r="Y19" s="549"/>
      <c r="Z19" s="116" t="s">
        <v>328</v>
      </c>
      <c r="AA19" s="550"/>
      <c r="AB19" s="551"/>
      <c r="AC19" s="552"/>
      <c r="AD19" s="544"/>
      <c r="AE19" s="545"/>
      <c r="AF19" s="116" t="s">
        <v>28</v>
      </c>
    </row>
    <row r="20" spans="2:32" ht="30" customHeight="1" thickBot="1">
      <c r="B20" s="497"/>
      <c r="C20" s="556" t="s">
        <v>39</v>
      </c>
      <c r="D20" s="557"/>
      <c r="E20" s="557"/>
      <c r="F20" s="557"/>
      <c r="G20" s="557"/>
      <c r="H20" s="557"/>
      <c r="I20" s="557"/>
      <c r="J20" s="557"/>
      <c r="K20" s="511"/>
      <c r="L20" s="507"/>
      <c r="M20" s="508"/>
      <c r="N20" s="511"/>
      <c r="O20" s="558">
        <f>SUM(O14:P19)</f>
        <v>0</v>
      </c>
      <c r="P20" s="559"/>
      <c r="Q20" s="117" t="s">
        <v>28</v>
      </c>
      <c r="R20" s="558">
        <f t="shared" si="0"/>
      </c>
      <c r="S20" s="559"/>
      <c r="T20" s="117" t="s">
        <v>328</v>
      </c>
      <c r="U20" s="558">
        <f>SUM(U14:V19)</f>
        <v>0</v>
      </c>
      <c r="V20" s="559"/>
      <c r="W20" s="117" t="s">
        <v>28</v>
      </c>
      <c r="X20" s="539">
        <f t="shared" si="1"/>
      </c>
      <c r="Y20" s="540"/>
      <c r="Z20" s="117" t="s">
        <v>328</v>
      </c>
      <c r="AA20" s="560" t="s">
        <v>334</v>
      </c>
      <c r="AB20" s="561"/>
      <c r="AC20" s="562"/>
      <c r="AD20" s="558">
        <f>SUM(AD14:AE19)</f>
        <v>0</v>
      </c>
      <c r="AE20" s="559"/>
      <c r="AF20" s="117" t="s">
        <v>28</v>
      </c>
    </row>
    <row r="21" spans="2:32" ht="30" customHeight="1" thickTop="1">
      <c r="B21" s="563" t="s">
        <v>94</v>
      </c>
      <c r="C21" s="498" t="s">
        <v>261</v>
      </c>
      <c r="D21" s="500" t="s">
        <v>326</v>
      </c>
      <c r="E21" s="501"/>
      <c r="F21" s="501"/>
      <c r="G21" s="501"/>
      <c r="H21" s="501"/>
      <c r="I21" s="501"/>
      <c r="J21" s="501"/>
      <c r="K21" s="502"/>
      <c r="L21" s="503"/>
      <c r="M21" s="504"/>
      <c r="N21" s="509" t="s">
        <v>28</v>
      </c>
      <c r="O21" s="512"/>
      <c r="P21" s="513"/>
      <c r="Q21" s="118" t="s">
        <v>28</v>
      </c>
      <c r="R21" s="514">
        <f aca="true" t="shared" si="2" ref="R21:R27">IF($L$21&gt;0,O21/$L$21*100,"")</f>
      </c>
      <c r="S21" s="515"/>
      <c r="T21" s="118" t="s">
        <v>328</v>
      </c>
      <c r="U21" s="512"/>
      <c r="V21" s="513"/>
      <c r="W21" s="118" t="s">
        <v>28</v>
      </c>
      <c r="X21" s="516">
        <f aca="true" t="shared" si="3" ref="X21:X27">IF($L$21&gt;0,IF(U21&gt;0,(O21+U21)/$L$21*100,""),"")</f>
      </c>
      <c r="Y21" s="517"/>
      <c r="Z21" s="113" t="s">
        <v>328</v>
      </c>
      <c r="AA21" s="518"/>
      <c r="AB21" s="519"/>
      <c r="AC21" s="520"/>
      <c r="AD21" s="521"/>
      <c r="AE21" s="522"/>
      <c r="AF21" s="113" t="s">
        <v>28</v>
      </c>
    </row>
    <row r="22" spans="2:32" ht="30" customHeight="1">
      <c r="B22" s="496"/>
      <c r="C22" s="499"/>
      <c r="D22" s="523" t="s">
        <v>329</v>
      </c>
      <c r="E22" s="524"/>
      <c r="F22" s="524"/>
      <c r="G22" s="524"/>
      <c r="H22" s="524"/>
      <c r="I22" s="524"/>
      <c r="J22" s="524"/>
      <c r="K22" s="525"/>
      <c r="L22" s="505"/>
      <c r="M22" s="506"/>
      <c r="N22" s="510"/>
      <c r="O22" s="535"/>
      <c r="P22" s="536"/>
      <c r="Q22" s="115" t="s">
        <v>28</v>
      </c>
      <c r="R22" s="537">
        <f t="shared" si="2"/>
      </c>
      <c r="S22" s="538"/>
      <c r="T22" s="115" t="s">
        <v>328</v>
      </c>
      <c r="U22" s="535"/>
      <c r="V22" s="536"/>
      <c r="W22" s="115" t="s">
        <v>28</v>
      </c>
      <c r="X22" s="530">
        <f t="shared" si="3"/>
      </c>
      <c r="Y22" s="531"/>
      <c r="Z22" s="115" t="s">
        <v>328</v>
      </c>
      <c r="AA22" s="532"/>
      <c r="AB22" s="533"/>
      <c r="AC22" s="534"/>
      <c r="AD22" s="535"/>
      <c r="AE22" s="536"/>
      <c r="AF22" s="115" t="s">
        <v>28</v>
      </c>
    </row>
    <row r="23" spans="2:32" ht="30" customHeight="1">
      <c r="B23" s="496"/>
      <c r="C23" s="499"/>
      <c r="D23" s="523" t="s">
        <v>330</v>
      </c>
      <c r="E23" s="524"/>
      <c r="F23" s="524"/>
      <c r="G23" s="524"/>
      <c r="H23" s="524"/>
      <c r="I23" s="524"/>
      <c r="J23" s="524"/>
      <c r="K23" s="525"/>
      <c r="L23" s="505"/>
      <c r="M23" s="506"/>
      <c r="N23" s="510"/>
      <c r="O23" s="535"/>
      <c r="P23" s="536"/>
      <c r="Q23" s="115" t="s">
        <v>28</v>
      </c>
      <c r="R23" s="537">
        <f t="shared" si="2"/>
      </c>
      <c r="S23" s="538"/>
      <c r="T23" s="115" t="s">
        <v>328</v>
      </c>
      <c r="U23" s="535"/>
      <c r="V23" s="536"/>
      <c r="W23" s="115" t="s">
        <v>28</v>
      </c>
      <c r="X23" s="530">
        <f t="shared" si="3"/>
      </c>
      <c r="Y23" s="531"/>
      <c r="Z23" s="115" t="s">
        <v>328</v>
      </c>
      <c r="AA23" s="532"/>
      <c r="AB23" s="533"/>
      <c r="AC23" s="534"/>
      <c r="AD23" s="535"/>
      <c r="AE23" s="536"/>
      <c r="AF23" s="115" t="s">
        <v>28</v>
      </c>
    </row>
    <row r="24" spans="2:32" ht="30" customHeight="1">
      <c r="B24" s="496"/>
      <c r="C24" s="499"/>
      <c r="D24" s="523" t="s">
        <v>331</v>
      </c>
      <c r="E24" s="524"/>
      <c r="F24" s="524"/>
      <c r="G24" s="524"/>
      <c r="H24" s="524"/>
      <c r="I24" s="524"/>
      <c r="J24" s="524"/>
      <c r="K24" s="525"/>
      <c r="L24" s="505"/>
      <c r="M24" s="506"/>
      <c r="N24" s="510"/>
      <c r="O24" s="535"/>
      <c r="P24" s="536"/>
      <c r="Q24" s="115" t="s">
        <v>28</v>
      </c>
      <c r="R24" s="537">
        <f t="shared" si="2"/>
      </c>
      <c r="S24" s="538"/>
      <c r="T24" s="115" t="s">
        <v>328</v>
      </c>
      <c r="U24" s="535"/>
      <c r="V24" s="536"/>
      <c r="W24" s="115" t="s">
        <v>28</v>
      </c>
      <c r="X24" s="530">
        <f t="shared" si="3"/>
      </c>
      <c r="Y24" s="531"/>
      <c r="Z24" s="115" t="s">
        <v>328</v>
      </c>
      <c r="AA24" s="532"/>
      <c r="AB24" s="533"/>
      <c r="AC24" s="534"/>
      <c r="AD24" s="535"/>
      <c r="AE24" s="536"/>
      <c r="AF24" s="115" t="s">
        <v>28</v>
      </c>
    </row>
    <row r="25" spans="2:32" ht="30" customHeight="1">
      <c r="B25" s="496"/>
      <c r="C25" s="553" t="s">
        <v>332</v>
      </c>
      <c r="D25" s="554"/>
      <c r="E25" s="554"/>
      <c r="F25" s="554"/>
      <c r="G25" s="554"/>
      <c r="H25" s="554"/>
      <c r="I25" s="554"/>
      <c r="J25" s="554"/>
      <c r="K25" s="555"/>
      <c r="L25" s="505"/>
      <c r="M25" s="506"/>
      <c r="N25" s="510"/>
      <c r="O25" s="535"/>
      <c r="P25" s="536"/>
      <c r="Q25" s="115" t="s">
        <v>28</v>
      </c>
      <c r="R25" s="537">
        <f t="shared" si="2"/>
      </c>
      <c r="S25" s="538"/>
      <c r="T25" s="115" t="s">
        <v>328</v>
      </c>
      <c r="U25" s="535"/>
      <c r="V25" s="536"/>
      <c r="W25" s="115" t="s">
        <v>28</v>
      </c>
      <c r="X25" s="530">
        <f t="shared" si="3"/>
      </c>
      <c r="Y25" s="531"/>
      <c r="Z25" s="115" t="s">
        <v>328</v>
      </c>
      <c r="AA25" s="532"/>
      <c r="AB25" s="533"/>
      <c r="AC25" s="534"/>
      <c r="AD25" s="535"/>
      <c r="AE25" s="536"/>
      <c r="AF25" s="115" t="s">
        <v>28</v>
      </c>
    </row>
    <row r="26" spans="2:32" ht="30" customHeight="1">
      <c r="B26" s="496"/>
      <c r="C26" s="541" t="s">
        <v>333</v>
      </c>
      <c r="D26" s="542"/>
      <c r="E26" s="542"/>
      <c r="F26" s="542"/>
      <c r="G26" s="542"/>
      <c r="H26" s="542"/>
      <c r="I26" s="542"/>
      <c r="J26" s="542"/>
      <c r="K26" s="543"/>
      <c r="L26" s="505"/>
      <c r="M26" s="506"/>
      <c r="N26" s="510"/>
      <c r="O26" s="544"/>
      <c r="P26" s="545"/>
      <c r="Q26" s="116" t="s">
        <v>28</v>
      </c>
      <c r="R26" s="546">
        <f>IF($L$21&gt;0,O26/$L$21*100,"")</f>
      </c>
      <c r="S26" s="547"/>
      <c r="T26" s="116" t="s">
        <v>328</v>
      </c>
      <c r="U26" s="544"/>
      <c r="V26" s="545"/>
      <c r="W26" s="116" t="s">
        <v>28</v>
      </c>
      <c r="X26" s="548">
        <f>IF($L$21&gt;0,IF(U26&gt;0,(O26+U26)/$L$21*100,""),"")</f>
      </c>
      <c r="Y26" s="549"/>
      <c r="Z26" s="116" t="s">
        <v>328</v>
      </c>
      <c r="AA26" s="550"/>
      <c r="AB26" s="551"/>
      <c r="AC26" s="552"/>
      <c r="AD26" s="544"/>
      <c r="AE26" s="545"/>
      <c r="AF26" s="116" t="s">
        <v>28</v>
      </c>
    </row>
    <row r="27" spans="2:32" ht="30" customHeight="1">
      <c r="B27" s="564"/>
      <c r="C27" s="570" t="s">
        <v>39</v>
      </c>
      <c r="D27" s="571"/>
      <c r="E27" s="571"/>
      <c r="F27" s="571"/>
      <c r="G27" s="571"/>
      <c r="H27" s="571"/>
      <c r="I27" s="571"/>
      <c r="J27" s="571"/>
      <c r="K27" s="567"/>
      <c r="L27" s="565"/>
      <c r="M27" s="566"/>
      <c r="N27" s="567"/>
      <c r="O27" s="568">
        <f>SUM(O21:P26)</f>
        <v>0</v>
      </c>
      <c r="P27" s="569"/>
      <c r="Q27" s="119" t="s">
        <v>28</v>
      </c>
      <c r="R27" s="568">
        <f t="shared" si="2"/>
      </c>
      <c r="S27" s="569"/>
      <c r="T27" s="119" t="s">
        <v>328</v>
      </c>
      <c r="U27" s="568">
        <f>SUM(U21:V26)</f>
        <v>0</v>
      </c>
      <c r="V27" s="569"/>
      <c r="W27" s="119" t="s">
        <v>28</v>
      </c>
      <c r="X27" s="572">
        <f t="shared" si="3"/>
      </c>
      <c r="Y27" s="573"/>
      <c r="Z27" s="119" t="s">
        <v>328</v>
      </c>
      <c r="AA27" s="574" t="s">
        <v>334</v>
      </c>
      <c r="AB27" s="575"/>
      <c r="AC27" s="576"/>
      <c r="AD27" s="568">
        <f>SUM(AD21:AE26)</f>
        <v>0</v>
      </c>
      <c r="AE27" s="569"/>
      <c r="AF27" s="119" t="s">
        <v>28</v>
      </c>
    </row>
    <row r="28" ht="9" customHeight="1"/>
    <row r="29" spans="2:17" ht="16.5" customHeight="1">
      <c r="B29" s="120" t="s">
        <v>231</v>
      </c>
      <c r="C29" s="120"/>
      <c r="D29" s="121"/>
      <c r="E29" s="122"/>
      <c r="F29" s="122"/>
      <c r="G29" s="122"/>
      <c r="H29" s="122"/>
      <c r="I29" s="122"/>
      <c r="J29" s="122"/>
      <c r="K29" s="123"/>
      <c r="L29" s="123"/>
      <c r="M29" s="123"/>
      <c r="N29" s="123"/>
      <c r="O29" s="123"/>
      <c r="P29" s="123"/>
      <c r="Q29" s="123"/>
    </row>
    <row r="30" spans="2:4" s="110" customFormat="1" ht="16.5" customHeight="1">
      <c r="B30" s="120" t="s">
        <v>262</v>
      </c>
      <c r="C30" s="120"/>
      <c r="D30" s="108"/>
    </row>
    <row r="31" spans="2:10" ht="16.5" customHeight="1">
      <c r="B31" s="120" t="s">
        <v>311</v>
      </c>
      <c r="C31" s="120"/>
      <c r="E31" s="110"/>
      <c r="F31" s="110"/>
      <c r="G31" s="110"/>
      <c r="H31" s="110"/>
      <c r="I31" s="110"/>
      <c r="J31" s="110"/>
    </row>
    <row r="32" spans="2:3" ht="13.5">
      <c r="B32" s="120" t="s">
        <v>232</v>
      </c>
      <c r="C32" s="120"/>
    </row>
  </sheetData>
  <sheetProtection/>
  <protectedRanges>
    <protectedRange sqref="AA14:AA27" name="範囲4_1"/>
    <protectedRange sqref="O17:O20 U17:U20 U22:U27 O22:O27 AD14:AD27" name="範囲2_1"/>
    <protectedRange sqref="L14:L27" name="範囲1_1"/>
    <protectedRange sqref="U14:U16 O14:O16" name="範囲2_1_1"/>
    <protectedRange sqref="O21 U21" name="範囲2_1_1_1"/>
  </protectedRanges>
  <mergeCells count="123">
    <mergeCell ref="AD27:AE27"/>
    <mergeCell ref="C27:K27"/>
    <mergeCell ref="O27:P27"/>
    <mergeCell ref="R27:S27"/>
    <mergeCell ref="U27:V27"/>
    <mergeCell ref="X27:Y27"/>
    <mergeCell ref="AA27:AC27"/>
    <mergeCell ref="AD25:AE25"/>
    <mergeCell ref="C26:K26"/>
    <mergeCell ref="O26:P26"/>
    <mergeCell ref="R26:S26"/>
    <mergeCell ref="U26:V26"/>
    <mergeCell ref="X26:Y26"/>
    <mergeCell ref="AA26:AC26"/>
    <mergeCell ref="AD26:AE26"/>
    <mergeCell ref="C25:K25"/>
    <mergeCell ref="O25:P25"/>
    <mergeCell ref="R25:S25"/>
    <mergeCell ref="U25:V25"/>
    <mergeCell ref="X25:Y25"/>
    <mergeCell ref="AA25:AC25"/>
    <mergeCell ref="AD23:AE23"/>
    <mergeCell ref="D24:K24"/>
    <mergeCell ref="O24:P24"/>
    <mergeCell ref="R24:S24"/>
    <mergeCell ref="U24:V24"/>
    <mergeCell ref="X24:Y24"/>
    <mergeCell ref="AA24:AC24"/>
    <mergeCell ref="AD24:AE24"/>
    <mergeCell ref="D23:K23"/>
    <mergeCell ref="O23:P23"/>
    <mergeCell ref="R23:S23"/>
    <mergeCell ref="U23:V23"/>
    <mergeCell ref="X23:Y23"/>
    <mergeCell ref="AA23:AC23"/>
    <mergeCell ref="AA21:AC21"/>
    <mergeCell ref="AD21:AE21"/>
    <mergeCell ref="D22:K22"/>
    <mergeCell ref="O22:P22"/>
    <mergeCell ref="R22:S22"/>
    <mergeCell ref="U22:V22"/>
    <mergeCell ref="X22:Y22"/>
    <mergeCell ref="AA22:AC22"/>
    <mergeCell ref="AD22:AE22"/>
    <mergeCell ref="AD20:AE20"/>
    <mergeCell ref="B21:B27"/>
    <mergeCell ref="C21:C24"/>
    <mergeCell ref="D21:K21"/>
    <mergeCell ref="L21:M27"/>
    <mergeCell ref="N21:N27"/>
    <mergeCell ref="O21:P21"/>
    <mergeCell ref="R21:S21"/>
    <mergeCell ref="U21:V21"/>
    <mergeCell ref="X21:Y21"/>
    <mergeCell ref="C20:K20"/>
    <mergeCell ref="O20:P20"/>
    <mergeCell ref="R20:S20"/>
    <mergeCell ref="U20:V20"/>
    <mergeCell ref="X20:Y20"/>
    <mergeCell ref="AA20:AC20"/>
    <mergeCell ref="AD18:AE18"/>
    <mergeCell ref="C19:K19"/>
    <mergeCell ref="O19:P19"/>
    <mergeCell ref="R19:S19"/>
    <mergeCell ref="U19:V19"/>
    <mergeCell ref="X19:Y19"/>
    <mergeCell ref="AA19:AC19"/>
    <mergeCell ref="AD19:AE19"/>
    <mergeCell ref="C18:K18"/>
    <mergeCell ref="O18:P18"/>
    <mergeCell ref="R18:S18"/>
    <mergeCell ref="U18:V18"/>
    <mergeCell ref="X18:Y18"/>
    <mergeCell ref="AA18:AC18"/>
    <mergeCell ref="AD16:AE16"/>
    <mergeCell ref="D17:K17"/>
    <mergeCell ref="O17:P17"/>
    <mergeCell ref="R17:S17"/>
    <mergeCell ref="U17:V17"/>
    <mergeCell ref="X17:Y17"/>
    <mergeCell ref="AA17:AC17"/>
    <mergeCell ref="AD17:AE17"/>
    <mergeCell ref="D16:K16"/>
    <mergeCell ref="O16:P16"/>
    <mergeCell ref="R16:S16"/>
    <mergeCell ref="U16:V16"/>
    <mergeCell ref="X16:Y16"/>
    <mergeCell ref="AA16:AC16"/>
    <mergeCell ref="AA14:AC14"/>
    <mergeCell ref="AD14:AE14"/>
    <mergeCell ref="D15:K15"/>
    <mergeCell ref="O15:P15"/>
    <mergeCell ref="R15:S15"/>
    <mergeCell ref="U15:V15"/>
    <mergeCell ref="X15:Y15"/>
    <mergeCell ref="AA15:AC15"/>
    <mergeCell ref="AD15:AE15"/>
    <mergeCell ref="AD13:AF13"/>
    <mergeCell ref="B14:B20"/>
    <mergeCell ref="C14:C17"/>
    <mergeCell ref="D14:K14"/>
    <mergeCell ref="L14:M20"/>
    <mergeCell ref="N14:N20"/>
    <mergeCell ref="O14:P14"/>
    <mergeCell ref="R14:S14"/>
    <mergeCell ref="U14:V14"/>
    <mergeCell ref="X14:Y14"/>
    <mergeCell ref="L13:N13"/>
    <mergeCell ref="O13:Q13"/>
    <mergeCell ref="R13:T13"/>
    <mergeCell ref="U13:W13"/>
    <mergeCell ref="X13:Z13"/>
    <mergeCell ref="AA13:AC13"/>
    <mergeCell ref="B11:K13"/>
    <mergeCell ref="L11:T11"/>
    <mergeCell ref="U11:AF11"/>
    <mergeCell ref="L12:N12"/>
    <mergeCell ref="O12:Q12"/>
    <mergeCell ref="R12:T12"/>
    <mergeCell ref="U12:W12"/>
    <mergeCell ref="X12:Z12"/>
    <mergeCell ref="AA12:AC12"/>
    <mergeCell ref="AD12:AF12"/>
  </mergeCells>
  <printOptions/>
  <pageMargins left="0.6692913385826772" right="0.3937007874015748" top="0.5118110236220472" bottom="0.5118110236220472" header="0.31496062992125984" footer="0.2755905511811024"/>
  <pageSetup horizontalDpi="300" verticalDpi="300" orientation="portrait" paperSize="9" r:id="rId1"/>
  <headerFooter scaleWithDoc="0" alignWithMargins="0">
    <oddFooter>&amp;L&amp;9 2017.10&amp;C-8-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　泰雄</dc:creator>
  <cp:keywords/>
  <dc:description/>
  <cp:lastModifiedBy>h-maruyama</cp:lastModifiedBy>
  <cp:lastPrinted>2017-12-06T04:15:04Z</cp:lastPrinted>
  <dcterms:created xsi:type="dcterms:W3CDTF">2002-05-31T05:07:33Z</dcterms:created>
  <dcterms:modified xsi:type="dcterms:W3CDTF">2017-12-21T04:31:35Z</dcterms:modified>
  <cp:category/>
  <cp:version/>
  <cp:contentType/>
  <cp:contentStatus/>
</cp:coreProperties>
</file>