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5.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6.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4296A6F4-AB2E-4E0C-925B-1643BEC3044E}" xr6:coauthVersionLast="47" xr6:coauthVersionMax="47" xr10:uidLastSave="{00000000-0000-0000-0000-000000000000}"/>
  <bookViews>
    <workbookView xWindow="-120" yWindow="-120" windowWidth="29040" windowHeight="15720" tabRatio="875" xr2:uid="{E83BF3F1-17C4-469F-A556-FC001AF126DA}"/>
  </bookViews>
  <sheets>
    <sheet name="ﾁｪｯｸﾘｽﾄ表紙" sheetId="41" r:id="rId1"/>
    <sheet name="ﾁｪｯｸﾘｽﾄ記入表1" sheetId="25" r:id="rId2"/>
    <sheet name="ﾁｪｯｸﾘｽﾄ記入表2" sheetId="26" r:id="rId3"/>
    <sheet name="ﾁｪｯｸﾘｽﾄ記入表3" sheetId="27" r:id="rId4"/>
    <sheet name="表1" sheetId="39" r:id="rId5"/>
    <sheet name="表2" sheetId="40" r:id="rId6"/>
    <sheet name="表3" sheetId="30" r:id="rId7"/>
    <sheet name="表4" sheetId="31" r:id="rId8"/>
    <sheet name="表5" sheetId="37" r:id="rId9"/>
    <sheet name="表6" sheetId="38" r:id="rId10"/>
    <sheet name="表7" sheetId="34" r:id="rId11"/>
    <sheet name="環境目標" sheetId="42" r:id="rId12"/>
  </sheets>
  <definedNames>
    <definedName name="_xlnm.Print_Area" localSheetId="1">ﾁｪｯｸﾘｽﾄ記入表1!$A$1:$F$37</definedName>
    <definedName name="_xlnm.Print_Area" localSheetId="2">ﾁｪｯｸﾘｽﾄ記入表2!$A$1:$F$40</definedName>
    <definedName name="_xlnm.Print_Area" localSheetId="3">ﾁｪｯｸﾘｽﾄ記入表3!$A$1:$F$21</definedName>
    <definedName name="_xlnm.Print_Area" localSheetId="11">環境目標!$A$1:$AC$54</definedName>
    <definedName name="_xlnm.Print_Area" localSheetId="4">表1!$A$1:$AG$73</definedName>
    <definedName name="_xlnm.Print_Area" localSheetId="5">表2!$A$1:$AE$44</definedName>
    <definedName name="_xlnm.Print_Area" localSheetId="6">表3!$A$1:$G$25</definedName>
    <definedName name="_xlnm.Print_Area" localSheetId="7">表4!$A$1:$L$14</definedName>
    <definedName name="_xlnm.Print_Area" localSheetId="8">表5!$A$1:$AC$33</definedName>
    <definedName name="_xlnm.Print_Area" localSheetId="9">表6!$A$1:$J$28</definedName>
    <definedName name="_xlnm.Print_Area" localSheetId="10">表7!$A$1:$G$34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37" l="1"/>
  <c r="AB65" i="39"/>
  <c r="AB63" i="39"/>
  <c r="AB60" i="39"/>
  <c r="AB58" i="39"/>
  <c r="AB56" i="39"/>
  <c r="AB54" i="39"/>
  <c r="AB67" i="39"/>
  <c r="AB51" i="39"/>
  <c r="AB49" i="39"/>
  <c r="AB47" i="39"/>
  <c r="AB45" i="39"/>
  <c r="AB43" i="39"/>
  <c r="AB41" i="39"/>
  <c r="AB39" i="39"/>
  <c r="AB36" i="39"/>
  <c r="AB34" i="39"/>
  <c r="AB31" i="39"/>
  <c r="AB29" i="39"/>
  <c r="AB27" i="39"/>
  <c r="AB25" i="39"/>
  <c r="AB22" i="39"/>
  <c r="AB20" i="39"/>
  <c r="AB18" i="39"/>
  <c r="AB16" i="39"/>
  <c r="AB14" i="39"/>
  <c r="AB12" i="39"/>
  <c r="AB10" i="39"/>
  <c r="W47" i="42"/>
  <c r="Z65" i="39"/>
  <c r="Z63" i="39"/>
  <c r="Z60" i="39"/>
  <c r="Z58" i="39"/>
  <c r="Z56" i="39"/>
  <c r="Z54" i="39"/>
  <c r="Z51" i="39"/>
  <c r="Z49" i="39"/>
  <c r="Z47" i="39"/>
  <c r="Z45" i="39"/>
  <c r="Z43" i="39"/>
  <c r="Z41" i="39"/>
  <c r="Z39" i="39"/>
  <c r="Z36" i="39"/>
  <c r="Z34" i="39"/>
  <c r="Z31" i="39"/>
  <c r="Z29" i="39"/>
  <c r="Z27" i="39"/>
  <c r="Z25" i="39"/>
  <c r="Z22" i="39"/>
  <c r="Z20" i="39"/>
  <c r="Z18" i="39"/>
  <c r="Z16" i="39"/>
  <c r="Z14" i="39"/>
  <c r="Z12" i="39"/>
  <c r="Z10" i="39"/>
  <c r="H67" i="39"/>
  <c r="J67" i="39"/>
  <c r="J38" i="39"/>
  <c r="H38" i="39"/>
  <c r="H68" i="39"/>
  <c r="W53" i="42"/>
  <c r="W52" i="42"/>
  <c r="V65" i="39"/>
  <c r="K40" i="40"/>
  <c r="O40" i="42"/>
  <c r="V63" i="39"/>
  <c r="K39" i="40"/>
  <c r="O39" i="42"/>
  <c r="V60" i="39"/>
  <c r="K37" i="40"/>
  <c r="O37" i="42"/>
  <c r="V58" i="39"/>
  <c r="K36" i="40"/>
  <c r="O36" i="42"/>
  <c r="V56" i="39"/>
  <c r="K35" i="40"/>
  <c r="O35" i="42"/>
  <c r="V54" i="39"/>
  <c r="K34" i="40"/>
  <c r="O34" i="42"/>
  <c r="V51" i="39"/>
  <c r="K32" i="40"/>
  <c r="O32" i="42"/>
  <c r="V49" i="39"/>
  <c r="K31" i="40"/>
  <c r="O31" i="42"/>
  <c r="V47" i="39"/>
  <c r="K30" i="40"/>
  <c r="O30" i="42"/>
  <c r="V45" i="39"/>
  <c r="K29" i="40"/>
  <c r="O29" i="42"/>
  <c r="V43" i="39"/>
  <c r="K28" i="40"/>
  <c r="O28" i="42"/>
  <c r="V41" i="39"/>
  <c r="K27" i="40"/>
  <c r="O27" i="42"/>
  <c r="V39" i="39"/>
  <c r="K26" i="40"/>
  <c r="V36" i="39"/>
  <c r="K25" i="40"/>
  <c r="O25" i="42"/>
  <c r="V34" i="39"/>
  <c r="K24" i="40"/>
  <c r="O24" i="42"/>
  <c r="V31" i="39"/>
  <c r="K22" i="40"/>
  <c r="O22" i="42"/>
  <c r="V29" i="39"/>
  <c r="K21" i="40"/>
  <c r="O21" i="42"/>
  <c r="V27" i="39"/>
  <c r="V25" i="39"/>
  <c r="K19" i="40"/>
  <c r="O19" i="42"/>
  <c r="V22" i="39"/>
  <c r="K17" i="40"/>
  <c r="O17" i="42"/>
  <c r="V20" i="39"/>
  <c r="K16" i="40"/>
  <c r="O16" i="42"/>
  <c r="V18" i="39"/>
  <c r="K15" i="40"/>
  <c r="O15" i="42"/>
  <c r="V16" i="39"/>
  <c r="K14" i="40"/>
  <c r="O14" i="42"/>
  <c r="V14" i="39"/>
  <c r="K13" i="40"/>
  <c r="O13" i="42"/>
  <c r="V12" i="39"/>
  <c r="K12" i="40"/>
  <c r="Y12" i="40"/>
  <c r="Y12" i="42"/>
  <c r="O12" i="42"/>
  <c r="V10" i="39"/>
  <c r="K11" i="40"/>
  <c r="O11" i="42"/>
  <c r="Y11" i="40"/>
  <c r="Y11" i="42"/>
  <c r="Z52" i="42"/>
  <c r="T40" i="42"/>
  <c r="T39" i="42"/>
  <c r="T37" i="42"/>
  <c r="T36" i="42"/>
  <c r="T35" i="42"/>
  <c r="T34" i="42"/>
  <c r="T32" i="42"/>
  <c r="T31" i="42"/>
  <c r="T30" i="42"/>
  <c r="T29" i="42"/>
  <c r="T28" i="42"/>
  <c r="T27" i="42"/>
  <c r="T26" i="42"/>
  <c r="T25" i="42"/>
  <c r="T24" i="42"/>
  <c r="T22" i="42"/>
  <c r="T21" i="42"/>
  <c r="T20" i="42"/>
  <c r="T19" i="42"/>
  <c r="T17" i="42"/>
  <c r="T16" i="42"/>
  <c r="T15" i="42"/>
  <c r="T14" i="42"/>
  <c r="T13" i="42"/>
  <c r="T12" i="42"/>
  <c r="T11" i="42"/>
  <c r="L5" i="42"/>
  <c r="Y1" i="40"/>
  <c r="K20" i="40"/>
  <c r="O20" i="42"/>
  <c r="O49" i="42"/>
  <c r="O48" i="42"/>
  <c r="O47" i="42"/>
  <c r="O46" i="42"/>
  <c r="O45" i="42"/>
  <c r="O44" i="42"/>
  <c r="Y23" i="42"/>
  <c r="W7" i="42"/>
  <c r="W6" i="42"/>
  <c r="S7" i="42"/>
  <c r="S6" i="42"/>
  <c r="P7" i="42"/>
  <c r="P6" i="42"/>
  <c r="L7" i="42"/>
  <c r="L6" i="42"/>
  <c r="Y38" i="42"/>
  <c r="Y33" i="42"/>
  <c r="T38" i="42"/>
  <c r="T33" i="42"/>
  <c r="O38" i="42"/>
  <c r="O33" i="42"/>
  <c r="Y18" i="42"/>
  <c r="T23" i="42"/>
  <c r="T18" i="42"/>
  <c r="O18" i="42"/>
  <c r="G1" i="34"/>
  <c r="H1" i="38"/>
  <c r="X2" i="37"/>
  <c r="J2" i="31"/>
  <c r="F1" i="30"/>
  <c r="G22" i="38"/>
  <c r="E22" i="38"/>
  <c r="I22" i="38"/>
  <c r="I21" i="38"/>
  <c r="I20" i="38"/>
  <c r="I19" i="38"/>
  <c r="I18" i="38"/>
  <c r="I17" i="38"/>
  <c r="I16" i="38"/>
  <c r="G15" i="38"/>
  <c r="E15" i="38"/>
  <c r="I14" i="38"/>
  <c r="I13" i="38"/>
  <c r="I12" i="38"/>
  <c r="I11" i="38"/>
  <c r="I10" i="38"/>
  <c r="I9" i="38"/>
  <c r="AA27" i="37"/>
  <c r="U27" i="37"/>
  <c r="R27" i="37"/>
  <c r="O27" i="37"/>
  <c r="R26" i="37"/>
  <c r="R25" i="37"/>
  <c r="R24" i="37"/>
  <c r="R23" i="37"/>
  <c r="R22" i="37"/>
  <c r="R21" i="37"/>
  <c r="AA20" i="37"/>
  <c r="U20" i="37"/>
  <c r="O20" i="37"/>
  <c r="R20" i="37"/>
  <c r="R19" i="37"/>
  <c r="R18" i="37"/>
  <c r="R17" i="37"/>
  <c r="R16" i="37"/>
  <c r="R15" i="37"/>
  <c r="K13" i="31"/>
  <c r="K12" i="31"/>
  <c r="K11" i="31"/>
  <c r="K10" i="31"/>
  <c r="O23" i="42"/>
  <c r="Y21" i="40"/>
  <c r="Y21" i="42"/>
  <c r="Y37" i="40"/>
  <c r="Y37" i="42"/>
  <c r="Y30" i="40"/>
  <c r="Y30" i="42"/>
  <c r="Y36" i="40"/>
  <c r="Y36" i="42"/>
  <c r="Y15" i="40"/>
  <c r="Y15" i="42"/>
  <c r="Y40" i="40"/>
  <c r="Y40" i="42"/>
  <c r="Y32" i="40"/>
  <c r="Y32" i="42"/>
  <c r="Y39" i="40"/>
  <c r="Y39" i="42"/>
  <c r="Y19" i="40"/>
  <c r="Y19" i="42"/>
  <c r="Y24" i="40"/>
  <c r="Y24" i="42"/>
  <c r="Y22" i="40"/>
  <c r="Y22" i="42"/>
  <c r="Y25" i="40"/>
  <c r="Y25" i="42"/>
  <c r="Y16" i="40"/>
  <c r="Y16" i="42"/>
  <c r="Y17" i="40"/>
  <c r="Y17" i="42"/>
  <c r="Y35" i="40"/>
  <c r="Y35" i="42"/>
  <c r="Y34" i="40"/>
  <c r="Y34" i="42"/>
  <c r="Y26" i="40"/>
  <c r="Y26" i="42"/>
  <c r="O26" i="42"/>
  <c r="Y29" i="40"/>
  <c r="Y29" i="42"/>
  <c r="Y31" i="40"/>
  <c r="Y31" i="42"/>
  <c r="Y28" i="40"/>
  <c r="Y28" i="42"/>
  <c r="Y27" i="40"/>
  <c r="Y27" i="42"/>
  <c r="W49" i="42"/>
  <c r="Y20" i="40"/>
  <c r="Y20" i="42"/>
  <c r="Y14" i="40"/>
  <c r="Y14" i="42"/>
  <c r="Y13" i="40"/>
  <c r="Y13" i="42"/>
  <c r="Y43" i="40"/>
  <c r="W46" i="42"/>
  <c r="W48" i="42"/>
  <c r="W44" i="42"/>
  <c r="W45" i="42"/>
  <c r="W51" i="42"/>
  <c r="AB38" i="39"/>
  <c r="AB68" i="39"/>
  <c r="K43" i="40"/>
  <c r="I15" i="38"/>
</calcChain>
</file>

<file path=xl/sharedStrings.xml><?xml version="1.0" encoding="utf-8"?>
<sst xmlns="http://schemas.openxmlformats.org/spreadsheetml/2006/main" count="1141" uniqueCount="385">
  <si>
    <t>１．環境保全のための仕組み・体制の整備</t>
    <rPh sb="2" eb="4">
      <t>カンキョウ</t>
    </rPh>
    <rPh sb="4" eb="6">
      <t>ホゼン</t>
    </rPh>
    <rPh sb="10" eb="12">
      <t>シク</t>
    </rPh>
    <rPh sb="14" eb="16">
      <t>タイセイ</t>
    </rPh>
    <rPh sb="17" eb="19">
      <t>セイビ</t>
    </rPh>
    <phoneticPr fontId="2"/>
  </si>
  <si>
    <t>３．低公害車の導入</t>
    <rPh sb="2" eb="5">
      <t>テイコウガイ</t>
    </rPh>
    <rPh sb="5" eb="6">
      <t>シャ</t>
    </rPh>
    <rPh sb="7" eb="9">
      <t>ドウニュウ</t>
    </rPh>
    <phoneticPr fontId="2"/>
  </si>
  <si>
    <t>４．自動車の点検・整備</t>
    <rPh sb="2" eb="4">
      <t>ジドウ</t>
    </rPh>
    <rPh sb="4" eb="5">
      <t>シャ</t>
    </rPh>
    <rPh sb="6" eb="8">
      <t>テンケン</t>
    </rPh>
    <rPh sb="9" eb="11">
      <t>セイビ</t>
    </rPh>
    <phoneticPr fontId="2"/>
  </si>
  <si>
    <t>６．空車走行距離の削減および効率的走行の推進</t>
    <rPh sb="2" eb="4">
      <t>クウシャ</t>
    </rPh>
    <rPh sb="4" eb="6">
      <t>ソウコウ</t>
    </rPh>
    <rPh sb="6" eb="8">
      <t>キョリ</t>
    </rPh>
    <rPh sb="9" eb="11">
      <t>サクゲン</t>
    </rPh>
    <rPh sb="14" eb="17">
      <t>コウリツテキ</t>
    </rPh>
    <rPh sb="17" eb="19">
      <t>ソウコウ</t>
    </rPh>
    <rPh sb="20" eb="22">
      <t>スイシン</t>
    </rPh>
    <phoneticPr fontId="2"/>
  </si>
  <si>
    <t>km/ℓ</t>
  </si>
  <si>
    <t>ディーゼル自動車</t>
    <rPh sb="5" eb="8">
      <t>ジドウシャ</t>
    </rPh>
    <phoneticPr fontId="2"/>
  </si>
  <si>
    <t>台</t>
    <rPh sb="0" eb="1">
      <t>ダイ</t>
    </rPh>
    <phoneticPr fontId="2"/>
  </si>
  <si>
    <t>電気自動車</t>
    <rPh sb="0" eb="2">
      <t>デンキ</t>
    </rPh>
    <rPh sb="2" eb="5">
      <t>ジドウシャ</t>
    </rPh>
    <phoneticPr fontId="2"/>
  </si>
  <si>
    <t>ガソリン自動車</t>
    <rPh sb="4" eb="7">
      <t>ジドウシャ</t>
    </rPh>
    <phoneticPr fontId="2"/>
  </si>
  <si>
    <t>ＬＰＧ自動車</t>
    <rPh sb="3" eb="6">
      <t>ジドウシャ</t>
    </rPh>
    <phoneticPr fontId="2"/>
  </si>
  <si>
    <t>記入欄</t>
    <rPh sb="0" eb="2">
      <t>キニュウ</t>
    </rPh>
    <rPh sb="2" eb="3">
      <t>ラン</t>
    </rPh>
    <phoneticPr fontId="2"/>
  </si>
  <si>
    <t>その他</t>
    <rPh sb="2" eb="3">
      <t>タ</t>
    </rPh>
    <phoneticPr fontId="2"/>
  </si>
  <si>
    <t>％</t>
  </si>
  <si>
    <t>現在の状況</t>
    <rPh sb="0" eb="2">
      <t>ゲンザイ</t>
    </rPh>
    <rPh sb="3" eb="5">
      <t>ジョウキョウ</t>
    </rPh>
    <phoneticPr fontId="2"/>
  </si>
  <si>
    <t>導入実績
台数</t>
    <rPh sb="0" eb="2">
      <t>ドウニュウ</t>
    </rPh>
    <rPh sb="2" eb="4">
      <t>ジッセキ</t>
    </rPh>
    <rPh sb="5" eb="7">
      <t>ダイスウ</t>
    </rPh>
    <phoneticPr fontId="2"/>
  </si>
  <si>
    <t>導入率</t>
    <rPh sb="0" eb="2">
      <t>ドウニュウ</t>
    </rPh>
    <rPh sb="2" eb="3">
      <t>リツ</t>
    </rPh>
    <phoneticPr fontId="2"/>
  </si>
  <si>
    <t>導入目標</t>
    <rPh sb="0" eb="2">
      <t>ドウニュウ</t>
    </rPh>
    <rPh sb="2" eb="4">
      <t>モクヒョウ</t>
    </rPh>
    <phoneticPr fontId="2"/>
  </si>
  <si>
    <t>合計</t>
    <rPh sb="0" eb="2">
      <t>ゴウケイ</t>
    </rPh>
    <phoneticPr fontId="2"/>
  </si>
  <si>
    <t>目標達成率</t>
    <rPh sb="0" eb="2">
      <t>モクヒョウ</t>
    </rPh>
    <rPh sb="2" eb="5">
      <t>タッセイリツ</t>
    </rPh>
    <phoneticPr fontId="2"/>
  </si>
  <si>
    <t>軽油</t>
    <rPh sb="0" eb="1">
      <t>ケイ</t>
    </rPh>
    <rPh sb="1" eb="2">
      <t>ユ</t>
    </rPh>
    <phoneticPr fontId="2"/>
  </si>
  <si>
    <t>電気</t>
    <rPh sb="0" eb="2">
      <t>デンキ</t>
    </rPh>
    <phoneticPr fontId="2"/>
  </si>
  <si>
    <t>車種別目標</t>
    <rPh sb="0" eb="3">
      <t>シャシュベツ</t>
    </rPh>
    <rPh sb="3" eb="5">
      <t>モクヒョウ</t>
    </rPh>
    <phoneticPr fontId="2"/>
  </si>
  <si>
    <t>天然ガス自動車                 （ＣＮＧ自動車）</t>
    <rPh sb="0" eb="2">
      <t>テンネン</t>
    </rPh>
    <rPh sb="4" eb="7">
      <t>ジドウシャ</t>
    </rPh>
    <rPh sb="28" eb="31">
      <t>ジドウシャ</t>
    </rPh>
    <phoneticPr fontId="2"/>
  </si>
  <si>
    <t>（ＡＴ車の場合）走り出したら、アクセルをいったんゆるめる</t>
    <rPh sb="3" eb="4">
      <t>クルマ</t>
    </rPh>
    <rPh sb="5" eb="7">
      <t>バアイ</t>
    </rPh>
    <rPh sb="8" eb="9">
      <t>ハシ</t>
    </rPh>
    <rPh sb="10" eb="11">
      <t>ダ</t>
    </rPh>
    <phoneticPr fontId="2"/>
  </si>
  <si>
    <t>（ＡＴ車の場合）走行中は、できるだけ床までアクセルを踏み込まない</t>
    <rPh sb="8" eb="11">
      <t>ソウコウチュウ</t>
    </rPh>
    <rPh sb="18" eb="19">
      <t>ユカ</t>
    </rPh>
    <rPh sb="26" eb="27">
      <t>フ</t>
    </rPh>
    <rPh sb="28" eb="29">
      <t>コ</t>
    </rPh>
    <phoneticPr fontId="2"/>
  </si>
  <si>
    <t>（ＡＴ車の場合）信号待ち等の停止時にニュートラルにする</t>
    <rPh sb="8" eb="10">
      <t>シンゴウ</t>
    </rPh>
    <rPh sb="10" eb="11">
      <t>マ</t>
    </rPh>
    <rPh sb="12" eb="13">
      <t>ナド</t>
    </rPh>
    <rPh sb="14" eb="16">
      <t>テイシ</t>
    </rPh>
    <rPh sb="16" eb="17">
      <t>ジ</t>
    </rPh>
    <phoneticPr fontId="2"/>
  </si>
  <si>
    <t>（ＡＴ車の場合）平地走行はＤレンジのまま、走行する</t>
    <rPh sb="8" eb="10">
      <t>ヘイチ</t>
    </rPh>
    <rPh sb="10" eb="12">
      <t>ソウコウ</t>
    </rPh>
    <rPh sb="21" eb="23">
      <t>ソウコウ</t>
    </rPh>
    <phoneticPr fontId="2"/>
  </si>
  <si>
    <t>（マニュアル車の場合）早めにシフトアップする</t>
    <rPh sb="11" eb="12">
      <t>ハヤ</t>
    </rPh>
    <phoneticPr fontId="2"/>
  </si>
  <si>
    <t>環境保全への観点からの点検・整備に関する事項</t>
  </si>
  <si>
    <t>記入欄</t>
  </si>
  <si>
    <t>ファンベルト、冷却水の状態を確認する</t>
  </si>
  <si>
    <t>排気ガスの色の異常の有無を確かめる</t>
  </si>
  <si>
    <t>ハンドルの重さや取られが無いかを確かめる</t>
  </si>
  <si>
    <t>クラッチに滑りが無いかを確かめる</t>
  </si>
  <si>
    <t>ブレーキの引きずりがないことを確かめる</t>
  </si>
  <si>
    <t>（</t>
  </si>
  <si>
    <t>取　　組</t>
    <rPh sb="0" eb="1">
      <t>トリ</t>
    </rPh>
    <rPh sb="3" eb="4">
      <t>クミ</t>
    </rPh>
    <phoneticPr fontId="2"/>
  </si>
  <si>
    <t>装　置</t>
    <rPh sb="0" eb="1">
      <t>ソウ</t>
    </rPh>
    <rPh sb="2" eb="3">
      <t>オキ</t>
    </rPh>
    <phoneticPr fontId="2"/>
  </si>
  <si>
    <t>気化系統の適正管理をする</t>
    <rPh sb="0" eb="2">
      <t>キカ</t>
    </rPh>
    <rPh sb="2" eb="4">
      <t>ケイトウ</t>
    </rPh>
    <rPh sb="5" eb="7">
      <t>テキセイ</t>
    </rPh>
    <rPh sb="7" eb="9">
      <t>カンリ</t>
    </rPh>
    <phoneticPr fontId="2"/>
  </si>
  <si>
    <t>グリーン経営認証</t>
    <rPh sb="6" eb="8">
      <t>ニ</t>
    </rPh>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</si>
  <si>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</si>
  <si>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</si>
  <si>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</si>
  <si>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事業用</t>
    <rPh sb="0" eb="3">
      <t>ジギョウヨウ</t>
    </rPh>
    <phoneticPr fontId="2"/>
  </si>
  <si>
    <t>自家用</t>
    <rPh sb="0" eb="3">
      <t>ジカヨウ</t>
    </rPh>
    <phoneticPr fontId="2"/>
  </si>
  <si>
    <t>1-1【環境方針】</t>
    <rPh sb="4" eb="6">
      <t>カンキョウ</t>
    </rPh>
    <rPh sb="6" eb="8">
      <t>ホウシン</t>
    </rPh>
    <phoneticPr fontId="2"/>
  </si>
  <si>
    <t>1-3【推進体制】</t>
    <rPh sb="4" eb="6">
      <t>スイシン</t>
    </rPh>
    <rPh sb="6" eb="8">
      <t>タイセイ</t>
    </rPh>
    <phoneticPr fontId="2"/>
  </si>
  <si>
    <t>1-4【従業員に対する環境教育】</t>
    <rPh sb="4" eb="7">
      <t>ジュウギョウイン</t>
    </rPh>
    <rPh sb="8" eb="9">
      <t>タイ</t>
    </rPh>
    <rPh sb="11" eb="13">
      <t>カンキョウ</t>
    </rPh>
    <rPh sb="13" eb="15">
      <t>キョウイク</t>
    </rPh>
    <phoneticPr fontId="2"/>
  </si>
  <si>
    <t>2-2【エコドライブのための実施体制】</t>
    <rPh sb="14" eb="16">
      <t>ジッシ</t>
    </rPh>
    <rPh sb="16" eb="18">
      <t>タイセイ</t>
    </rPh>
    <phoneticPr fontId="2"/>
  </si>
  <si>
    <t>2-3【アイドリングストップの励行】</t>
    <rPh sb="15" eb="17">
      <t>レイコウ</t>
    </rPh>
    <phoneticPr fontId="2"/>
  </si>
  <si>
    <t>2-4【推進手段等の整備】</t>
    <rPh sb="4" eb="6">
      <t>スイシン</t>
    </rPh>
    <rPh sb="6" eb="8">
      <t>シュダン</t>
    </rPh>
    <rPh sb="8" eb="9">
      <t>トウ</t>
    </rPh>
    <rPh sb="10" eb="12">
      <t>セイビ</t>
    </rPh>
    <phoneticPr fontId="2"/>
  </si>
  <si>
    <t>3-1【低公害車等：導入目標の設定と取組】</t>
    <rPh sb="4" eb="7">
      <t>テイコウガイ</t>
    </rPh>
    <rPh sb="7" eb="8">
      <t>シャ</t>
    </rPh>
    <rPh sb="8" eb="9">
      <t>トウ</t>
    </rPh>
    <rPh sb="10" eb="12">
      <t>ドウニュウ</t>
    </rPh>
    <rPh sb="12" eb="14">
      <t>モクヒョウ</t>
    </rPh>
    <rPh sb="15" eb="17">
      <t>セッテイ</t>
    </rPh>
    <rPh sb="18" eb="20">
      <t>トリクミ</t>
    </rPh>
    <phoneticPr fontId="2"/>
  </si>
  <si>
    <t>4-1【点検・整備のための実施体制】</t>
    <rPh sb="4" eb="6">
      <t>テンケン</t>
    </rPh>
    <rPh sb="7" eb="9">
      <t>セイビ</t>
    </rPh>
    <rPh sb="13" eb="15">
      <t>ジッシ</t>
    </rPh>
    <rPh sb="15" eb="17">
      <t>タイセイ</t>
    </rPh>
    <phoneticPr fontId="2"/>
  </si>
  <si>
    <t>4-2【車両の状態に基づく適切な点検・整備】</t>
    <rPh sb="4" eb="6">
      <t>シャリョウ</t>
    </rPh>
    <rPh sb="7" eb="9">
      <t>ジョウタイ</t>
    </rPh>
    <rPh sb="10" eb="11">
      <t>モト</t>
    </rPh>
    <rPh sb="13" eb="15">
      <t>テキセツ</t>
    </rPh>
    <rPh sb="16" eb="18">
      <t>テンケン</t>
    </rPh>
    <rPh sb="19" eb="21">
      <t>セイビ</t>
    </rPh>
    <phoneticPr fontId="2"/>
  </si>
  <si>
    <t>5-1【従業員に対する廃棄物に関する教育】</t>
    <rPh sb="4" eb="7">
      <t>ジュウギョウイン</t>
    </rPh>
    <rPh sb="8" eb="9">
      <t>タイ</t>
    </rPh>
    <rPh sb="11" eb="14">
      <t>ハイキブツ</t>
    </rPh>
    <rPh sb="15" eb="16">
      <t>カン</t>
    </rPh>
    <rPh sb="18" eb="20">
      <t>キョウイク</t>
    </rPh>
    <phoneticPr fontId="2"/>
  </si>
  <si>
    <t>5-2【廃棄物の適正な管理】</t>
    <rPh sb="4" eb="7">
      <t>ハイキブツ</t>
    </rPh>
    <rPh sb="8" eb="10">
      <t>テキセイ</t>
    </rPh>
    <rPh sb="11" eb="12">
      <t>カン</t>
    </rPh>
    <rPh sb="12" eb="13">
      <t>リ</t>
    </rPh>
    <phoneticPr fontId="2"/>
  </si>
  <si>
    <t>6-1【空車走行距離の削減】</t>
    <rPh sb="4" eb="6">
      <t>クウシャ</t>
    </rPh>
    <rPh sb="6" eb="8">
      <t>ソウコウ</t>
    </rPh>
    <rPh sb="8" eb="10">
      <t>キョリ</t>
    </rPh>
    <rPh sb="11" eb="13">
      <t>サクゲン</t>
    </rPh>
    <phoneticPr fontId="2"/>
  </si>
  <si>
    <t>6-2【効率的走行の推進】</t>
    <rPh sb="4" eb="7">
      <t>コウリツテキ</t>
    </rPh>
    <rPh sb="7" eb="9">
      <t>ソウコウ</t>
    </rPh>
    <rPh sb="10" eb="12">
      <t>スイシン</t>
    </rPh>
    <phoneticPr fontId="2"/>
  </si>
  <si>
    <t>Yes</t>
    <phoneticPr fontId="2"/>
  </si>
  <si>
    <t>No</t>
    <phoneticPr fontId="2"/>
  </si>
  <si>
    <t>レベル</t>
    <phoneticPr fontId="2"/>
  </si>
  <si>
    <t>〔1〕</t>
    <phoneticPr fontId="2"/>
  </si>
  <si>
    <t>〔2〕</t>
    <phoneticPr fontId="2"/>
  </si>
  <si>
    <t>〔3〕</t>
    <phoneticPr fontId="2"/>
  </si>
  <si>
    <t>1-2【環境行動計画の作成・見直し】</t>
    <rPh sb="4" eb="6">
      <t>カンキョウ</t>
    </rPh>
    <rPh sb="6" eb="8">
      <t>コウドウ</t>
    </rPh>
    <rPh sb="8" eb="10">
      <t>ケイカク</t>
    </rPh>
    <rPh sb="11" eb="13">
      <t>サクセイ</t>
    </rPh>
    <rPh sb="14" eb="16">
      <t>ミナオ</t>
    </rPh>
    <phoneticPr fontId="2"/>
  </si>
  <si>
    <t>2-1【燃費に関する定量的な目標の設定等】</t>
    <rPh sb="4" eb="6">
      <t>ネンピ</t>
    </rPh>
    <rPh sb="7" eb="8">
      <t>カン</t>
    </rPh>
    <rPh sb="10" eb="12">
      <t>テイリョウ</t>
    </rPh>
    <rPh sb="12" eb="13">
      <t>テキ</t>
    </rPh>
    <rPh sb="14" eb="16">
      <t>モクヒョウ</t>
    </rPh>
    <rPh sb="17" eb="20">
      <t>セッテイトウ</t>
    </rPh>
    <phoneticPr fontId="2"/>
  </si>
  <si>
    <t>7-1【管理部門（事務所）における環境保全】</t>
    <phoneticPr fontId="2"/>
  </si>
  <si>
    <t>　・燃費が悪くなってきた時には、直ちに点検・整備を実施している</t>
    <rPh sb="2" eb="4">
      <t>ネンピ</t>
    </rPh>
    <rPh sb="5" eb="6">
      <t>ワル</t>
    </rPh>
    <rPh sb="12" eb="13">
      <t>トキ</t>
    </rPh>
    <rPh sb="16" eb="17">
      <t>タダ</t>
    </rPh>
    <rPh sb="19" eb="21">
      <t>テンケン</t>
    </rPh>
    <rPh sb="22" eb="24">
      <t>セイビ</t>
    </rPh>
    <rPh sb="25" eb="27">
      <t>ジッシ</t>
    </rPh>
    <phoneticPr fontId="2"/>
  </si>
  <si>
    <t>　・車両に異常音が発生した時には、直ちに点検・整備を実施している</t>
    <rPh sb="2" eb="4">
      <t>シャリョウ</t>
    </rPh>
    <rPh sb="5" eb="7">
      <t>イジョウ</t>
    </rPh>
    <rPh sb="7" eb="8">
      <t>オン</t>
    </rPh>
    <rPh sb="9" eb="11">
      <t>ハッセイ</t>
    </rPh>
    <rPh sb="13" eb="14">
      <t>トキ</t>
    </rPh>
    <rPh sb="17" eb="18">
      <t>タダ</t>
    </rPh>
    <rPh sb="20" eb="22">
      <t>テンケン</t>
    </rPh>
    <rPh sb="23" eb="25">
      <t>セイビ</t>
    </rPh>
    <rPh sb="26" eb="28">
      <t>ジッシ</t>
    </rPh>
    <phoneticPr fontId="2"/>
  </si>
  <si>
    <t>　・廃油の処理に際して、処理やリサイクルを適切に実施している業者に委託している</t>
    <rPh sb="2" eb="4">
      <t>ハイユ</t>
    </rPh>
    <rPh sb="5" eb="7">
      <t>ショリ</t>
    </rPh>
    <rPh sb="8" eb="9">
      <t>サイ</t>
    </rPh>
    <rPh sb="12" eb="14">
      <t>ショリ</t>
    </rPh>
    <rPh sb="21" eb="23">
      <t>テキセツ</t>
    </rPh>
    <rPh sb="24" eb="26">
      <t>ジッシ</t>
    </rPh>
    <rPh sb="30" eb="32">
      <t>ギョウシャ</t>
    </rPh>
    <rPh sb="33" eb="35">
      <t>イタク</t>
    </rPh>
    <phoneticPr fontId="2"/>
  </si>
  <si>
    <t>　・廃タイヤの処理に際して、処理やリサイクルを適切に実施している業者に委託している</t>
    <rPh sb="2" eb="3">
      <t>ハイ</t>
    </rPh>
    <rPh sb="7" eb="9">
      <t>ショリ</t>
    </rPh>
    <rPh sb="10" eb="11">
      <t>サイ</t>
    </rPh>
    <rPh sb="14" eb="16">
      <t>ショリ</t>
    </rPh>
    <rPh sb="23" eb="25">
      <t>テキセツ</t>
    </rPh>
    <rPh sb="26" eb="28">
      <t>ジッシ</t>
    </rPh>
    <rPh sb="32" eb="34">
      <t>ギョウシャ</t>
    </rPh>
    <rPh sb="35" eb="37">
      <t>イタク</t>
    </rPh>
    <phoneticPr fontId="2"/>
  </si>
  <si>
    <t>　・廃バッテリーの処理に際して、処理やリサイクルを適切に実施している業者に委託している</t>
    <rPh sb="2" eb="3">
      <t>ハイ</t>
    </rPh>
    <rPh sb="9" eb="11">
      <t>ショリ</t>
    </rPh>
    <rPh sb="12" eb="13">
      <t>サイ</t>
    </rPh>
    <rPh sb="16" eb="18">
      <t>ショリ</t>
    </rPh>
    <rPh sb="25" eb="27">
      <t>テキセツ</t>
    </rPh>
    <rPh sb="28" eb="30">
      <t>ジッシ</t>
    </rPh>
    <rPh sb="34" eb="36">
      <t>ギョウシャ</t>
    </rPh>
    <rPh sb="37" eb="39">
      <t>イタク</t>
    </rPh>
    <phoneticPr fontId="2"/>
  </si>
  <si>
    <t>　・エコマーク製品等を優先的に購入する</t>
    <phoneticPr fontId="2"/>
  </si>
  <si>
    <t>　・不必要な照明の消灯を徹底する</t>
    <phoneticPr fontId="2"/>
  </si>
  <si>
    <t>　・分別回収ボックスを設置し、分別回収に努める</t>
    <phoneticPr fontId="2"/>
  </si>
  <si>
    <t>　・使い捨て製品の購入を控える</t>
    <phoneticPr fontId="2"/>
  </si>
  <si>
    <t>　・コピー用紙等の紙使用量削減に努める</t>
    <rPh sb="5" eb="7">
      <t>ヨウシ</t>
    </rPh>
    <phoneticPr fontId="2"/>
  </si>
  <si>
    <t>種別</t>
    <rPh sb="0" eb="2">
      <t>シュベツ</t>
    </rPh>
    <phoneticPr fontId="2"/>
  </si>
  <si>
    <t>総走行距離</t>
    <rPh sb="0" eb="1">
      <t>ソウ</t>
    </rPh>
    <rPh sb="1" eb="3">
      <t>ソウコウ</t>
    </rPh>
    <rPh sb="3" eb="5">
      <t>キョリ</t>
    </rPh>
    <phoneticPr fontId="2"/>
  </si>
  <si>
    <t>総燃料使用量</t>
    <rPh sb="0" eb="1">
      <t>ソウ</t>
    </rPh>
    <rPh sb="1" eb="3">
      <t>ネンリョウ</t>
    </rPh>
    <rPh sb="3" eb="5">
      <t>シヨウ</t>
    </rPh>
    <rPh sb="5" eb="6">
      <t>リョウ</t>
    </rPh>
    <phoneticPr fontId="2"/>
  </si>
  <si>
    <t>現在の燃費目標</t>
    <rPh sb="0" eb="2">
      <t>ゲンザイ</t>
    </rPh>
    <rPh sb="3" eb="5">
      <t>ネンピ</t>
    </rPh>
    <rPh sb="5" eb="7">
      <t>モクヒョウ</t>
    </rPh>
    <phoneticPr fontId="2"/>
  </si>
  <si>
    <t>■ 表３</t>
    <rPh sb="2" eb="3">
      <t>ヒョウ</t>
    </rPh>
    <phoneticPr fontId="2"/>
  </si>
  <si>
    <t>■ 表４</t>
    <rPh sb="2" eb="3">
      <t>ヒョウ</t>
    </rPh>
    <phoneticPr fontId="2"/>
  </si>
  <si>
    <t>■ 表５</t>
    <rPh sb="2" eb="3">
      <t>ヒョウ</t>
    </rPh>
    <phoneticPr fontId="2"/>
  </si>
  <si>
    <r>
      <t>低公害車　</t>
    </r>
    <r>
      <rPr>
        <sz val="8"/>
        <rFont val="ＭＳ Ｐゴシック"/>
        <family val="3"/>
        <charset val="128"/>
      </rPr>
      <t>※1</t>
    </r>
    <rPh sb="0" eb="4">
      <t>テイコウガイシャ</t>
    </rPh>
    <phoneticPr fontId="2"/>
  </si>
  <si>
    <t>　　　 指定低公害車等の地方公共団体で定める低公害車。</t>
    <rPh sb="4" eb="6">
      <t>シテイ</t>
    </rPh>
    <rPh sb="6" eb="7">
      <t>テイ</t>
    </rPh>
    <rPh sb="7" eb="9">
      <t>コウガイ</t>
    </rPh>
    <rPh sb="9" eb="10">
      <t>クルマ</t>
    </rPh>
    <rPh sb="10" eb="11">
      <t>ナド</t>
    </rPh>
    <rPh sb="12" eb="14">
      <t>チホウ</t>
    </rPh>
    <rPh sb="14" eb="16">
      <t>コウキョウ</t>
    </rPh>
    <rPh sb="16" eb="18">
      <t>ダンタイ</t>
    </rPh>
    <rPh sb="19" eb="20">
      <t>サダ</t>
    </rPh>
    <rPh sb="22" eb="26">
      <t>テイコウガイシャ</t>
    </rPh>
    <phoneticPr fontId="2"/>
  </si>
  <si>
    <t>■ 表６</t>
    <rPh sb="2" eb="3">
      <t>ヒョウ</t>
    </rPh>
    <phoneticPr fontId="2"/>
  </si>
  <si>
    <t>燃費実績</t>
    <rPh sb="0" eb="2">
      <t>ネンピ</t>
    </rPh>
    <rPh sb="2" eb="4">
      <t>ジッセキ</t>
    </rPh>
    <phoneticPr fontId="2"/>
  </si>
  <si>
    <t>目標の基にした
燃費実績
（表１の燃費実績）</t>
    <rPh sb="0" eb="2">
      <t>モクヒョウ</t>
    </rPh>
    <rPh sb="3" eb="4">
      <t>モト</t>
    </rPh>
    <rPh sb="8" eb="10">
      <t>ネンピ</t>
    </rPh>
    <rPh sb="10" eb="12">
      <t>ジッセキ</t>
    </rPh>
    <rPh sb="14" eb="15">
      <t>ヒョウ</t>
    </rPh>
    <rPh sb="17" eb="19">
      <t>ネンピ</t>
    </rPh>
    <rPh sb="19" eb="21">
      <t>ジッセキ</t>
    </rPh>
    <phoneticPr fontId="2"/>
  </si>
  <si>
    <t>更新審査申請用</t>
    <rPh sb="0" eb="2">
      <t>コウシン</t>
    </rPh>
    <rPh sb="2" eb="4">
      <t>シンサ</t>
    </rPh>
    <rPh sb="4" eb="7">
      <t>シンセイヨウ</t>
    </rPh>
    <phoneticPr fontId="2"/>
  </si>
  <si>
    <t>（登録後２年ごとの審査）</t>
    <rPh sb="1" eb="3">
      <t>トウロク</t>
    </rPh>
    <rPh sb="3" eb="4">
      <t>ゴ</t>
    </rPh>
    <rPh sb="5" eb="6">
      <t>ネン</t>
    </rPh>
    <rPh sb="9" eb="11">
      <t>シンサ</t>
    </rPh>
    <phoneticPr fontId="2"/>
  </si>
  <si>
    <t>年</t>
    <rPh sb="0" eb="1">
      <t>ネン</t>
    </rPh>
    <phoneticPr fontId="2"/>
  </si>
  <si>
    <t>月</t>
    <rPh sb="0" eb="1">
      <t>ガツ</t>
    </rPh>
    <phoneticPr fontId="2"/>
  </si>
  <si>
    <t>月　）</t>
    <rPh sb="0" eb="1">
      <t>ガツ</t>
    </rPh>
    <phoneticPr fontId="2"/>
  </si>
  <si>
    <t>天然ガス自動車
（ＣＮＧ自動車）</t>
    <rPh sb="0" eb="2">
      <t>テンネン</t>
    </rPh>
    <rPh sb="4" eb="7">
      <t>ジドウシャ</t>
    </rPh>
    <rPh sb="12" eb="15">
      <t>ジドウシャ</t>
    </rPh>
    <phoneticPr fontId="2"/>
  </si>
  <si>
    <t>ハイブリッド自動車
（ガソリン）</t>
    <rPh sb="6" eb="9">
      <t>ジドウシャ</t>
    </rPh>
    <phoneticPr fontId="2"/>
  </si>
  <si>
    <t>年</t>
  </si>
  <si>
    <t>月</t>
  </si>
  <si>
    <t>～</t>
  </si>
  <si>
    <t>月　）</t>
  </si>
  <si>
    <t>天然ガス自動車 
（ＣＮＧ自動車）</t>
    <rPh sb="0" eb="2">
      <t>テンネン</t>
    </rPh>
    <rPh sb="4" eb="7">
      <t>ジドウシャ</t>
    </rPh>
    <rPh sb="13" eb="16">
      <t>ジドウシャ</t>
    </rPh>
    <phoneticPr fontId="2"/>
  </si>
  <si>
    <t>現在の
導入実績
比率</t>
    <rPh sb="0" eb="2">
      <t>ゲンザイ</t>
    </rPh>
    <rPh sb="4" eb="6">
      <t>ドウニュウ</t>
    </rPh>
    <rPh sb="6" eb="8">
      <t>ジッセキ</t>
    </rPh>
    <rPh sb="9" eb="11">
      <t>ヒリツ</t>
    </rPh>
    <phoneticPr fontId="2"/>
  </si>
  <si>
    <t>今年度分
導入計画
台数</t>
    <rPh sb="0" eb="3">
      <t>コンネンド</t>
    </rPh>
    <rPh sb="3" eb="4">
      <t>ブン</t>
    </rPh>
    <rPh sb="5" eb="7">
      <t>ドウニュウ</t>
    </rPh>
    <rPh sb="7" eb="9">
      <t>ケイカク</t>
    </rPh>
    <rPh sb="10" eb="12">
      <t>ダイスウ</t>
    </rPh>
    <phoneticPr fontId="2"/>
  </si>
  <si>
    <r>
      <t xml:space="preserve">保有台数
</t>
    </r>
    <r>
      <rPr>
        <sz val="7"/>
        <rFont val="ＭＳ Ｐゴシック"/>
        <family val="3"/>
        <charset val="128"/>
      </rPr>
      <t>（低公害車等
以外の車両も
含めた車両
保有台数）</t>
    </r>
    <rPh sb="0" eb="2">
      <t>ホユウ</t>
    </rPh>
    <rPh sb="2" eb="4">
      <t>ダイスウ</t>
    </rPh>
    <rPh sb="6" eb="10">
      <t>テイコウガイシャ</t>
    </rPh>
    <rPh sb="10" eb="11">
      <t>トウ</t>
    </rPh>
    <rPh sb="12" eb="14">
      <t>イガイ</t>
    </rPh>
    <rPh sb="15" eb="17">
      <t>シャリョウ</t>
    </rPh>
    <rPh sb="19" eb="20">
      <t>フク</t>
    </rPh>
    <rPh sb="22" eb="24">
      <t>シャリョウ</t>
    </rPh>
    <rPh sb="25" eb="27">
      <t>ホユウ</t>
    </rPh>
    <rPh sb="27" eb="29">
      <t>ダイスウ</t>
    </rPh>
    <phoneticPr fontId="2"/>
  </si>
  <si>
    <r>
      <t xml:space="preserve">時期
</t>
    </r>
    <r>
      <rPr>
        <sz val="8"/>
        <rFont val="ＭＳ Ｐゴシック"/>
        <family val="3"/>
        <charset val="128"/>
      </rPr>
      <t>（いつまでに）</t>
    </r>
    <rPh sb="0" eb="2">
      <t>ジキ</t>
    </rPh>
    <phoneticPr fontId="2"/>
  </si>
  <si>
    <r>
      <t>低公害車</t>
    </r>
    <r>
      <rPr>
        <sz val="8"/>
        <rFont val="ＭＳ Ｐゴシック"/>
        <family val="3"/>
        <charset val="128"/>
      </rPr>
      <t>※1</t>
    </r>
    <rPh sb="0" eb="4">
      <t>テイコウガイシャ</t>
    </rPh>
    <phoneticPr fontId="2"/>
  </si>
  <si>
    <t>※2　「エネルギーの使用の合理化に関する法律」に基づく燃費基準達成車および低排出ガス認定車。</t>
    <rPh sb="10" eb="12">
      <t>シヨウ</t>
    </rPh>
    <rPh sb="13" eb="16">
      <t>ゴウリカ</t>
    </rPh>
    <rPh sb="17" eb="18">
      <t>カン</t>
    </rPh>
    <rPh sb="20" eb="22">
      <t>ホウリツ</t>
    </rPh>
    <rPh sb="24" eb="25">
      <t>モト</t>
    </rPh>
    <rPh sb="27" eb="29">
      <t>ネンピ</t>
    </rPh>
    <rPh sb="29" eb="31">
      <t>キジュン</t>
    </rPh>
    <rPh sb="31" eb="33">
      <t>タッセイ</t>
    </rPh>
    <rPh sb="33" eb="34">
      <t>クルマ</t>
    </rPh>
    <rPh sb="37" eb="38">
      <t>テイ</t>
    </rPh>
    <rPh sb="38" eb="40">
      <t>ハイシュツ</t>
    </rPh>
    <rPh sb="42" eb="44">
      <t>ニンテイ</t>
    </rPh>
    <rPh sb="44" eb="45">
      <t>グルマ</t>
    </rPh>
    <phoneticPr fontId="2"/>
  </si>
  <si>
    <t>７． 管理部門（事務所）における環境保全の推進</t>
    <phoneticPr fontId="2"/>
  </si>
  <si>
    <t>エンジン回転数警告装置等の
エコドライブ推進補助装置</t>
    <rPh sb="4" eb="6">
      <t>カイテン</t>
    </rPh>
    <rPh sb="6" eb="7">
      <t>カズ</t>
    </rPh>
    <rPh sb="7" eb="9">
      <t>ケイコク</t>
    </rPh>
    <rPh sb="9" eb="11">
      <t>ソウチ</t>
    </rPh>
    <rPh sb="11" eb="12">
      <t>ナド</t>
    </rPh>
    <rPh sb="20" eb="22">
      <t>スイシン</t>
    </rPh>
    <rPh sb="22" eb="24">
      <t>ホジョ</t>
    </rPh>
    <rPh sb="24" eb="26">
      <t>ソウチ</t>
    </rPh>
    <phoneticPr fontId="2"/>
  </si>
  <si>
    <t>　・空調機器を適正温度に設定する</t>
    <phoneticPr fontId="2"/>
  </si>
  <si>
    <t>　</t>
    <phoneticPr fontId="2"/>
  </si>
  <si>
    <t>（</t>
    <phoneticPr fontId="2"/>
  </si>
  <si>
    <t>）</t>
    <phoneticPr fontId="2"/>
  </si>
  <si>
    <t>Ａ</t>
    <phoneticPr fontId="2"/>
  </si>
  <si>
    <t>B</t>
    <phoneticPr fontId="2"/>
  </si>
  <si>
    <t>アイドリングストップ装置</t>
    <phoneticPr fontId="2"/>
  </si>
  <si>
    <t>％</t>
    <phoneticPr fontId="2"/>
  </si>
  <si>
    <t>（</t>
    <phoneticPr fontId="2"/>
  </si>
  <si>
    <t>）</t>
    <phoneticPr fontId="2"/>
  </si>
  <si>
    <t>前年度分
導入目標台数</t>
    <rPh sb="0" eb="3">
      <t>ゼンネンド</t>
    </rPh>
    <rPh sb="3" eb="4">
      <t>ブン</t>
    </rPh>
    <rPh sb="5" eb="7">
      <t>ドウニュウ</t>
    </rPh>
    <rPh sb="7" eb="9">
      <t>モクヒョウ</t>
    </rPh>
    <rPh sb="9" eb="11">
      <t>ダイスウ</t>
    </rPh>
    <phoneticPr fontId="2"/>
  </si>
  <si>
    <t>■ 表７</t>
    <phoneticPr fontId="2"/>
  </si>
  <si>
    <t>C＝B÷A×100</t>
    <phoneticPr fontId="2"/>
  </si>
  <si>
    <t>※3　国の低排出ガス認定車、および九都県市指定低公害車、近畿八府県市指定低排出ガス車、山梨県指定低公害車、札幌市</t>
    <rPh sb="3" eb="4">
      <t>クニ</t>
    </rPh>
    <rPh sb="5" eb="8">
      <t>テイハイシュツ</t>
    </rPh>
    <rPh sb="10" eb="12">
      <t>ニンテイ</t>
    </rPh>
    <rPh sb="12" eb="13">
      <t>グルマ</t>
    </rPh>
    <rPh sb="17" eb="18">
      <t>９</t>
    </rPh>
    <rPh sb="18" eb="20">
      <t>トケン</t>
    </rPh>
    <rPh sb="20" eb="23">
      <t>シシテイ</t>
    </rPh>
    <rPh sb="23" eb="27">
      <t>テイコウガイシャ</t>
    </rPh>
    <rPh sb="28" eb="30">
      <t>キンキ</t>
    </rPh>
    <rPh sb="30" eb="31">
      <t>８</t>
    </rPh>
    <rPh sb="31" eb="33">
      <t>フケン</t>
    </rPh>
    <rPh sb="33" eb="34">
      <t>シ</t>
    </rPh>
    <rPh sb="34" eb="36">
      <t>シテイ</t>
    </rPh>
    <rPh sb="36" eb="39">
      <t>テイハイシュツ</t>
    </rPh>
    <rPh sb="41" eb="42">
      <t>グルマ</t>
    </rPh>
    <rPh sb="43" eb="46">
      <t>ヤマナシケン</t>
    </rPh>
    <rPh sb="46" eb="48">
      <t>シテイ</t>
    </rPh>
    <rPh sb="48" eb="49">
      <t>テイ</t>
    </rPh>
    <rPh sb="49" eb="51">
      <t>コウガイ</t>
    </rPh>
    <rPh sb="51" eb="52">
      <t>グルマ</t>
    </rPh>
    <rPh sb="53" eb="55">
      <t>サッポロ</t>
    </rPh>
    <rPh sb="55" eb="56">
      <t>シ</t>
    </rPh>
    <phoneticPr fontId="2"/>
  </si>
  <si>
    <t>燃料電池自動車</t>
    <rPh sb="0" eb="2">
      <t>ネンリョウ</t>
    </rPh>
    <rPh sb="2" eb="4">
      <t>デンチ</t>
    </rPh>
    <rPh sb="4" eb="7">
      <t>ジドウシャ</t>
    </rPh>
    <phoneticPr fontId="2"/>
  </si>
  <si>
    <t>水素</t>
    <rPh sb="0" eb="2">
      <t>スイソ</t>
    </rPh>
    <phoneticPr fontId="2"/>
  </si>
  <si>
    <t>－</t>
  </si>
  <si>
    <t>ハイブリッド自動車
（軽油）</t>
    <rPh sb="6" eb="9">
      <t>ジドウシャ</t>
    </rPh>
    <rPh sb="11" eb="13">
      <t>ケイユ</t>
    </rPh>
    <phoneticPr fontId="2"/>
  </si>
  <si>
    <t>ハイブリッド自動車
（ガソリン＋ＬＰＧ）</t>
    <rPh sb="6" eb="9">
      <t>ジドウシャ</t>
    </rPh>
    <phoneticPr fontId="2"/>
  </si>
  <si>
    <t>-</t>
  </si>
  <si>
    <t>Ａ</t>
    <phoneticPr fontId="2"/>
  </si>
  <si>
    <t>Ｂ</t>
    <phoneticPr fontId="2"/>
  </si>
  <si>
    <t>Ｃ＝B÷A
×100</t>
    <phoneticPr fontId="2"/>
  </si>
  <si>
    <t>D</t>
    <phoneticPr fontId="2"/>
  </si>
  <si>
    <t>F</t>
    <phoneticPr fontId="2"/>
  </si>
  <si>
    <t xml:space="preserve"> 天然ガス自動車
 （CNG自動車）</t>
    <rPh sb="1" eb="3">
      <t>テンネン</t>
    </rPh>
    <rPh sb="5" eb="8">
      <t>ジドウシャ</t>
    </rPh>
    <rPh sb="14" eb="17">
      <t>ジドウシャ</t>
    </rPh>
    <phoneticPr fontId="2"/>
  </si>
  <si>
    <t>％</t>
    <phoneticPr fontId="2"/>
  </si>
  <si>
    <t>％</t>
    <phoneticPr fontId="2"/>
  </si>
  <si>
    <t xml:space="preserve"> 電気自動車</t>
    <rPh sb="1" eb="3">
      <t>デンキ</t>
    </rPh>
    <rPh sb="3" eb="6">
      <t>ジドウシャ</t>
    </rPh>
    <phoneticPr fontId="2"/>
  </si>
  <si>
    <t xml:space="preserve"> ハイブリッド自動車</t>
    <rPh sb="7" eb="10">
      <t>ジドウシャ</t>
    </rPh>
    <phoneticPr fontId="2"/>
  </si>
  <si>
    <t xml:space="preserve"> 燃料電池自動車</t>
    <rPh sb="1" eb="3">
      <t>ネンリョウ</t>
    </rPh>
    <rPh sb="3" eb="5">
      <t>デンチ</t>
    </rPh>
    <rPh sb="5" eb="8">
      <t>ジドウシャ</t>
    </rPh>
    <phoneticPr fontId="2"/>
  </si>
  <si>
    <t>-</t>
    <phoneticPr fontId="2"/>
  </si>
  <si>
    <t>　・ＬＰＧ車の排ガスの臭いが強くなってきた時、ディーゼル車の排ガスの汚れがひどくなって
　  きた時には、直ちに点検・整備を実施している</t>
    <rPh sb="5" eb="6">
      <t>シャ</t>
    </rPh>
    <rPh sb="7" eb="8">
      <t>ハイ</t>
    </rPh>
    <rPh sb="11" eb="12">
      <t>ニオ</t>
    </rPh>
    <rPh sb="14" eb="15">
      <t>ツヨ</t>
    </rPh>
    <rPh sb="21" eb="22">
      <t>トキ</t>
    </rPh>
    <rPh sb="28" eb="29">
      <t>シャ</t>
    </rPh>
    <rPh sb="30" eb="31">
      <t>ハイ</t>
    </rPh>
    <rPh sb="34" eb="35">
      <t>ヨゴ</t>
    </rPh>
    <rPh sb="49" eb="50">
      <t>トキ</t>
    </rPh>
    <rPh sb="53" eb="54">
      <t>タダ</t>
    </rPh>
    <rPh sb="56" eb="58">
      <t>テンケン</t>
    </rPh>
    <rPh sb="59" eb="61">
      <t>セイビ</t>
    </rPh>
    <rPh sb="62" eb="64">
      <t>ジッシ</t>
    </rPh>
    <phoneticPr fontId="2"/>
  </si>
  <si>
    <t>✤</t>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</si>
  <si>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</si>
  <si>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各事業所　別々に作成</t>
    <phoneticPr fontId="2"/>
  </si>
  <si>
    <r>
      <t>　　（各表の右上余白部分に、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ヨハク</t>
    </rPh>
    <rPh sb="10" eb="12">
      <t>ブブン</t>
    </rPh>
    <rPh sb="14" eb="17">
      <t>ジ</t>
    </rPh>
    <rPh sb="17" eb="18">
      <t>メイ</t>
    </rPh>
    <rPh sb="19" eb="21">
      <t>メイキ</t>
    </rPh>
    <rPh sb="26" eb="28">
      <t>リャクショウ</t>
    </rPh>
    <rPh sb="29" eb="30">
      <t>カ</t>
    </rPh>
    <phoneticPr fontId="2"/>
  </si>
  <si>
    <t>◎</t>
    <phoneticPr fontId="2"/>
  </si>
  <si>
    <t>提出してください。</t>
    <rPh sb="0" eb="2">
      <t>テイシュツ</t>
    </rPh>
    <phoneticPr fontId="2"/>
  </si>
  <si>
    <t>→　導入している場合は下表の「現在の状況」に記入して下さい。</t>
    <rPh sb="2" eb="4">
      <t>ドウニュウ</t>
    </rPh>
    <rPh sb="8" eb="10">
      <t>バアイ</t>
    </rPh>
    <rPh sb="11" eb="12">
      <t>シタ</t>
    </rPh>
    <rPh sb="12" eb="13">
      <t>ヒョウ</t>
    </rPh>
    <rPh sb="15" eb="17">
      <t>ゲンザイ</t>
    </rPh>
    <rPh sb="18" eb="20">
      <t>ジョウキョウ</t>
    </rPh>
    <rPh sb="22" eb="24">
      <t>キニュウ</t>
    </rPh>
    <rPh sb="26" eb="27">
      <t>クダ</t>
    </rPh>
    <phoneticPr fontId="2"/>
  </si>
  <si>
    <t>→　計画を策定している場合は下表の「導入目標」に記入して下さい。</t>
    <rPh sb="2" eb="4">
      <t>ケイカク</t>
    </rPh>
    <rPh sb="5" eb="7">
      <t>サクテイ</t>
    </rPh>
    <rPh sb="11" eb="13">
      <t>バアイ</t>
    </rPh>
    <rPh sb="14" eb="15">
      <t>シタ</t>
    </rPh>
    <rPh sb="15" eb="16">
      <t>ヒョウ</t>
    </rPh>
    <rPh sb="18" eb="20">
      <t>ドウニュウ</t>
    </rPh>
    <rPh sb="20" eb="22">
      <t>モ</t>
    </rPh>
    <rPh sb="24" eb="26">
      <t>キニュウ</t>
    </rPh>
    <rPh sb="28" eb="29">
      <t>クダ</t>
    </rPh>
    <phoneticPr fontId="2"/>
  </si>
  <si>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2"/>
  </si>
  <si>
    <t>前年度
導入実績台数</t>
    <rPh sb="0" eb="3">
      <t>ゼンネンド</t>
    </rPh>
    <rPh sb="4" eb="6">
      <t>ドウニュウ</t>
    </rPh>
    <rPh sb="6" eb="8">
      <t>ジッセキ</t>
    </rPh>
    <rPh sb="8" eb="10">
      <t>ダイスウ</t>
    </rPh>
    <phoneticPr fontId="2"/>
  </si>
  <si>
    <t>Ａ</t>
    <phoneticPr fontId="2"/>
  </si>
  <si>
    <t>Ｂ</t>
    <phoneticPr fontId="2"/>
  </si>
  <si>
    <t>Ｃ＝B÷A×100</t>
    <phoneticPr fontId="2"/>
  </si>
  <si>
    <t>■ 表１</t>
    <phoneticPr fontId="2"/>
  </si>
  <si>
    <t>～</t>
    <phoneticPr fontId="2"/>
  </si>
  <si>
    <t>km</t>
    <phoneticPr fontId="2"/>
  </si>
  <si>
    <t>ℓ</t>
    <phoneticPr fontId="2"/>
  </si>
  <si>
    <r>
      <t>kg-CO</t>
    </r>
    <r>
      <rPr>
        <vertAlign val="subscript"/>
        <sz val="8"/>
        <rFont val="ＭＳ Ｐゴシック"/>
        <family val="3"/>
        <charset val="128"/>
      </rPr>
      <t>2</t>
    </r>
    <phoneticPr fontId="2"/>
  </si>
  <si>
    <t>ＣＮＧ</t>
    <phoneticPr fontId="2"/>
  </si>
  <si>
    <r>
      <t>Nm</t>
    </r>
    <r>
      <rPr>
        <vertAlign val="superscript"/>
        <sz val="8"/>
        <rFont val="ＭＳ Ｐゴシック"/>
        <family val="3"/>
        <charset val="128"/>
      </rPr>
      <t>3</t>
    </r>
    <phoneticPr fontId="2"/>
  </si>
  <si>
    <t>kWh</t>
    <phoneticPr fontId="2"/>
  </si>
  <si>
    <t>－</t>
    <phoneticPr fontId="2"/>
  </si>
  <si>
    <t>ガソリン</t>
    <phoneticPr fontId="2"/>
  </si>
  <si>
    <t>ＬＰＧ</t>
    <phoneticPr fontId="2"/>
  </si>
  <si>
    <t>■ 表２</t>
    <phoneticPr fontId="2"/>
  </si>
  <si>
    <t>A</t>
    <phoneticPr fontId="2"/>
  </si>
  <si>
    <t>C=[(A×B)÷100]＋A</t>
    <phoneticPr fontId="2"/>
  </si>
  <si>
    <t>km/ℓ</t>
    <phoneticPr fontId="2"/>
  </si>
  <si>
    <t>％改善</t>
    <phoneticPr fontId="2"/>
  </si>
  <si>
    <r>
      <t>km
/Nm</t>
    </r>
    <r>
      <rPr>
        <vertAlign val="superscript"/>
        <sz val="8"/>
        <rFont val="ＭＳ Ｐゴシック"/>
        <family val="3"/>
        <charset val="128"/>
      </rPr>
      <t>3</t>
    </r>
    <phoneticPr fontId="2"/>
  </si>
  <si>
    <t>km
/kWh</t>
    <phoneticPr fontId="2"/>
  </si>
  <si>
    <t>保有
台数</t>
    <rPh sb="0" eb="2">
      <t>ホユウ</t>
    </rPh>
    <rPh sb="3" eb="5">
      <t>ダイスウ</t>
    </rPh>
    <phoneticPr fontId="2"/>
  </si>
  <si>
    <t>燃料
種別</t>
    <rPh sb="0" eb="2">
      <t>ネンリョウ</t>
    </rPh>
    <rPh sb="3" eb="4">
      <t>タネ</t>
    </rPh>
    <rPh sb="4" eb="5">
      <t>ベツ</t>
    </rPh>
    <phoneticPr fontId="2"/>
  </si>
  <si>
    <t xml:space="preserve">燃費実績把握期間 （ </t>
    <rPh sb="0" eb="2">
      <t>ネンピ</t>
    </rPh>
    <rPh sb="2" eb="4">
      <t>ジッセキ</t>
    </rPh>
    <rPh sb="4" eb="6">
      <t>ハアク</t>
    </rPh>
    <rPh sb="6" eb="8">
      <t>キカン</t>
    </rPh>
    <phoneticPr fontId="2"/>
  </si>
  <si>
    <t>ガソリン＋ＬＰＧ自動車</t>
    <rPh sb="8" eb="11">
      <t>ジドウシャ</t>
    </rPh>
    <phoneticPr fontId="2"/>
  </si>
  <si>
    <t>ハイブリッド自動車
（LPG）</t>
    <rPh sb="6" eb="9">
      <t>ジドウシャ</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</si>
  <si>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</si>
  <si>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該当しない項目・・・・・・・・・・・該当なしの欄の□に</t>
    </r>
    <r>
      <rPr>
        <b/>
        <sz val="12"/>
        <rFont val="Segoe UI Symbol"/>
        <family val="2"/>
      </rPr>
      <t>✓</t>
    </r>
    <r>
      <rPr>
        <b/>
        <sz val="12"/>
        <rFont val="HGP教科書体"/>
        <family val="1"/>
        <charset val="128"/>
      </rPr>
      <t>を記入</t>
    </r>
    <rPh sb="18" eb="20">
      <t>ガイトウ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</si>
  <si>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</si>
  <si>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</si>
  <si>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</si>
  <si>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2"/>
  </si>
  <si>
    <t>（ハイヤー・タクシー事業用）</t>
    <phoneticPr fontId="2"/>
  </si>
  <si>
    <t>『法人ハイヤー･タクシー事業におけるグリーン経営推進マニュアル』にあるチェックリストに基づいて、</t>
    <rPh sb="43" eb="44">
      <t>モト</t>
    </rPh>
    <phoneticPr fontId="2"/>
  </si>
  <si>
    <t>　該当しない場合は該当なしの欄に✓を記入してください。</t>
    <rPh sb="1" eb="3">
      <t>ガイトウ</t>
    </rPh>
    <rPh sb="6" eb="8">
      <t>バアイ</t>
    </rPh>
    <rPh sb="9" eb="11">
      <t>ガイトウ</t>
    </rPh>
    <rPh sb="14" eb="15">
      <t>ラン</t>
    </rPh>
    <rPh sb="18" eb="20">
      <t>キニュウ</t>
    </rPh>
    <phoneticPr fontId="2"/>
  </si>
  <si>
    <t>　チェック項目の内容が貴社の取組にあてはまる場合はYes欄に✓を、あてはまらない場合はNo欄に✓を、</t>
    <rPh sb="5" eb="7">
      <t>コウモク</t>
    </rPh>
    <rPh sb="8" eb="10">
      <t>ナイヨウ</t>
    </rPh>
    <rPh sb="11" eb="13">
      <t>キシャ</t>
    </rPh>
    <rPh sb="14" eb="16">
      <t>トリクミ</t>
    </rPh>
    <rPh sb="22" eb="24">
      <t>バアイ</t>
    </rPh>
    <rPh sb="28" eb="29">
      <t>ラン</t>
    </rPh>
    <rPh sb="40" eb="42">
      <t>バアイ</t>
    </rPh>
    <rPh sb="45" eb="46">
      <t>ラン</t>
    </rPh>
    <phoneticPr fontId="2"/>
  </si>
  <si>
    <t>該当
なし</t>
    <rPh sb="0" eb="2">
      <t>ガイトウ</t>
    </rPh>
    <phoneticPr fontId="2"/>
  </si>
  <si>
    <t>認証基準</t>
    <rPh sb="0" eb="2">
      <t>ニンショウ</t>
    </rPh>
    <rPh sb="2" eb="4">
      <t>キジュン</t>
    </rPh>
    <phoneticPr fontId="2"/>
  </si>
  <si>
    <t>表　</t>
    <rPh sb="0" eb="1">
      <t>ヒョウ</t>
    </rPh>
    <phoneticPr fontId="2"/>
  </si>
  <si>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2"/>
  </si>
  <si>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2"/>
  </si>
  <si>
    <t>取組の結果を見ながら、管理責任者（あるいは組織）の役割、責任、権限の見直しを行っている</t>
    <rPh sb="0" eb="2">
      <t>トリクミ</t>
    </rPh>
    <rPh sb="3" eb="5">
      <t>ケッカ</t>
    </rPh>
    <rPh sb="6" eb="7">
      <t>ミ</t>
    </rPh>
    <rPh sb="11" eb="13">
      <t>カンリ</t>
    </rPh>
    <rPh sb="13" eb="15">
      <t>セキニン</t>
    </rPh>
    <rPh sb="15" eb="16">
      <t>シャ</t>
    </rPh>
    <rPh sb="21" eb="23">
      <t>ソシキ</t>
    </rPh>
    <rPh sb="25" eb="27">
      <t>ヤクワ</t>
    </rPh>
    <rPh sb="28" eb="30">
      <t>セキニン</t>
    </rPh>
    <rPh sb="31" eb="33">
      <t>ケンゲン</t>
    </rPh>
    <rPh sb="34" eb="36">
      <t>ミナオ</t>
    </rPh>
    <rPh sb="38" eb="39">
      <t>オコナ</t>
    </rPh>
    <phoneticPr fontId="2"/>
  </si>
  <si>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2"/>
  </si>
  <si>
    <t>表１</t>
    <rPh sb="0" eb="1">
      <t>ヒョウ</t>
    </rPh>
    <phoneticPr fontId="2"/>
  </si>
  <si>
    <t>表２</t>
    <rPh sb="0" eb="1">
      <t>ヒョウ</t>
    </rPh>
    <phoneticPr fontId="2"/>
  </si>
  <si>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2"/>
  </si>
  <si>
    <t>エコドライブを推進するための責任者を定めている</t>
    <rPh sb="7" eb="9">
      <t>スイシン</t>
    </rPh>
    <rPh sb="14" eb="17">
      <t>セキニンシャ</t>
    </rPh>
    <rPh sb="18" eb="19">
      <t>サダ</t>
    </rPh>
    <phoneticPr fontId="2"/>
  </si>
  <si>
    <t>表3</t>
    <rPh sb="0" eb="1">
      <t>ヒョウ</t>
    </rPh>
    <phoneticPr fontId="2"/>
  </si>
  <si>
    <t>燃費管理の結果をもとに、燃費の優れたドライバーやグループの表彰等を行っている</t>
    <rPh sb="0" eb="2">
      <t>ネンピ</t>
    </rPh>
    <rPh sb="2" eb="4">
      <t>カンリ</t>
    </rPh>
    <rPh sb="5" eb="7">
      <t>ケッカ</t>
    </rPh>
    <rPh sb="12" eb="14">
      <t>ネンピ</t>
    </rPh>
    <rPh sb="15" eb="16">
      <t>スグ</t>
    </rPh>
    <rPh sb="29" eb="32">
      <t>ヒョウショウトウ</t>
    </rPh>
    <rPh sb="33" eb="34">
      <t>オコナ</t>
    </rPh>
    <phoneticPr fontId="2"/>
  </si>
  <si>
    <t>アイドリングストップの励行を重点的に取り組むよう周知している</t>
    <rPh sb="11" eb="13">
      <t>レイコウ</t>
    </rPh>
    <rPh sb="14" eb="17">
      <t>ジュウテンテキ</t>
    </rPh>
    <rPh sb="18" eb="19">
      <t>ト</t>
    </rPh>
    <rPh sb="20" eb="21">
      <t>ク</t>
    </rPh>
    <rPh sb="24" eb="26">
      <t>シュウチ</t>
    </rPh>
    <phoneticPr fontId="2"/>
  </si>
  <si>
    <t>アイドリングストップに関する具体的な実施項目を定めている</t>
    <rPh sb="11" eb="12">
      <t>カン</t>
    </rPh>
    <rPh sb="14" eb="17">
      <t>グタイテキ</t>
    </rPh>
    <rPh sb="18" eb="20">
      <t>ジッシ</t>
    </rPh>
    <rPh sb="20" eb="22">
      <t>コウモク</t>
    </rPh>
    <rPh sb="23" eb="24">
      <t>サダ</t>
    </rPh>
    <phoneticPr fontId="2"/>
  </si>
  <si>
    <t>２．エコドライブの実施(1/2)</t>
    <rPh sb="9" eb="11">
      <t>ジッシ</t>
    </rPh>
    <phoneticPr fontId="2"/>
  </si>
  <si>
    <t>２．エコドライブの実施(2/2)</t>
    <rPh sb="9" eb="11">
      <t>ジッシ</t>
    </rPh>
    <phoneticPr fontId="2"/>
  </si>
  <si>
    <t>表4</t>
    <rPh sb="0" eb="1">
      <t>ヒョウ</t>
    </rPh>
    <phoneticPr fontId="2"/>
  </si>
  <si>
    <t>エコドライブを推進するための装置を導入している</t>
    <rPh sb="7" eb="9">
      <t>スイシン</t>
    </rPh>
    <rPh sb="14" eb="16">
      <t>ソウチ</t>
    </rPh>
    <rPh sb="17" eb="19">
      <t>ドウニュウ</t>
    </rPh>
    <phoneticPr fontId="2"/>
  </si>
  <si>
    <t>表7</t>
    <rPh sb="0" eb="1">
      <t>ヒョウ</t>
    </rPh>
    <phoneticPr fontId="2"/>
  </si>
  <si>
    <t>表5</t>
    <rPh sb="0" eb="1">
      <t>ヒョウ</t>
    </rPh>
    <phoneticPr fontId="2"/>
  </si>
  <si>
    <t>表6</t>
    <rPh sb="0" eb="1">
      <t>ヒョウ</t>
    </rPh>
    <phoneticPr fontId="2"/>
  </si>
  <si>
    <t>低公害車等を導入している</t>
    <rPh sb="0" eb="3">
      <t>テイコウガイ</t>
    </rPh>
    <rPh sb="3" eb="4">
      <t>シャ</t>
    </rPh>
    <rPh sb="4" eb="5">
      <t>トウ</t>
    </rPh>
    <rPh sb="6" eb="8">
      <t>ドウニュウ</t>
    </rPh>
    <phoneticPr fontId="2"/>
  </si>
  <si>
    <t>低公害車等の導入について計画を策定し、目標達成に向けて導入に取り組んでいる</t>
    <rPh sb="0" eb="3">
      <t>テイコウガイ</t>
    </rPh>
    <rPh sb="3" eb="4">
      <t>シャ</t>
    </rPh>
    <rPh sb="4" eb="5">
      <t>トウ</t>
    </rPh>
    <rPh sb="6" eb="8">
      <t>ドウニュウ</t>
    </rPh>
    <rPh sb="12" eb="14">
      <t>ケイカク</t>
    </rPh>
    <rPh sb="15" eb="17">
      <t>サクテイ</t>
    </rPh>
    <rPh sb="19" eb="21">
      <t>モクヒョウ</t>
    </rPh>
    <rPh sb="21" eb="23">
      <t>タッセイ</t>
    </rPh>
    <rPh sb="24" eb="25">
      <t>ム</t>
    </rPh>
    <rPh sb="27" eb="29">
      <t>ドウニュウ</t>
    </rPh>
    <rPh sb="30" eb="31">
      <t>ト</t>
    </rPh>
    <rPh sb="32" eb="33">
      <t>ク</t>
    </rPh>
    <phoneticPr fontId="2"/>
  </si>
  <si>
    <t>導入計画に基づいて、低公害車等の導入目標を達成している</t>
    <rPh sb="0" eb="2">
      <t>ドウニュウ</t>
    </rPh>
    <rPh sb="2" eb="4">
      <t>ケイカク</t>
    </rPh>
    <rPh sb="5" eb="6">
      <t>モト</t>
    </rPh>
    <rPh sb="10" eb="13">
      <t>テイコウガイ</t>
    </rPh>
    <rPh sb="13" eb="14">
      <t>シャ</t>
    </rPh>
    <rPh sb="14" eb="15">
      <t>トウ</t>
    </rPh>
    <rPh sb="16" eb="18">
      <t>ドウニュウ</t>
    </rPh>
    <rPh sb="18" eb="20">
      <t>モクヒョウ</t>
    </rPh>
    <rPh sb="21" eb="23">
      <t>タッセイ</t>
    </rPh>
    <phoneticPr fontId="2"/>
  </si>
  <si>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2"/>
  </si>
  <si>
    <t>法定点検に加えて1ヶ月点検等を自主的に行っている</t>
    <rPh sb="0" eb="2">
      <t>ホウテイ</t>
    </rPh>
    <rPh sb="2" eb="4">
      <t>テンケン</t>
    </rPh>
    <rPh sb="5" eb="6">
      <t>クワ</t>
    </rPh>
    <rPh sb="10" eb="11">
      <t>ゲツ</t>
    </rPh>
    <rPh sb="11" eb="13">
      <t>テンケン</t>
    </rPh>
    <rPh sb="13" eb="14">
      <t>トウ</t>
    </rPh>
    <rPh sb="15" eb="18">
      <t>ジシュテキ</t>
    </rPh>
    <rPh sb="19" eb="20">
      <t>オコナ</t>
    </rPh>
    <phoneticPr fontId="2"/>
  </si>
  <si>
    <t>環境に配慮した独自の基準による点検・整備を実施している</t>
    <rPh sb="0" eb="2">
      <t>カンキョウ</t>
    </rPh>
    <rPh sb="3" eb="5">
      <t>ハイリョ</t>
    </rPh>
    <rPh sb="7" eb="9">
      <t>ドクジ</t>
    </rPh>
    <rPh sb="10" eb="12">
      <t>キジュン</t>
    </rPh>
    <rPh sb="15" eb="17">
      <t>テンケン</t>
    </rPh>
    <rPh sb="18" eb="20">
      <t>セイビ</t>
    </rPh>
    <rPh sb="21" eb="23">
      <t>ジッシ</t>
    </rPh>
    <phoneticPr fontId="2"/>
  </si>
  <si>
    <t>　・上記の他に点検・整備について独自の基準を設定し、実施している</t>
    <rPh sb="2" eb="4">
      <t>ジョウキ</t>
    </rPh>
    <rPh sb="5" eb="6">
      <t>ホカ</t>
    </rPh>
    <rPh sb="7" eb="9">
      <t>テンケン</t>
    </rPh>
    <rPh sb="10" eb="12">
      <t>セイビ</t>
    </rPh>
    <rPh sb="16" eb="18">
      <t>ドクジ</t>
    </rPh>
    <rPh sb="19" eb="21">
      <t>キジュン</t>
    </rPh>
    <rPh sb="22" eb="24">
      <t>セッテイ</t>
    </rPh>
    <rPh sb="26" eb="28">
      <t>ジッシ</t>
    </rPh>
    <phoneticPr fontId="2"/>
  </si>
  <si>
    <t>配車に無線を導入している</t>
    <rPh sb="0" eb="2">
      <t>ハイシャ</t>
    </rPh>
    <rPh sb="3" eb="5">
      <t>ムセン</t>
    </rPh>
    <rPh sb="6" eb="8">
      <t>ドウニュウ</t>
    </rPh>
    <phoneticPr fontId="2"/>
  </si>
  <si>
    <t>ＧＰＳ-ＡＶＭシステムを導入している</t>
    <rPh sb="12" eb="14">
      <t>ドウニュウ</t>
    </rPh>
    <phoneticPr fontId="2"/>
  </si>
  <si>
    <t>顧客の集中等に関する情報をドライバーへ伝達している</t>
    <rPh sb="0" eb="2">
      <t>コキャク</t>
    </rPh>
    <rPh sb="3" eb="5">
      <t>シュウチュウ</t>
    </rPh>
    <rPh sb="5" eb="6">
      <t>トウ</t>
    </rPh>
    <rPh sb="7" eb="8">
      <t>カン</t>
    </rPh>
    <rPh sb="10" eb="12">
      <t>ジョウホウ</t>
    </rPh>
    <rPh sb="19" eb="21">
      <t>デンタツ</t>
    </rPh>
    <phoneticPr fontId="2"/>
  </si>
  <si>
    <t>繁忙時、閑散時に合わせた稼動計画を策定し、これを実施している</t>
    <rPh sb="0" eb="2">
      <t>ハンボウ</t>
    </rPh>
    <rPh sb="2" eb="3">
      <t>ジ</t>
    </rPh>
    <rPh sb="4" eb="6">
      <t>カンサン</t>
    </rPh>
    <rPh sb="6" eb="7">
      <t>ジ</t>
    </rPh>
    <rPh sb="8" eb="9">
      <t>ア</t>
    </rPh>
    <rPh sb="12" eb="14">
      <t>カドウ</t>
    </rPh>
    <rPh sb="14" eb="16">
      <t>ケイカク</t>
    </rPh>
    <rPh sb="17" eb="19">
      <t>サクテイ</t>
    </rPh>
    <rPh sb="24" eb="26">
      <t>ジッシ</t>
    </rPh>
    <phoneticPr fontId="2"/>
  </si>
  <si>
    <t>乗合タクシーを運行している</t>
    <rPh sb="0" eb="2">
      <t>ノリアイ</t>
    </rPh>
    <rPh sb="7" eb="9">
      <t>ウンコウ</t>
    </rPh>
    <phoneticPr fontId="2"/>
  </si>
  <si>
    <t>事務所内での環境保全の取組について、従業員に周知している</t>
    <phoneticPr fontId="2"/>
  </si>
  <si>
    <t>事務所内でのエネルギー使用量、廃棄物排出量の削減について、目標を設定している</t>
    <phoneticPr fontId="2"/>
  </si>
  <si>
    <t>E</t>
    <phoneticPr fontId="2"/>
  </si>
  <si>
    <t>車両保有台数
（事業用車のみ）</t>
    <rPh sb="0" eb="2">
      <t>シャリョウ</t>
    </rPh>
    <rPh sb="2" eb="4">
      <t>ホユウ</t>
    </rPh>
    <rPh sb="4" eb="6">
      <t>ダイスウ</t>
    </rPh>
    <rPh sb="8" eb="11">
      <t>ジギョウヨウ</t>
    </rPh>
    <rPh sb="11" eb="12">
      <t>シャ</t>
    </rPh>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</si>
  <si>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</si>
  <si>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t>燃費に関する定量的な目標を達成するため、エコドライブを効果的に進めるための
計画を策定している</t>
    <rPh sb="0" eb="2">
      <t>ネンピ</t>
    </rPh>
    <rPh sb="3" eb="4">
      <t>カン</t>
    </rPh>
    <rPh sb="6" eb="8">
      <t>テイリョウ</t>
    </rPh>
    <rPh sb="8" eb="9">
      <t>テキ</t>
    </rPh>
    <rPh sb="10" eb="12">
      <t>モクヒョウ</t>
    </rPh>
    <rPh sb="13" eb="15">
      <t>タッセイ</t>
    </rPh>
    <rPh sb="27" eb="30">
      <t>コウカテキ</t>
    </rPh>
    <rPh sb="31" eb="32">
      <t>スス</t>
    </rPh>
    <rPh sb="38" eb="40">
      <t>ケイカク</t>
    </rPh>
    <rPh sb="41" eb="43">
      <t>サクテイ</t>
    </rPh>
    <phoneticPr fontId="2"/>
  </si>
  <si>
    <t>会社として、エコドライブの取組状況や取組結果（燃費）に基づいて、
取組状況が改善するよう、取組の見直しを行う仕組みを設けている</t>
    <rPh sb="0" eb="2">
      <t>カイシャ</t>
    </rPh>
    <rPh sb="13" eb="15">
      <t>トリクミ</t>
    </rPh>
    <rPh sb="15" eb="17">
      <t>ジョウキョウ</t>
    </rPh>
    <rPh sb="18" eb="20">
      <t>トリクミ</t>
    </rPh>
    <rPh sb="20" eb="22">
      <t>ケッカ</t>
    </rPh>
    <rPh sb="23" eb="25">
      <t>ネンピ</t>
    </rPh>
    <rPh sb="27" eb="28">
      <t>モト</t>
    </rPh>
    <rPh sb="33" eb="35">
      <t>トリクミ</t>
    </rPh>
    <rPh sb="35" eb="37">
      <t>ジョウキョウ</t>
    </rPh>
    <rPh sb="38" eb="40">
      <t>カイゼン</t>
    </rPh>
    <rPh sb="45" eb="47">
      <t>トリクミ</t>
    </rPh>
    <rPh sb="48" eb="50">
      <t>ミナオ</t>
    </rPh>
    <rPh sb="52" eb="53">
      <t>オコナ</t>
    </rPh>
    <rPh sb="54" eb="56">
      <t>シク</t>
    </rPh>
    <rPh sb="58" eb="59">
      <t>モウ</t>
    </rPh>
    <phoneticPr fontId="2"/>
  </si>
  <si>
    <t>ドライバーに対して、エコドライブに関する基礎的な知識について、
５項目以上の教育・指導を行っている</t>
    <rPh sb="6" eb="7">
      <t>タイ</t>
    </rPh>
    <rPh sb="17" eb="18">
      <t>カン</t>
    </rPh>
    <rPh sb="20" eb="23">
      <t>キソテキ</t>
    </rPh>
    <rPh sb="24" eb="26">
      <t>チシキ</t>
    </rPh>
    <rPh sb="33" eb="37">
      <t>コウモクイジョウ</t>
    </rPh>
    <rPh sb="38" eb="40">
      <t>キョウイク</t>
    </rPh>
    <rPh sb="41" eb="43">
      <t>シドウ</t>
    </rPh>
    <rPh sb="44" eb="45">
      <t>オコナ</t>
    </rPh>
    <phoneticPr fontId="2"/>
  </si>
  <si>
    <t>燃費管理の結果をもとに、ドライバー別あるいはグループ別に燃費が
向上するよう指導を行っている</t>
    <rPh sb="0" eb="2">
      <t>ネンピ</t>
    </rPh>
    <rPh sb="2" eb="4">
      <t>カンリ</t>
    </rPh>
    <rPh sb="5" eb="7">
      <t>ケッカ</t>
    </rPh>
    <rPh sb="17" eb="18">
      <t>ベツ</t>
    </rPh>
    <rPh sb="26" eb="27">
      <t>ベツ</t>
    </rPh>
    <rPh sb="28" eb="30">
      <t>ネンピ</t>
    </rPh>
    <rPh sb="32" eb="34">
      <t>コウジョウ</t>
    </rPh>
    <rPh sb="38" eb="40">
      <t>シドウ</t>
    </rPh>
    <rPh sb="41" eb="42">
      <t>オコナ</t>
    </rPh>
    <phoneticPr fontId="2"/>
  </si>
  <si>
    <t>環境保全活動に関する標語や提言を従業員から広く募集し、
その内容を自社の環境保全活動に活用、反映させている</t>
    <rPh sb="0" eb="2">
      <t>カンキョウ</t>
    </rPh>
    <rPh sb="2" eb="4">
      <t>ホゼン</t>
    </rPh>
    <rPh sb="4" eb="6">
      <t>カツドウ</t>
    </rPh>
    <rPh sb="7" eb="8">
      <t>カン</t>
    </rPh>
    <rPh sb="10" eb="12">
      <t>ヒョウゴ</t>
    </rPh>
    <rPh sb="13" eb="15">
      <t>テイゲン</t>
    </rPh>
    <rPh sb="16" eb="19">
      <t>ジュウギョウイン</t>
    </rPh>
    <rPh sb="21" eb="22">
      <t>ヒロ</t>
    </rPh>
    <rPh sb="23" eb="25">
      <t>ボシュウ</t>
    </rPh>
    <rPh sb="30" eb="32">
      <t>ナイヨウ</t>
    </rPh>
    <rPh sb="33" eb="35">
      <t>ジシャ</t>
    </rPh>
    <rPh sb="36" eb="38">
      <t>カンキョウ</t>
    </rPh>
    <rPh sb="38" eb="40">
      <t>ホゼン</t>
    </rPh>
    <rPh sb="40" eb="42">
      <t>カツドウ</t>
    </rPh>
    <rPh sb="43" eb="45">
      <t>カツヨウ</t>
    </rPh>
    <rPh sb="46" eb="48">
      <t>ハンエイ</t>
    </rPh>
    <phoneticPr fontId="2"/>
  </si>
  <si>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トリクミ</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トリクミ</t>
    </rPh>
    <rPh sb="53" eb="54">
      <t>シメ</t>
    </rPh>
    <phoneticPr fontId="2"/>
  </si>
  <si>
    <t>整備員に対して、環境保全への観点からの点検・整備に関する事項について、
５項目以上の教育・指導を行っている</t>
    <rPh sb="0" eb="3">
      <t>セイビイン</t>
    </rPh>
    <rPh sb="4" eb="5">
      <t>タイ</t>
    </rPh>
    <rPh sb="8" eb="10">
      <t>カンキョウ</t>
    </rPh>
    <rPh sb="10" eb="12">
      <t>ホゼン</t>
    </rPh>
    <rPh sb="14" eb="16">
      <t>カンテン</t>
    </rPh>
    <rPh sb="19" eb="21">
      <t>テンケン</t>
    </rPh>
    <rPh sb="22" eb="24">
      <t>セイビ</t>
    </rPh>
    <rPh sb="25" eb="26">
      <t>カン</t>
    </rPh>
    <rPh sb="28" eb="30">
      <t>ジコウ</t>
    </rPh>
    <rPh sb="37" eb="41">
      <t>コウモクイジョウ</t>
    </rPh>
    <rPh sb="42" eb="44">
      <t>キョウイク</t>
    </rPh>
    <rPh sb="45" eb="47">
      <t>シドウ</t>
    </rPh>
    <rPh sb="48" eb="49">
      <t>オコナ</t>
    </rPh>
    <phoneticPr fontId="2"/>
  </si>
  <si>
    <t>車両の状態を日常から把握し、環境に対して影響のある現象が確認された時には、
直ちに点検・整備を実施している</t>
    <rPh sb="0" eb="2">
      <t>シャリョウ</t>
    </rPh>
    <rPh sb="3" eb="5">
      <t>ジョウタイ</t>
    </rPh>
    <rPh sb="6" eb="8">
      <t>ニチジョウ</t>
    </rPh>
    <rPh sb="10" eb="12">
      <t>ハアク</t>
    </rPh>
    <rPh sb="14" eb="16">
      <t>カンキョウ</t>
    </rPh>
    <rPh sb="17" eb="18">
      <t>タイ</t>
    </rPh>
    <rPh sb="20" eb="22">
      <t>エイキョウ</t>
    </rPh>
    <rPh sb="25" eb="27">
      <t>ゲンショウ</t>
    </rPh>
    <rPh sb="28" eb="30">
      <t>カクニン</t>
    </rPh>
    <rPh sb="33" eb="34">
      <t>トキ</t>
    </rPh>
    <rPh sb="38" eb="39">
      <t>タダ</t>
    </rPh>
    <rPh sb="41" eb="43">
      <t>テンケン</t>
    </rPh>
    <rPh sb="44" eb="46">
      <t>セイビ</t>
    </rPh>
    <rPh sb="47" eb="49">
      <t>ジッシ</t>
    </rPh>
    <phoneticPr fontId="2"/>
  </si>
  <si>
    <t>　・タイヤの空気圧の点検・調整は、独自の点検期間を設定し、
    空気圧の測定をもとに実施している</t>
    <rPh sb="6" eb="9">
      <t>クウキアツ</t>
    </rPh>
    <rPh sb="10" eb="12">
      <t>テンケン</t>
    </rPh>
    <rPh sb="13" eb="15">
      <t>チョウセイ</t>
    </rPh>
    <rPh sb="17" eb="19">
      <t>ドクジ</t>
    </rPh>
    <rPh sb="20" eb="22">
      <t>テンケン</t>
    </rPh>
    <rPh sb="22" eb="24">
      <t>キカン</t>
    </rPh>
    <rPh sb="25" eb="27">
      <t>セッテイ</t>
    </rPh>
    <rPh sb="34" eb="37">
      <t>クウキアツ</t>
    </rPh>
    <rPh sb="38" eb="40">
      <t>ソクテイ</t>
    </rPh>
    <rPh sb="44" eb="46">
      <t>ジッシ</t>
    </rPh>
    <phoneticPr fontId="2"/>
  </si>
  <si>
    <t>　・エンジンオイルの交換にあたっては、走行距離または使用期間、
    あるいはその両方について独自の基準を設定し、実施している</t>
    <rPh sb="42" eb="44">
      <t>リョウホウ</t>
    </rPh>
    <phoneticPr fontId="2"/>
  </si>
  <si>
    <t>　・エンジンオイルフィルタの交換にあたっては、走行距離または使用期間、
    あるいはその両方について独自の基準を設定し、実施している</t>
    <rPh sb="46" eb="48">
      <t>リョウホウ</t>
    </rPh>
    <rPh sb="62" eb="64">
      <t>ジッシ</t>
    </rPh>
    <phoneticPr fontId="2"/>
  </si>
  <si>
    <t>エコドライブへの取組の重要性や取組姿勢を示す表示を運転席まわりに掲示し、
ドライバーへの指導を行っている</t>
    <rPh sb="8" eb="10">
      <t>トリク</t>
    </rPh>
    <rPh sb="11" eb="14">
      <t>ジュウヨウセイ</t>
    </rPh>
    <rPh sb="15" eb="17">
      <t>トリクミ</t>
    </rPh>
    <rPh sb="17" eb="19">
      <t>シセイ</t>
    </rPh>
    <rPh sb="20" eb="21">
      <t>シメ</t>
    </rPh>
    <rPh sb="22" eb="24">
      <t>ヒョウジ</t>
    </rPh>
    <rPh sb="25" eb="28">
      <t>ウンテンセキ</t>
    </rPh>
    <rPh sb="32" eb="34">
      <t>ケイジ</t>
    </rPh>
    <rPh sb="44" eb="46">
      <t>シドウ</t>
    </rPh>
    <rPh sb="47" eb="48">
      <t>オコナ</t>
    </rPh>
    <phoneticPr fontId="2"/>
  </si>
  <si>
    <t>事務所内でのエネルギー使用量、廃棄物排出量の削減についての取組状況を目標に照らして
評価し、取組状況が改善するよう、取組の見直しを行う仕組みを設けている</t>
    <phoneticPr fontId="2"/>
  </si>
  <si>
    <t>―</t>
    <phoneticPr fontId="2"/>
  </si>
  <si>
    <t>貴社（事業所）のグリーン経営に関する取組内容をチェックしてください。</t>
    <rPh sb="0" eb="2">
      <t>キシャ</t>
    </rPh>
    <rPh sb="12" eb="14">
      <t>ケイエイ</t>
    </rPh>
    <rPh sb="18" eb="20">
      <t>トリク</t>
    </rPh>
    <phoneticPr fontId="2"/>
  </si>
  <si>
    <t>改善率
（ ％ ）</t>
    <rPh sb="0" eb="2">
      <t>カイゼン</t>
    </rPh>
    <rPh sb="2" eb="3">
      <t>リツ</t>
    </rPh>
    <phoneticPr fontId="2"/>
  </si>
  <si>
    <t>自分の燃費を把握しよう</t>
  </si>
  <si>
    <t>ふんわりアクセル「ｅスタート」</t>
  </si>
  <si>
    <t>車間距離にゆとりをもって、加速・減速の少ない運転</t>
  </si>
  <si>
    <t>減速時は早めにアクセルを離そう</t>
    <rPh sb="0" eb="2">
      <t>ゲンソク</t>
    </rPh>
    <rPh sb="2" eb="3">
      <t>ジ</t>
    </rPh>
    <rPh sb="4" eb="5">
      <t>ハヤ</t>
    </rPh>
    <rPh sb="12" eb="13">
      <t>ハナ</t>
    </rPh>
    <phoneticPr fontId="2"/>
  </si>
  <si>
    <t>エアコンの使用は適切に</t>
    <rPh sb="5" eb="7">
      <t>シヨウ</t>
    </rPh>
    <rPh sb="8" eb="10">
      <t>テキセツ</t>
    </rPh>
    <phoneticPr fontId="2"/>
  </si>
  <si>
    <t>ムダなアイドリングはやめよう</t>
  </si>
  <si>
    <t>渋滞を避け、余裕をもって出発しよう</t>
    <rPh sb="0" eb="2">
      <t>ジュウタイ</t>
    </rPh>
    <rPh sb="3" eb="4">
      <t>サ</t>
    </rPh>
    <rPh sb="6" eb="8">
      <t>ヨユウ</t>
    </rPh>
    <rPh sb="12" eb="14">
      <t>シュッパツ</t>
    </rPh>
    <phoneticPr fontId="2"/>
  </si>
  <si>
    <t>タイヤの空気圧から始める点検・整備</t>
    <rPh sb="4" eb="7">
      <t>クウキアツ</t>
    </rPh>
    <rPh sb="9" eb="10">
      <t>ハジ</t>
    </rPh>
    <rPh sb="12" eb="14">
      <t>テンケン</t>
    </rPh>
    <rPh sb="15" eb="17">
      <t>セイビ</t>
    </rPh>
    <phoneticPr fontId="2"/>
  </si>
  <si>
    <t>不要な荷物はおろそう</t>
    <rPh sb="0" eb="2">
      <t>フヨウ</t>
    </rPh>
    <rPh sb="3" eb="5">
      <t>ニモツ</t>
    </rPh>
    <phoneticPr fontId="2"/>
  </si>
  <si>
    <t>走行の妨げとなる駐車はやめよう</t>
  </si>
  <si>
    <t>→　事業用車について、導入実績を下表に記入してください。</t>
    <rPh sb="11" eb="13">
      <t>ドウニュウ</t>
    </rPh>
    <rPh sb="13" eb="15">
      <t>ジッセキ</t>
    </rPh>
    <rPh sb="16" eb="17">
      <t>シタ</t>
    </rPh>
    <rPh sb="17" eb="18">
      <t>ヒョウ</t>
    </rPh>
    <rPh sb="19" eb="21">
      <t>キニュウ</t>
    </rPh>
    <phoneticPr fontId="2"/>
  </si>
  <si>
    <r>
      <t>→　計画は策定しているが、</t>
    </r>
    <r>
      <rPr>
        <b/>
        <sz val="10"/>
        <rFont val="ＭＳ Ｐ明朝"/>
        <family val="1"/>
        <charset val="128"/>
      </rPr>
      <t>追加導入目標台数が0台の場合は「0台」と記入してください。</t>
    </r>
    <phoneticPr fontId="2"/>
  </si>
  <si>
    <r>
      <t xml:space="preserve">追加導入
目標台数
</t>
    </r>
    <r>
      <rPr>
        <sz val="7"/>
        <rFont val="ＭＳ Ｐゴシック"/>
        <family val="3"/>
        <charset val="128"/>
      </rPr>
      <t>(今年度計画
中･長期計画)</t>
    </r>
    <rPh sb="0" eb="2">
      <t>ツイカ</t>
    </rPh>
    <rPh sb="2" eb="4">
      <t>ドウニュウ</t>
    </rPh>
    <rPh sb="5" eb="7">
      <t>モクヒョウ</t>
    </rPh>
    <rPh sb="7" eb="9">
      <t>ダイスウ</t>
    </rPh>
    <phoneticPr fontId="2"/>
  </si>
  <si>
    <t>※1　低公害車は、窒素酸化物（NOx）や粒子状物質（PM）等の大気汚染物質の排出が少ない、または全く排出しない、</t>
  </si>
  <si>
    <t>燃費性能が優れているなどの環境性能に優れた自動車として認められたもの。</t>
    <phoneticPr fontId="2"/>
  </si>
  <si>
    <t>※1　低公害車は、窒素酸化物（NOx）や粒子状物質（PM）等の大気汚染物質の排出が少ない、または全く排出しない、</t>
    <rPh sb="3" eb="7">
      <t>テイコウガイシャ</t>
    </rPh>
    <rPh sb="9" eb="11">
      <t>チッソ</t>
    </rPh>
    <rPh sb="11" eb="14">
      <t>サンカブツ</t>
    </rPh>
    <rPh sb="20" eb="23">
      <t>リュウシジョウ</t>
    </rPh>
    <rPh sb="23" eb="25">
      <t>ブッシツ</t>
    </rPh>
    <rPh sb="29" eb="30">
      <t>トウ</t>
    </rPh>
    <rPh sb="31" eb="33">
      <t>タイキ</t>
    </rPh>
    <rPh sb="33" eb="35">
      <t>オセン</t>
    </rPh>
    <rPh sb="35" eb="37">
      <t>ブッシツ</t>
    </rPh>
    <rPh sb="38" eb="40">
      <t>ハイシュツ</t>
    </rPh>
    <rPh sb="41" eb="42">
      <t>スク</t>
    </rPh>
    <rPh sb="48" eb="49">
      <t>マッタ</t>
    </rPh>
    <rPh sb="50" eb="52">
      <t>ハイシュツ</t>
    </rPh>
    <phoneticPr fontId="2"/>
  </si>
  <si>
    <t xml:space="preserve"> 燃費性能が優れているなどの環境性能に優れた自動車として認められたもの。</t>
    <rPh sb="28" eb="29">
      <t>ミト</t>
    </rPh>
    <phoneticPr fontId="2"/>
  </si>
  <si>
    <t>【タクシー事業】チェックリスト記入表</t>
    <rPh sb="5" eb="7">
      <t>ジギョウ</t>
    </rPh>
    <phoneticPr fontId="2"/>
  </si>
  <si>
    <t>＜認証項目＞</t>
  </si>
  <si>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</si>
  <si>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t>アイドリングストップに関する取組結果のデータを整理し、取組状況が改善するよう、
取組の見直しを行う仕組みを設けている</t>
    <rPh sb="11" eb="12">
      <t>カン</t>
    </rPh>
    <rPh sb="14" eb="16">
      <t>トリクミ</t>
    </rPh>
    <rPh sb="16" eb="18">
      <t>ケッカ</t>
    </rPh>
    <rPh sb="23" eb="25">
      <t>セイリ</t>
    </rPh>
    <rPh sb="27" eb="29">
      <t>トリクミ</t>
    </rPh>
    <rPh sb="29" eb="31">
      <t>ジョウキョウ</t>
    </rPh>
    <rPh sb="32" eb="34">
      <t>カイゼン</t>
    </rPh>
    <rPh sb="40" eb="42">
      <t>トリクミ</t>
    </rPh>
    <rPh sb="43" eb="45">
      <t>ミナオ</t>
    </rPh>
    <rPh sb="47" eb="48">
      <t>オコナ</t>
    </rPh>
    <rPh sb="49" eb="51">
      <t>シク</t>
    </rPh>
    <rPh sb="53" eb="54">
      <t>モウ</t>
    </rPh>
    <phoneticPr fontId="2"/>
  </si>
  <si>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2"/>
  </si>
  <si>
    <t>　・エアコンの効きが悪くなってきた時には、直ちに点検・整備を実施している</t>
    <rPh sb="10" eb="11">
      <t>ワル</t>
    </rPh>
    <rPh sb="17" eb="18">
      <t>トキ</t>
    </rPh>
    <rPh sb="21" eb="22">
      <t>タダ</t>
    </rPh>
    <rPh sb="24" eb="26">
      <t>テンケン</t>
    </rPh>
    <rPh sb="27" eb="29">
      <t>セイビ</t>
    </rPh>
    <rPh sb="30" eb="32">
      <t>ジッシ</t>
    </rPh>
    <phoneticPr fontId="2"/>
  </si>
  <si>
    <t>廃棄物の発生抑制（発生量削減）、再使用（繰り返し利用）、リサイクル（再生利用＝再資源化）
及び適正処理の推進について従業員に対して指導を行っている</t>
    <phoneticPr fontId="2"/>
  </si>
  <si>
    <t>廃油、廃タイヤ、廃バッテリーの処理に際して、処理やリサイクルを適切に実施している
業者に委託している</t>
    <rPh sb="0" eb="2">
      <t>ハイユ</t>
    </rPh>
    <rPh sb="3" eb="4">
      <t>ハイ</t>
    </rPh>
    <rPh sb="8" eb="9">
      <t>ハイ</t>
    </rPh>
    <rPh sb="15" eb="17">
      <t>ショリ</t>
    </rPh>
    <rPh sb="18" eb="19">
      <t>サイ</t>
    </rPh>
    <rPh sb="22" eb="24">
      <t>ショリ</t>
    </rPh>
    <rPh sb="31" eb="33">
      <t>テキセツ</t>
    </rPh>
    <rPh sb="34" eb="36">
      <t>ジッシ</t>
    </rPh>
    <rPh sb="41" eb="43">
      <t>ギョウシャ</t>
    </rPh>
    <rPh sb="44" eb="46">
      <t>イタク</t>
    </rPh>
    <phoneticPr fontId="2"/>
  </si>
  <si>
    <t>合　　計 (A)</t>
    <rPh sb="0" eb="1">
      <t>ゴウ</t>
    </rPh>
    <rPh sb="3" eb="4">
      <t>ケイ</t>
    </rPh>
    <phoneticPr fontId="2"/>
  </si>
  <si>
    <t>合　　計 (B)</t>
    <rPh sb="0" eb="1">
      <t>ゴウ</t>
    </rPh>
    <rPh sb="3" eb="4">
      <t>ケイ</t>
    </rPh>
    <phoneticPr fontId="2"/>
  </si>
  <si>
    <t>ガソリン＋ＬＰＧ
自動車</t>
    <rPh sb="9" eb="12">
      <t>ジドウシャ</t>
    </rPh>
    <phoneticPr fontId="2"/>
  </si>
  <si>
    <t>二酸化炭素総排出量</t>
    <rPh sb="5" eb="6">
      <t>ソウ</t>
    </rPh>
    <phoneticPr fontId="2"/>
  </si>
  <si>
    <t>％ 改善</t>
    <rPh sb="2" eb="4">
      <t>カイゼン</t>
    </rPh>
    <phoneticPr fontId="2"/>
  </si>
  <si>
    <t>環　境　目　標</t>
    <rPh sb="0" eb="1">
      <t>ワ</t>
    </rPh>
    <rPh sb="2" eb="3">
      <t>サカイ</t>
    </rPh>
    <rPh sb="4" eb="5">
      <t>メ</t>
    </rPh>
    <rPh sb="6" eb="7">
      <t>シルベ</t>
    </rPh>
    <phoneticPr fontId="2"/>
  </si>
  <si>
    <t>会社名</t>
    <rPh sb="0" eb="3">
      <t>カイシャメイ</t>
    </rPh>
    <phoneticPr fontId="2"/>
  </si>
  <si>
    <t>営業所名</t>
    <rPh sb="0" eb="3">
      <t>エイギョウショ</t>
    </rPh>
    <rPh sb="3" eb="4">
      <t>メイ</t>
    </rPh>
    <phoneticPr fontId="2"/>
  </si>
  <si>
    <t>月　</t>
    <phoneticPr fontId="2"/>
  </si>
  <si>
    <t>目標の基にした期間</t>
    <rPh sb="0" eb="2">
      <t>モクヒョウ</t>
    </rPh>
    <rPh sb="3" eb="4">
      <t>モト</t>
    </rPh>
    <rPh sb="7" eb="9">
      <t>キカン</t>
    </rPh>
    <phoneticPr fontId="2"/>
  </si>
  <si>
    <t>燃費目標</t>
    <rPh sb="0" eb="2">
      <t>ネンピ</t>
    </rPh>
    <rPh sb="2" eb="4">
      <t>モクヒョウ</t>
    </rPh>
    <phoneticPr fontId="2"/>
  </si>
  <si>
    <t>燃費の改善率</t>
    <rPh sb="0" eb="2">
      <t>ネンピ</t>
    </rPh>
    <rPh sb="3" eb="5">
      <t>カイゼン</t>
    </rPh>
    <rPh sb="5" eb="6">
      <t>リツ</t>
    </rPh>
    <phoneticPr fontId="2"/>
  </si>
  <si>
    <t>燃費目標</t>
    <rPh sb="0" eb="2">
      <t>ネ</t>
    </rPh>
    <rPh sb="2" eb="4">
      <t>モクヒョウ</t>
    </rPh>
    <phoneticPr fontId="2"/>
  </si>
  <si>
    <t>車種別目標</t>
    <phoneticPr fontId="2"/>
  </si>
  <si>
    <t>ディーゼル自動車</t>
    <phoneticPr fontId="2"/>
  </si>
  <si>
    <t>電気自動車</t>
    <phoneticPr fontId="2"/>
  </si>
  <si>
    <t>燃料電池自動車</t>
    <phoneticPr fontId="2"/>
  </si>
  <si>
    <t>ハイブリッド自動車
（ガソリン＋ＬＰＧ）</t>
    <phoneticPr fontId="2"/>
  </si>
  <si>
    <t>LPG</t>
    <phoneticPr fontId="2"/>
  </si>
  <si>
    <t>ガソリン自動車</t>
    <phoneticPr fontId="2"/>
  </si>
  <si>
    <t>ＬＰＧ自動車</t>
    <phoneticPr fontId="2"/>
  </si>
  <si>
    <t>ガソリン＋ＬＰＧ
自動車</t>
    <phoneticPr fontId="2"/>
  </si>
  <si>
    <t>ガソリン</t>
  </si>
  <si>
    <t>LPG</t>
  </si>
  <si>
    <t>エネルギー種別</t>
    <rPh sb="5" eb="7">
      <t>シュベツ</t>
    </rPh>
    <phoneticPr fontId="2"/>
  </si>
  <si>
    <t>燃料使用量</t>
    <phoneticPr fontId="2"/>
  </si>
  <si>
    <t>L　　P　　G</t>
  </si>
  <si>
    <r>
      <t>kg-CO</t>
    </r>
    <r>
      <rPr>
        <vertAlign val="subscript"/>
        <sz val="6"/>
        <rFont val="ＭＳ Ｐゴシック"/>
        <family val="3"/>
        <charset val="128"/>
      </rPr>
      <t>2</t>
    </r>
    <phoneticPr fontId="2"/>
  </si>
  <si>
    <t>電力</t>
    <rPh sb="0" eb="2">
      <t>デンリョク</t>
    </rPh>
    <phoneticPr fontId="2"/>
  </si>
  <si>
    <t>軽油</t>
    <rPh sb="0" eb="2">
      <t>ケイユ</t>
    </rPh>
    <phoneticPr fontId="2"/>
  </si>
  <si>
    <t>C　　N　　G</t>
    <phoneticPr fontId="2"/>
  </si>
  <si>
    <t>kg</t>
    <phoneticPr fontId="2"/>
  </si>
  <si>
    <t xml:space="preserve"> 二酸化炭素総排出量</t>
    <phoneticPr fontId="2"/>
  </si>
  <si>
    <t>改善率（ ％ ）</t>
  </si>
  <si>
    <t>％ 改善</t>
    <phoneticPr fontId="2"/>
  </si>
  <si>
    <t>二酸化炭素総排出量の目標</t>
    <rPh sb="5" eb="6">
      <t>ソウ</t>
    </rPh>
    <phoneticPr fontId="2"/>
  </si>
  <si>
    <t>自家用</t>
    <rPh sb="0" eb="2">
      <t>ジカ</t>
    </rPh>
    <rPh sb="2" eb="3">
      <t>ヨウ</t>
    </rPh>
    <phoneticPr fontId="2"/>
  </si>
  <si>
    <t>km
/kg</t>
    <phoneticPr fontId="2"/>
  </si>
  <si>
    <t>km/kg</t>
    <phoneticPr fontId="2"/>
  </si>
  <si>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</si>
  <si>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2"/>
  </si>
  <si>
    <t>総合計(C=A+B)</t>
    <rPh sb="0" eb="3">
      <t>ソウゴウケイ</t>
    </rPh>
    <phoneticPr fontId="2"/>
  </si>
  <si>
    <t>ガソリン＋ＬＰＧ自動車</t>
    <phoneticPr fontId="2"/>
  </si>
  <si>
    <t>天然ガス自動車 （ＣＮＧ自動車）</t>
    <phoneticPr fontId="2"/>
  </si>
  <si>
    <t>ハイブリッド自動車（ガソリン）</t>
    <phoneticPr fontId="2"/>
  </si>
  <si>
    <t>ハイブリッド自動車（軽油）</t>
    <phoneticPr fontId="2"/>
  </si>
  <si>
    <t>ハイブリッド自動車（LPG）</t>
    <phoneticPr fontId="2"/>
  </si>
  <si>
    <t>二酸化炭素総排出量の目標</t>
    <rPh sb="0" eb="5">
      <t>ニサンカタンソ</t>
    </rPh>
    <rPh sb="5" eb="6">
      <t>ソウ</t>
    </rPh>
    <rPh sb="6" eb="8">
      <t>ハイシュツ</t>
    </rPh>
    <rPh sb="8" eb="9">
      <t>リョウ</t>
    </rPh>
    <rPh sb="10" eb="12">
      <t>モクヒョウ</t>
    </rPh>
    <phoneticPr fontId="2"/>
  </si>
  <si>
    <t>（ＡＴ車の場合）オーバードライブやエコモード等を適切に使用する</t>
    <rPh sb="22" eb="23">
      <t>トウ</t>
    </rPh>
    <rPh sb="24" eb="26">
      <t>テキセツ</t>
    </rPh>
    <rPh sb="27" eb="29">
      <t>シヨウ</t>
    </rPh>
    <phoneticPr fontId="2"/>
  </si>
  <si>
    <t>※　二酸化炭素総排出量の目標を設定している場合は入力してください</t>
    <rPh sb="2" eb="5">
      <t>ニサンカ</t>
    </rPh>
    <rPh sb="5" eb="7">
      <t>タンソ</t>
    </rPh>
    <rPh sb="7" eb="8">
      <t>ソウ</t>
    </rPh>
    <rPh sb="8" eb="10">
      <t>ハイシュツ</t>
    </rPh>
    <rPh sb="10" eb="11">
      <t>リョウ</t>
    </rPh>
    <rPh sb="12" eb="14">
      <t>モクヒョウ</t>
    </rPh>
    <rPh sb="15" eb="17">
      <t>セッテイ</t>
    </rPh>
    <rPh sb="21" eb="23">
      <t>バアイ</t>
    </rPh>
    <rPh sb="24" eb="26">
      <t>ニュウリョク</t>
    </rPh>
    <phoneticPr fontId="2"/>
  </si>
  <si>
    <r>
      <t>また、</t>
    </r>
    <r>
      <rPr>
        <u/>
        <sz val="12"/>
        <color indexed="10"/>
        <rFont val="HG創英角ﾎﾟｯﾌﾟ体"/>
        <family val="3"/>
        <charset val="128"/>
      </rPr>
      <t>穴開け・ファイリング等もせず、申請書のみをお送り</t>
    </r>
    <r>
      <rPr>
        <u/>
        <sz val="12"/>
        <rFont val="HG創英角ﾎﾟｯﾌﾟ体"/>
        <family val="3"/>
        <charset val="128"/>
      </rPr>
      <t>ください</t>
    </r>
    <r>
      <rPr>
        <sz val="12"/>
        <rFont val="HG創英角ﾎﾟｯﾌﾟ体"/>
        <family val="3"/>
        <charset val="128"/>
      </rPr>
      <t>。</t>
    </r>
    <rPh sb="3" eb="4">
      <t>アナ</t>
    </rPh>
    <rPh sb="4" eb="5">
      <t>ア</t>
    </rPh>
    <rPh sb="13" eb="14">
      <t>トウ</t>
    </rPh>
    <rPh sb="18" eb="21">
      <t>シンセイショ</t>
    </rPh>
    <rPh sb="25" eb="26">
      <t>オク</t>
    </rPh>
    <phoneticPr fontId="2"/>
  </si>
  <si>
    <t>二酸化炭素排出量</t>
    <phoneticPr fontId="2"/>
  </si>
  <si>
    <r>
      <t xml:space="preserve">② </t>
    </r>
    <r>
      <rPr>
        <b/>
        <sz val="12"/>
        <rFont val="HGP教科書体"/>
        <family val="1"/>
        <charset val="128"/>
      </rPr>
      <t>表１～7</t>
    </r>
    <r>
      <rPr>
        <sz val="12"/>
        <rFont val="HGP教科書体"/>
        <family val="1"/>
        <charset val="128"/>
      </rPr>
      <t>　（P.4～10）・・・</t>
    </r>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</si>
  <si>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</si>
  <si>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環境方針は、環境保全への取組状況をもとに、定期的な見直し、改善を行っている</t>
    <rPh sb="0" eb="2">
      <t>カンキョウ</t>
    </rPh>
    <rPh sb="2" eb="4">
      <t>ホウシン</t>
    </rPh>
    <rPh sb="6" eb="8">
      <t>カンキョウ</t>
    </rPh>
    <rPh sb="8" eb="10">
      <t>ホゼン</t>
    </rPh>
    <rPh sb="12" eb="14">
      <t>トリクミ</t>
    </rPh>
    <rPh sb="14" eb="16">
      <t>ジョウキョウ</t>
    </rPh>
    <rPh sb="21" eb="24">
      <t>テイキテキ</t>
    </rPh>
    <rPh sb="25" eb="27">
      <t>ミナオ</t>
    </rPh>
    <rPh sb="29" eb="31">
      <t>カイゼン</t>
    </rPh>
    <rPh sb="32" eb="33">
      <t>オコナ</t>
    </rPh>
    <phoneticPr fontId="2"/>
  </si>
  <si>
    <t>目標の取組期間</t>
    <rPh sb="0" eb="2">
      <t>モクヒョウ</t>
    </rPh>
    <rPh sb="3" eb="5">
      <t>トリクミ</t>
    </rPh>
    <rPh sb="5" eb="7">
      <t>キカン</t>
    </rPh>
    <phoneticPr fontId="2"/>
  </si>
  <si>
    <r>
      <t>二酸化炭素
排出量</t>
    </r>
    <r>
      <rPr>
        <vertAlign val="superscript"/>
        <sz val="9"/>
        <rFont val="ＭＳ Ｐゴシック"/>
        <family val="3"/>
        <charset val="128"/>
      </rPr>
      <t>※4</t>
    </r>
    <rPh sb="0" eb="3">
      <t>ニサンカ</t>
    </rPh>
    <rPh sb="3" eb="5">
      <t>タンソ</t>
    </rPh>
    <rPh sb="6" eb="8">
      <t>ハイシュツ</t>
    </rPh>
    <rPh sb="8" eb="9">
      <t>リョウ</t>
    </rPh>
    <phoneticPr fontId="2"/>
  </si>
  <si>
    <t>ハイブリッド自動車
（軽油）</t>
    <rPh sb="6" eb="9">
      <t>ジドウシャ</t>
    </rPh>
    <phoneticPr fontId="2"/>
  </si>
  <si>
    <t>天然ガス自動車
（ＣＮＧ自動車）</t>
    <rPh sb="0" eb="2">
      <t>テンネン</t>
    </rPh>
    <rPh sb="4" eb="7">
      <t>ジドウシャ</t>
    </rPh>
    <phoneticPr fontId="2"/>
  </si>
  <si>
    <t>※4</t>
    <phoneticPr fontId="2"/>
  </si>
  <si>
    <t>計算式：　二酸化炭素排出量＝期間燃料使用量×二酸化炭素排出係数</t>
    <phoneticPr fontId="2"/>
  </si>
  <si>
    <t>※3</t>
    <phoneticPr fontId="2"/>
  </si>
  <si>
    <t>環境省「地球温暖化対策事業効果算定ガイドブック令和7年3月改訂版」による。</t>
    <phoneticPr fontId="2"/>
  </si>
  <si>
    <t>※2</t>
    <phoneticPr fontId="2"/>
  </si>
  <si>
    <t>2種類の燃料を使う自動車で使用量と走行距離の識別ができない場合は、走行距離の把握だけでかまいません。</t>
    <phoneticPr fontId="2"/>
  </si>
  <si>
    <t>※1</t>
    <phoneticPr fontId="2"/>
  </si>
  <si>
    <t>水素関連の二酸化炭素排出係数は初期値「0」としていますが、ライフサイクルでの係数が判明している場合はその係数で算定してください。</t>
    <phoneticPr fontId="2"/>
  </si>
  <si>
    <r>
      <t>km/Nm</t>
    </r>
    <r>
      <rPr>
        <vertAlign val="superscript"/>
        <sz val="8"/>
        <rFont val="ＭＳ Ｐゴシック"/>
        <family val="3"/>
        <charset val="128"/>
      </rPr>
      <t>3</t>
    </r>
    <phoneticPr fontId="2"/>
  </si>
  <si>
    <t>km/kwh</t>
    <phoneticPr fontId="2"/>
  </si>
  <si>
    <r>
      <t xml:space="preserve"> 低燃費かつ低排出ガス認定車</t>
    </r>
    <r>
      <rPr>
        <vertAlign val="superscript"/>
        <sz val="9"/>
        <rFont val="ＭＳ Ｐゴシック"/>
        <family val="3"/>
        <charset val="128"/>
      </rPr>
      <t>※2</t>
    </r>
    <rPh sb="1" eb="4">
      <t>テイネンピ</t>
    </rPh>
    <rPh sb="6" eb="9">
      <t>テイハイシュツ</t>
    </rPh>
    <rPh sb="11" eb="13">
      <t>ニンテイ</t>
    </rPh>
    <rPh sb="13" eb="14">
      <t>グルマ</t>
    </rPh>
    <phoneticPr fontId="2"/>
  </si>
  <si>
    <r>
      <t xml:space="preserve"> 低排出ガス認定車
 （※2以外）</t>
    </r>
    <r>
      <rPr>
        <vertAlign val="superscript"/>
        <sz val="9"/>
        <rFont val="ＭＳ Ｐゴシック"/>
        <family val="3"/>
        <charset val="128"/>
      </rPr>
      <t>※3</t>
    </r>
    <rPh sb="1" eb="4">
      <t>テイハイシュツ</t>
    </rPh>
    <rPh sb="6" eb="8">
      <t>ニンテイ</t>
    </rPh>
    <rPh sb="8" eb="9">
      <t>グルマ</t>
    </rPh>
    <rPh sb="14" eb="16">
      <t>イガイ</t>
    </rPh>
    <phoneticPr fontId="2"/>
  </si>
  <si>
    <r>
      <t xml:space="preserve"> 低燃費かつ低排出ガス認定車</t>
    </r>
    <r>
      <rPr>
        <vertAlign val="superscript"/>
        <sz val="9"/>
        <rFont val="ＭＳ Ｐゴシック"/>
        <family val="3"/>
        <charset val="128"/>
      </rPr>
      <t>※2</t>
    </r>
    <rPh sb="1" eb="2">
      <t>テイ</t>
    </rPh>
    <rPh sb="2" eb="4">
      <t>ネンピ</t>
    </rPh>
    <rPh sb="6" eb="9">
      <t>テイハイシュツ</t>
    </rPh>
    <rPh sb="11" eb="13">
      <t>ニンテイ</t>
    </rPh>
    <rPh sb="13" eb="14">
      <t>グルマ</t>
    </rPh>
    <rPh sb="14" eb="16">
      <t>コメジルシ２</t>
    </rPh>
    <phoneticPr fontId="2"/>
  </si>
  <si>
    <r>
      <t xml:space="preserve"> 低排出ガス認定車
 （※2以外）</t>
    </r>
    <r>
      <rPr>
        <vertAlign val="superscript"/>
        <sz val="9"/>
        <rFont val="ＭＳ Ｐゴシック"/>
        <family val="3"/>
        <charset val="128"/>
      </rPr>
      <t>※3</t>
    </r>
    <phoneticPr fontId="2"/>
  </si>
  <si>
    <r>
      <t>kg-
CO</t>
    </r>
    <r>
      <rPr>
        <vertAlign val="subscript"/>
        <sz val="7"/>
        <rFont val="ＭＳ Ｐゴシック"/>
        <family val="3"/>
        <charset val="128"/>
      </rPr>
      <t>2</t>
    </r>
    <phoneticPr fontId="2"/>
  </si>
  <si>
    <r>
      <t>改善率（ ％ ）</t>
    </r>
    <r>
      <rPr>
        <vertAlign val="superscript"/>
        <sz val="9"/>
        <rFont val="ＭＳ Ｐゴシック"/>
        <family val="3"/>
        <charset val="128"/>
      </rPr>
      <t>※</t>
    </r>
    <rPh sb="0" eb="2">
      <t>カイゼン</t>
    </rPh>
    <rPh sb="2" eb="3">
      <t>リツ</t>
    </rPh>
    <phoneticPr fontId="2"/>
  </si>
  <si>
    <r>
      <t>燃料電池自動車</t>
    </r>
    <r>
      <rPr>
        <vertAlign val="superscript"/>
        <sz val="9"/>
        <rFont val="ＭＳ Ｐゴシック"/>
        <family val="3"/>
        <charset val="128"/>
      </rPr>
      <t>※1</t>
    </r>
    <rPh sb="0" eb="2">
      <t>ネンリョウ</t>
    </rPh>
    <rPh sb="2" eb="4">
      <t>デンチ</t>
    </rPh>
    <rPh sb="4" eb="7">
      <t>ジドウシャ</t>
    </rPh>
    <phoneticPr fontId="2"/>
  </si>
  <si>
    <r>
      <t>二酸化炭素排出係数</t>
    </r>
    <r>
      <rPr>
        <vertAlign val="superscript"/>
        <sz val="7"/>
        <rFont val="ＭＳ Ｐゴシック"/>
        <family val="3"/>
        <charset val="128"/>
      </rPr>
      <t>※3</t>
    </r>
    <rPh sb="0" eb="3">
      <t>ニサンカ</t>
    </rPh>
    <rPh sb="3" eb="5">
      <t>タンソ</t>
    </rPh>
    <rPh sb="5" eb="7">
      <t>ハイシュツ</t>
    </rPh>
    <rPh sb="7" eb="9">
      <t>ケイスウ</t>
    </rPh>
    <phoneticPr fontId="2"/>
  </si>
  <si>
    <r>
      <t>ハイブリッド自動車
（ガソリン＋ＬＰＧ）</t>
    </r>
    <r>
      <rPr>
        <vertAlign val="superscript"/>
        <sz val="9"/>
        <rFont val="ＭＳ Ｐゴシック"/>
        <family val="3"/>
        <charset val="128"/>
      </rPr>
      <t>※２</t>
    </r>
    <rPh sb="6" eb="9">
      <t>ジドウシャ</t>
    </rPh>
    <phoneticPr fontId="2"/>
  </si>
  <si>
    <r>
      <t>ガソリン
＋ＬＰＧ自動車</t>
    </r>
    <r>
      <rPr>
        <vertAlign val="superscript"/>
        <sz val="9"/>
        <rFont val="ＭＳ Ｐゴシック"/>
        <family val="3"/>
        <charset val="128"/>
      </rPr>
      <t>※２</t>
    </r>
    <rPh sb="9" eb="12">
      <t>ジドウシャ</t>
    </rPh>
    <phoneticPr fontId="2"/>
  </si>
  <si>
    <r>
      <t>-CO</t>
    </r>
    <r>
      <rPr>
        <vertAlign val="subscript"/>
        <sz val="8"/>
        <rFont val="ＭＳ Ｐゴシック"/>
        <family val="3"/>
        <charset val="128"/>
      </rPr>
      <t>2</t>
    </r>
    <r>
      <rPr>
        <sz val="8"/>
        <rFont val="ＭＳ Ｐゴシック"/>
        <family val="3"/>
        <charset val="128"/>
      </rPr>
      <t>/kg</t>
    </r>
    <phoneticPr fontId="2"/>
  </si>
  <si>
    <t>kg-CO2</t>
    <phoneticPr fontId="2"/>
  </si>
  <si>
    <t>ハイブリッド自動車
（ＬＰＧ）</t>
    <rPh sb="6" eb="9">
      <t>ジドウシャ</t>
    </rPh>
    <phoneticPr fontId="2"/>
  </si>
  <si>
    <t>点検・整備は、法定点検に加えて、自主点検を含めて明示された実施計画を基に行い、
その結果を把握し、記録として残している</t>
    <rPh sb="0" eb="2">
      <t>テンケン</t>
    </rPh>
    <rPh sb="3" eb="5">
      <t>セイビ</t>
    </rPh>
    <rPh sb="7" eb="9">
      <t>ホウテイ</t>
    </rPh>
    <rPh sb="9" eb="11">
      <t>テンケン</t>
    </rPh>
    <rPh sb="12" eb="13">
      <t>クワ</t>
    </rPh>
    <rPh sb="16" eb="18">
      <t>ジシュ</t>
    </rPh>
    <rPh sb="18" eb="20">
      <t>テンケン</t>
    </rPh>
    <rPh sb="21" eb="22">
      <t>フク</t>
    </rPh>
    <rPh sb="24" eb="26">
      <t>メイジ</t>
    </rPh>
    <rPh sb="29" eb="31">
      <t>ジッシ</t>
    </rPh>
    <rPh sb="31" eb="33">
      <t>ケイカク</t>
    </rPh>
    <rPh sb="34" eb="35">
      <t>モト</t>
    </rPh>
    <rPh sb="36" eb="37">
      <t>オコナ</t>
    </rPh>
    <rPh sb="42" eb="44">
      <t>ケッカ</t>
    </rPh>
    <rPh sb="45" eb="47">
      <t>ハアク</t>
    </rPh>
    <rPh sb="49" eb="51">
      <t>キロク</t>
    </rPh>
    <rPh sb="54" eb="55">
      <t>ノコ</t>
    </rPh>
    <phoneticPr fontId="2"/>
  </si>
  <si>
    <t>二酸化炭素排出係数</t>
    <rPh sb="0" eb="9">
      <t>ニサンカタンソハイシュツケイスウ</t>
    </rPh>
    <phoneticPr fontId="2"/>
  </si>
  <si>
    <t>CNG</t>
    <phoneticPr fontId="2"/>
  </si>
  <si>
    <t>□</t>
    <phoneticPr fontId="2"/>
  </si>
  <si>
    <t>整備員に対して、環境保全への観点からの点検・整備に関する事項について、5項目以上の</t>
    <phoneticPr fontId="2"/>
  </si>
  <si>
    <t>教育・指導を行っている[レベル1]＜認証項目＞</t>
    <phoneticPr fontId="2"/>
  </si>
  <si>
    <t>導入計画に基づいて、低公害車等の導入目標を達成している［レベル３］</t>
    <phoneticPr fontId="2"/>
  </si>
  <si>
    <t xml:space="preserve"> 低公害車等を導入している[レベル１]＜認証項目＞</t>
    <phoneticPr fontId="2"/>
  </si>
  <si>
    <t xml:space="preserve">□ </t>
    <phoneticPr fontId="2"/>
  </si>
  <si>
    <t>低公害車等の導入について計画を策定し、目標達成に向けて導入に取り組んでいる［レベル２］</t>
    <phoneticPr fontId="2"/>
  </si>
  <si>
    <t>エコドライブを推進するための装置を導入している［レベル３］</t>
    <phoneticPr fontId="2"/>
  </si>
  <si>
    <t>ドライバーに対して、エコドライブに関する基礎的な知識について、５項目以上の教育・指導を行っている</t>
    <phoneticPr fontId="2"/>
  </si>
  <si>
    <t>［レベル１］＜認証項目＞</t>
    <phoneticPr fontId="2"/>
  </si>
  <si>
    <t>エコドライブについて、会社として燃費に関して定量的な目標を設定している　[レベル２]＜認証項目＞</t>
    <phoneticPr fontId="2"/>
  </si>
  <si>
    <t>走行距離及び燃料の使用状況について、会社として把握している[レベル１]＜認証項目＞</t>
    <phoneticPr fontId="2"/>
  </si>
  <si>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トリクミ</t>
    </rPh>
    <rPh sb="27" eb="28">
      <t>サダ</t>
    </rPh>
    <phoneticPr fontId="2"/>
  </si>
  <si>
    <t>走行距離および燃料の使用状況について、会社として把握している</t>
    <rPh sb="0" eb="2">
      <t>ソウコウ</t>
    </rPh>
    <rPh sb="2" eb="4">
      <t>キョリ</t>
    </rPh>
    <rPh sb="7" eb="9">
      <t>ネンリョウ</t>
    </rPh>
    <rPh sb="10" eb="12">
      <t>シヨウ</t>
    </rPh>
    <rPh sb="12" eb="14">
      <t>ジョウキョウ</t>
    </rPh>
    <rPh sb="19" eb="21">
      <t>カイシャ</t>
    </rPh>
    <rPh sb="24" eb="26">
      <t>ハアク</t>
    </rPh>
    <phoneticPr fontId="2"/>
  </si>
  <si>
    <t>環境保全への取組について、ステッカーなどの車内掲示により、利用者に対して理解を求めている</t>
    <rPh sb="0" eb="2">
      <t>カンキョウ</t>
    </rPh>
    <rPh sb="2" eb="4">
      <t>ホゼン</t>
    </rPh>
    <rPh sb="6" eb="8">
      <t>トリク</t>
    </rPh>
    <rPh sb="21" eb="23">
      <t>シャナイ</t>
    </rPh>
    <rPh sb="23" eb="25">
      <t>ケイジ</t>
    </rPh>
    <rPh sb="29" eb="32">
      <t>リヨウシャ</t>
    </rPh>
    <rPh sb="33" eb="34">
      <t>タイ</t>
    </rPh>
    <rPh sb="36" eb="38">
      <t>リカイ</t>
    </rPh>
    <rPh sb="39" eb="40">
      <t>モト</t>
    </rPh>
    <phoneticPr fontId="2"/>
  </si>
  <si>
    <t>エコドライブの具体的な取組内容について手引きを作成し、
エコドライブの教育・指導に役立てている</t>
    <rPh sb="7" eb="10">
      <t>グタイテキ</t>
    </rPh>
    <rPh sb="11" eb="13">
      <t>トリクミ</t>
    </rPh>
    <rPh sb="13" eb="15">
      <t>ナイヨウ</t>
    </rPh>
    <rPh sb="19" eb="21">
      <t>テビ</t>
    </rPh>
    <rPh sb="23" eb="25">
      <t>サクセイ</t>
    </rPh>
    <rPh sb="35" eb="37">
      <t>キョウイク</t>
    </rPh>
    <rPh sb="38" eb="40">
      <t>シドウ</t>
    </rPh>
    <rPh sb="41" eb="43">
      <t>ヤクダ</t>
    </rPh>
    <phoneticPr fontId="2"/>
  </si>
  <si>
    <t>4-3【法定点検に加えて環境に配慮した独自の基準による点検・整備の実施】</t>
    <rPh sb="4" eb="6">
      <t>ホウテイ</t>
    </rPh>
    <rPh sb="6" eb="8">
      <t>テンケン</t>
    </rPh>
    <rPh sb="10" eb="11">
      <t>モトイ</t>
    </rPh>
    <rPh sb="16" eb="18">
      <t>カンキョウ</t>
    </rPh>
    <rPh sb="19" eb="21">
      <t>ハイリョ</t>
    </rPh>
    <rPh sb="20" eb="22">
      <t>カンキョウ</t>
    </rPh>
    <rPh sb="23" eb="25">
      <t>ハイリョ</t>
    </rPh>
    <rPh sb="27" eb="29">
      <t>ドクジ</t>
    </rPh>
    <rPh sb="30" eb="32">
      <t>キジュンテンケンセイビジッシ</t>
    </rPh>
    <phoneticPr fontId="2"/>
  </si>
  <si>
    <t>５．廃棄物の適正処理およびリサイクルの推進</t>
    <rPh sb="2" eb="5">
      <t>ハイキブツ</t>
    </rPh>
    <rPh sb="6" eb="8">
      <t>テキセイ</t>
    </rPh>
    <rPh sb="8" eb="10">
      <t>ショリ</t>
    </rPh>
    <rPh sb="19" eb="21">
      <t>スイシン</t>
    </rPh>
    <phoneticPr fontId="2"/>
  </si>
  <si>
    <r>
      <t>→　表２の</t>
    </r>
    <r>
      <rPr>
        <u/>
        <sz val="10"/>
        <rFont val="ＭＳ Ｐ明朝"/>
        <family val="1"/>
        <charset val="128"/>
      </rPr>
      <t>「燃費目標」を立てた際の基となる燃費実績と燃費実績把握期間</t>
    </r>
    <r>
      <rPr>
        <sz val="10"/>
        <rFont val="ＭＳ Ｐ明朝"/>
        <family val="1"/>
        <charset val="128"/>
      </rPr>
      <t>を、下表に記入してください。</t>
    </r>
    <rPh sb="2" eb="3">
      <t>ヒョウ</t>
    </rPh>
    <rPh sb="6" eb="8">
      <t>ネンピ</t>
    </rPh>
    <rPh sb="8" eb="10">
      <t>モクヒョウ</t>
    </rPh>
    <rPh sb="12" eb="13">
      <t>タ</t>
    </rPh>
    <rPh sb="15" eb="16">
      <t>サイ</t>
    </rPh>
    <rPh sb="17" eb="18">
      <t>モト</t>
    </rPh>
    <rPh sb="21" eb="23">
      <t>ネ</t>
    </rPh>
    <rPh sb="23" eb="25">
      <t>ジッセキ</t>
    </rPh>
    <rPh sb="26" eb="28">
      <t>ネンピ</t>
    </rPh>
    <rPh sb="28" eb="30">
      <t>ジッセキ</t>
    </rPh>
    <rPh sb="30" eb="32">
      <t>ハアク</t>
    </rPh>
    <rPh sb="32" eb="34">
      <t>キカン</t>
    </rPh>
    <rPh sb="36" eb="37">
      <t>シタ</t>
    </rPh>
    <rPh sb="37" eb="38">
      <t>ヒョウ</t>
    </rPh>
    <rPh sb="39" eb="41">
      <t>キニュウ</t>
    </rPh>
    <phoneticPr fontId="2"/>
  </si>
  <si>
    <r>
      <t>-CO</t>
    </r>
    <r>
      <rPr>
        <vertAlign val="subscript"/>
        <sz val="8"/>
        <rFont val="ＭＳ Ｐゴシック"/>
        <family val="3"/>
        <charset val="128"/>
      </rPr>
      <t>2</t>
    </r>
    <r>
      <rPr>
        <sz val="8"/>
        <rFont val="ＭＳ Ｐゴシック"/>
        <family val="3"/>
        <charset val="128"/>
      </rPr>
      <t>/ℓ</t>
    </r>
    <phoneticPr fontId="2"/>
  </si>
  <si>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2"/>
  </si>
  <si>
    <r>
      <t>-CO</t>
    </r>
    <r>
      <rPr>
        <vertAlign val="subscript"/>
        <sz val="8"/>
        <rFont val="ＭＳ Ｐゴシック"/>
        <family val="3"/>
        <charset val="128"/>
      </rPr>
      <t>2</t>
    </r>
    <r>
      <rPr>
        <sz val="8"/>
        <rFont val="ＭＳ Ｐゴシック"/>
        <family val="3"/>
        <charset val="128"/>
      </rPr>
      <t>/kWh</t>
    </r>
    <phoneticPr fontId="2"/>
  </si>
  <si>
    <t>→　現在（今期）の燃費目標と、その目標を掲げて取り組む期間（今期）を下表に記入してください。</t>
    <rPh sb="2" eb="4">
      <t>ゲンザイ</t>
    </rPh>
    <rPh sb="5" eb="7">
      <t>コンキ</t>
    </rPh>
    <rPh sb="9" eb="11">
      <t>ネンピ</t>
    </rPh>
    <rPh sb="17" eb="19">
      <t>モ</t>
    </rPh>
    <rPh sb="20" eb="21">
      <t>カカ</t>
    </rPh>
    <rPh sb="30" eb="32">
      <t>コンキ</t>
    </rPh>
    <rPh sb="34" eb="35">
      <t>シタ</t>
    </rPh>
    <phoneticPr fontId="2"/>
  </si>
  <si>
    <r>
      <rPr>
        <sz val="11"/>
        <rFont val="ＭＳ Ｐゴシック"/>
        <family val="3"/>
        <charset val="128"/>
      </rPr>
      <t>燃費目標の取組期間 （</t>
    </r>
    <phoneticPr fontId="2"/>
  </si>
  <si>
    <t>→　教育・指導を行っているエコドライブへの取組内容について、下表の５項目以上に✓をつけてください。</t>
    <rPh sb="2" eb="4">
      <t>キョウイク</t>
    </rPh>
    <rPh sb="5" eb="7">
      <t>シドウ</t>
    </rPh>
    <rPh sb="8" eb="9">
      <t>オコナ</t>
    </rPh>
    <rPh sb="21" eb="23">
      <t>トリク</t>
    </rPh>
    <rPh sb="23" eb="25">
      <t>ナイヨウ</t>
    </rPh>
    <rPh sb="34" eb="36">
      <t>コ</t>
    </rPh>
    <rPh sb="36" eb="38">
      <t>イジョウ</t>
    </rPh>
    <phoneticPr fontId="2"/>
  </si>
  <si>
    <t>　→　教育・指導を行っている環境保全への観点からの点検・整備 に関する事項について、下表のうち</t>
    <rPh sb="3" eb="5">
      <t>キョウイク</t>
    </rPh>
    <rPh sb="6" eb="8">
      <t>シドウ</t>
    </rPh>
    <rPh sb="9" eb="10">
      <t>オコナ</t>
    </rPh>
    <rPh sb="14" eb="16">
      <t>カンキョウ</t>
    </rPh>
    <rPh sb="16" eb="18">
      <t>ホゼン</t>
    </rPh>
    <rPh sb="20" eb="22">
      <t>カンテン</t>
    </rPh>
    <rPh sb="25" eb="27">
      <t>テンケン</t>
    </rPh>
    <rPh sb="28" eb="30">
      <t>セイビ</t>
    </rPh>
    <rPh sb="32" eb="33">
      <t>カン</t>
    </rPh>
    <rPh sb="35" eb="37">
      <t>ジコウ</t>
    </rPh>
    <rPh sb="42" eb="44">
      <t>カヒョウ</t>
    </rPh>
    <phoneticPr fontId="2"/>
  </si>
  <si>
    <t>　 　　５項目以上に✓をつけてください。</t>
    <phoneticPr fontId="2"/>
  </si>
  <si>
    <t>タイヤの空気圧・偏摩耗の点検する</t>
    <phoneticPr fontId="2"/>
  </si>
  <si>
    <t>エア・クリーナーの目づまりがないかどうかを確かめる</t>
    <phoneticPr fontId="2"/>
  </si>
  <si>
    <t>点火プラグの汚れ、ギャップを点検する</t>
    <phoneticPr fontId="2"/>
  </si>
  <si>
    <t>エンジンオイルの量と汚れを確認する</t>
    <phoneticPr fontId="2"/>
  </si>
  <si>
    <t>現状の環境保全活動への取組状況に関する評価結果や、検討した取組の改善策を踏まえ、
今後の目標や目標達成へ向けた具体的な取組内容などを盛り込んだ
行動計画を作成（見直し）している</t>
    <rPh sb="0" eb="2">
      <t>ゲンジョウ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</si>
</sst>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Red]\-#,###;"/>
    <numFmt numFmtId="178" formatCode="#,###.00;[Red]\-#,###.00;0.000"/>
    <numFmt numFmtId="179" formatCode="0.00_);[Red]\(0.00\)"/>
    <numFmt numFmtId="180" formatCode="0.00000_ "/>
    <numFmt numFmtId="181" formatCode="#,##0_ "/>
    <numFmt numFmtId="182" formatCode="#"/>
    <numFmt numFmtId="183" formatCode="#,###"/>
    <numFmt numFmtId="184" formatCode="#,##0.0_ "/>
    <numFmt numFmtId="185" formatCode="#,##0.00_ "/>
    <numFmt numFmtId="186" formatCode="#,###,###,###"/>
    <numFmt numFmtId="187" formatCode="###,###,###"/>
    <numFmt numFmtId="188" formatCode="0_ "/>
    <numFmt numFmtId="189" formatCode="0.00_ "/>
    <numFmt numFmtId="190" formatCode="0.000_ "/>
  </numFmts>
  <fonts count="8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明朝"/>
      <family val="1"/>
      <charset val="128"/>
    </font>
    <font>
      <b/>
      <sz val="12"/>
      <name val="ＭＳ 明朝"/>
      <family val="1"/>
      <charset val="128"/>
    </font>
    <font>
      <sz val="16"/>
      <name val="ＭＳ ゴシック"/>
      <family val="3"/>
      <charset val="128"/>
    </font>
    <font>
      <sz val="10"/>
      <name val="ＭＳ ゴシック"/>
      <family val="3"/>
      <charset val="128"/>
    </font>
    <font>
      <i/>
      <sz val="14"/>
      <name val="ＭＳ Ｐゴシック"/>
      <family val="3"/>
      <charset val="128"/>
    </font>
    <font>
      <sz val="7"/>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2"/>
      <color indexed="48"/>
      <name val="HG行書体"/>
      <family val="4"/>
      <charset val="128"/>
    </font>
    <font>
      <sz val="10.5"/>
      <name val="Century"/>
      <family val="1"/>
    </font>
    <font>
      <sz val="11"/>
      <name val="ＭＳ ゴシック"/>
      <family val="3"/>
      <charset val="128"/>
    </font>
    <font>
      <strike/>
      <sz val="11"/>
      <name val="ＭＳ Ｐゴシック"/>
      <family val="3"/>
      <charset val="128"/>
    </font>
    <font>
      <vertAlign val="subscript"/>
      <sz val="8"/>
      <name val="ＭＳ Ｐゴシック"/>
      <family val="3"/>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6"/>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sz val="12"/>
      <name val="HG行書体"/>
      <family val="4"/>
      <charset val="128"/>
    </font>
    <font>
      <sz val="11"/>
      <name val="ＪＳＰ明朝"/>
      <family val="1"/>
      <charset val="128"/>
    </font>
    <font>
      <sz val="10.5"/>
      <name val="ＪＳＰ明朝"/>
      <family val="1"/>
      <charset val="128"/>
    </font>
    <font>
      <sz val="8"/>
      <name val="ＪＳＰ明朝"/>
      <family val="1"/>
      <charset val="128"/>
    </font>
    <font>
      <vertAlign val="superscript"/>
      <sz val="8"/>
      <name val="ＭＳ Ｐゴシック"/>
      <family val="3"/>
      <charset val="128"/>
    </font>
    <font>
      <sz val="10"/>
      <name val="ＭＳ Ｐ明朝"/>
      <family val="1"/>
      <charset val="128"/>
    </font>
    <font>
      <u/>
      <sz val="10"/>
      <name val="ＭＳ Ｐ明朝"/>
      <family val="1"/>
      <charset val="128"/>
    </font>
    <font>
      <sz val="8"/>
      <name val="ＭＳ Ｐ明朝"/>
      <family val="1"/>
      <charset val="128"/>
    </font>
    <font>
      <sz val="11"/>
      <name val="ＭＳ Ｐ明朝"/>
      <family val="1"/>
      <charset val="128"/>
    </font>
    <font>
      <sz val="9"/>
      <name val="ＭＳ Ｐ明朝"/>
      <family val="1"/>
      <charset val="128"/>
    </font>
    <font>
      <b/>
      <sz val="26"/>
      <name val="ＭＳ ゴシック"/>
      <family val="3"/>
      <charset val="128"/>
    </font>
    <font>
      <b/>
      <i/>
      <u/>
      <sz val="11"/>
      <name val="ＭＳ Ｐゴシック"/>
      <family val="3"/>
      <charset val="128"/>
    </font>
    <font>
      <sz val="18"/>
      <name val="ＭＳ Ｐゴシック"/>
      <family val="3"/>
      <charset val="128"/>
    </font>
    <font>
      <b/>
      <sz val="12"/>
      <name val="HG正楷書体-PRO"/>
      <family val="4"/>
      <charset val="128"/>
    </font>
    <font>
      <u/>
      <sz val="12"/>
      <name val="HG創英角ﾎﾟｯﾌﾟ体"/>
      <family val="3"/>
      <charset val="128"/>
    </font>
    <font>
      <b/>
      <u/>
      <sz val="12"/>
      <name val="HG創英角ﾎﾟｯﾌﾟ体"/>
      <family val="3"/>
      <charset val="128"/>
    </font>
    <font>
      <b/>
      <i/>
      <sz val="11"/>
      <name val="ＭＳ ゴシック"/>
      <family val="3"/>
      <charset val="128"/>
    </font>
    <font>
      <b/>
      <u/>
      <sz val="12"/>
      <color indexed="10"/>
      <name val="HG創英角ﾎﾟｯﾌﾟ体"/>
      <family val="3"/>
      <charset val="128"/>
    </font>
    <font>
      <u/>
      <sz val="12"/>
      <color indexed="10"/>
      <name val="HG創英角ﾎﾟｯﾌﾟ体"/>
      <family val="3"/>
      <charset val="128"/>
    </font>
    <font>
      <sz val="12"/>
      <name val="Segoe UI Symbol"/>
      <family val="2"/>
    </font>
    <font>
      <b/>
      <sz val="12"/>
      <name val="Segoe UI Symbol"/>
      <family val="2"/>
    </font>
    <font>
      <b/>
      <sz val="12"/>
      <name val="HG創英角ﾎﾟｯﾌﾟ体"/>
      <family val="3"/>
      <charset val="128"/>
    </font>
    <font>
      <sz val="12"/>
      <name val="HG創英角ﾎﾟｯﾌﾟ体"/>
      <family val="3"/>
      <charset val="128"/>
    </font>
    <font>
      <b/>
      <sz val="12"/>
      <name val="ＭＳ ゴシック"/>
      <family val="3"/>
      <charset val="128"/>
    </font>
    <font>
      <sz val="8"/>
      <name val="ＭＳ 明朝"/>
      <family val="1"/>
      <charset val="128"/>
    </font>
    <font>
      <b/>
      <i/>
      <sz val="10"/>
      <name val="ＭＳ 明朝"/>
      <family val="1"/>
      <charset val="128"/>
    </font>
    <font>
      <b/>
      <i/>
      <sz val="11"/>
      <name val="ＭＳ 明朝"/>
      <family val="1"/>
      <charset val="128"/>
    </font>
    <font>
      <sz val="9"/>
      <name val="Meiryo UI"/>
      <family val="3"/>
      <charset val="128"/>
    </font>
    <font>
      <b/>
      <sz val="12"/>
      <name val="ＭＳ Ｐゴシック"/>
      <family val="3"/>
      <charset val="128"/>
    </font>
    <font>
      <b/>
      <sz val="10"/>
      <name val="ＭＳ Ｐ明朝"/>
      <family val="1"/>
      <charset val="128"/>
    </font>
    <font>
      <sz val="11"/>
      <name val="HG教科書体"/>
      <family val="1"/>
      <charset val="128"/>
    </font>
    <font>
      <sz val="12"/>
      <name val="HG教科書体"/>
      <family val="1"/>
      <charset val="128"/>
    </font>
    <font>
      <b/>
      <u/>
      <sz val="22"/>
      <name val="ＭＳ ゴシック"/>
      <family val="3"/>
      <charset val="128"/>
    </font>
    <font>
      <b/>
      <sz val="22"/>
      <name val="ＭＳ ゴシック"/>
      <family val="3"/>
      <charset val="128"/>
    </font>
    <font>
      <sz val="10.5"/>
      <name val="ＭＳ Ｐゴシック"/>
      <family val="3"/>
      <charset val="128"/>
    </font>
    <font>
      <b/>
      <sz val="14"/>
      <name val="ＭＳ Ｐゴシック"/>
      <family val="3"/>
      <charset val="128"/>
    </font>
    <font>
      <sz val="12"/>
      <name val="ＭＳ Ｐゴシック"/>
      <family val="3"/>
      <charset val="128"/>
    </font>
    <font>
      <vertAlign val="subscript"/>
      <sz val="6"/>
      <name val="ＭＳ Ｐゴシック"/>
      <family val="3"/>
      <charset val="128"/>
    </font>
    <font>
      <b/>
      <u/>
      <sz val="12"/>
      <color indexed="10"/>
      <name val="HGP教科書体"/>
      <family val="1"/>
      <charset val="128"/>
    </font>
    <font>
      <vertAlign val="superscript"/>
      <sz val="9"/>
      <name val="ＭＳ Ｐゴシック"/>
      <family val="3"/>
      <charset val="128"/>
    </font>
    <font>
      <vertAlign val="subscript"/>
      <sz val="7"/>
      <name val="ＭＳ Ｐゴシック"/>
      <family val="3"/>
      <charset val="128"/>
    </font>
    <font>
      <vertAlign val="superscript"/>
      <sz val="7"/>
      <name val="ＭＳ Ｐゴシック"/>
      <family val="3"/>
      <charset val="128"/>
    </font>
    <font>
      <sz val="12"/>
      <name val="Meiryo UI"/>
      <family val="3"/>
      <charset val="128"/>
    </font>
    <font>
      <sz val="11"/>
      <name val="Meiryo UI"/>
      <family val="3"/>
      <charset val="128"/>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14"/>
      <name val="ＭＳ Ｐゴシック"/>
      <family val="3"/>
      <charset val="128"/>
      <scheme val="minor"/>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s>
  <borders count="116">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top style="hair">
        <color indexed="64"/>
      </top>
      <bottom/>
      <diagonal/>
    </border>
    <border>
      <left/>
      <right/>
      <top/>
      <bottom style="double">
        <color indexed="64"/>
      </bottom>
      <diagonal/>
    </border>
    <border>
      <left style="thin">
        <color indexed="64"/>
      </left>
      <right style="thin">
        <color indexed="64"/>
      </right>
      <top/>
      <bottom/>
      <diagonal/>
    </border>
    <border>
      <left style="thin">
        <color indexed="64"/>
      </left>
      <right/>
      <top style="double">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diagonal/>
    </border>
    <border>
      <left/>
      <right style="thin">
        <color indexed="64"/>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hair">
        <color indexed="64"/>
      </bottom>
      <diagonal/>
    </border>
    <border>
      <left/>
      <right style="double">
        <color indexed="64"/>
      </right>
      <top style="hair">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hair">
        <color indexed="64"/>
      </top>
      <bottom style="double">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cellStyleXfs>
  <cellXfs count="975">
    <xf numFmtId="0" fontId="0" fillId="0" borderId="0" xfId="0">
      <alignment vertical="center"/>
    </xf>
    <xf numFmtId="0" fontId="3" fillId="0" borderId="0" xfId="0" applyFont="1" applyAlignment="1">
      <alignment vertical="center" wrapText="1"/>
    </xf>
    <xf numFmtId="0" fontId="10" fillId="0" borderId="0" xfId="0" applyFont="1" applyAlignment="1">
      <alignment horizontal="center" vertical="center"/>
    </xf>
    <xf numFmtId="0" fontId="3" fillId="0" borderId="0" xfId="0" applyFont="1" applyAlignment="1"/>
    <xf numFmtId="0" fontId="4" fillId="0" borderId="0" xfId="0" applyFont="1" applyAlignment="1">
      <alignment horizontal="left" vertical="center"/>
    </xf>
    <xf numFmtId="0" fontId="19" fillId="0" borderId="0" xfId="0" applyFont="1" applyAlignment="1">
      <alignment horizontal="justify"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1" fillId="0" borderId="0" xfId="8"/>
    <xf numFmtId="0" fontId="30" fillId="0" borderId="0" xfId="8" applyFont="1" applyAlignment="1">
      <alignment horizontal="center" vertical="center"/>
    </xf>
    <xf numFmtId="0" fontId="23" fillId="0" borderId="0" xfId="8" applyFont="1" applyAlignment="1">
      <alignment vertical="center"/>
    </xf>
    <xf numFmtId="0" fontId="29" fillId="0" borderId="0" xfId="8" applyFont="1" applyAlignment="1">
      <alignment vertical="center"/>
    </xf>
    <xf numFmtId="0" fontId="31" fillId="0" borderId="0" xfId="8" applyFont="1" applyAlignment="1">
      <alignment vertical="center"/>
    </xf>
    <xf numFmtId="0" fontId="24" fillId="0" borderId="0" xfId="8" applyFont="1" applyAlignment="1">
      <alignment vertical="center"/>
    </xf>
    <xf numFmtId="0" fontId="29" fillId="0" borderId="0" xfId="8" quotePrefix="1" applyFont="1" applyAlignment="1">
      <alignment horizontal="right" vertical="center"/>
    </xf>
    <xf numFmtId="0" fontId="29" fillId="0" borderId="0" xfId="7" applyFont="1"/>
    <xf numFmtId="0" fontId="23" fillId="0" borderId="0" xfId="7" applyFont="1"/>
    <xf numFmtId="0" fontId="38" fillId="0" borderId="0" xfId="0" applyFont="1">
      <alignment vertical="center"/>
    </xf>
    <xf numFmtId="0" fontId="40" fillId="0" borderId="0" xfId="12" applyFont="1"/>
    <xf numFmtId="0" fontId="4" fillId="0" borderId="0" xfId="0" applyFont="1">
      <alignment vertical="center"/>
    </xf>
    <xf numFmtId="0" fontId="13" fillId="0" borderId="0" xfId="0" applyFont="1">
      <alignment vertical="center"/>
    </xf>
    <xf numFmtId="0" fontId="1" fillId="0" borderId="0" xfId="0" applyFont="1">
      <alignment vertical="center"/>
    </xf>
    <xf numFmtId="0" fontId="13" fillId="0" borderId="0" xfId="11" applyFont="1" applyAlignment="1">
      <alignment vertical="center"/>
    </xf>
    <xf numFmtId="0" fontId="1" fillId="0" borderId="0" xfId="11"/>
    <xf numFmtId="0" fontId="1" fillId="0" borderId="0" xfId="11" applyAlignment="1">
      <alignment vertical="center"/>
    </xf>
    <xf numFmtId="0" fontId="15" fillId="0" borderId="0" xfId="11" applyFont="1" applyAlignment="1">
      <alignment vertical="center"/>
    </xf>
    <xf numFmtId="0" fontId="1" fillId="0" borderId="0" xfId="11" applyAlignment="1">
      <alignment horizontal="center" vertical="center"/>
    </xf>
    <xf numFmtId="0" fontId="1" fillId="0" borderId="0" xfId="11" applyAlignment="1">
      <alignment horizontal="right" vertical="center"/>
    </xf>
    <xf numFmtId="0" fontId="35" fillId="0" borderId="0" xfId="11" applyFont="1" applyAlignment="1">
      <alignment vertical="center"/>
    </xf>
    <xf numFmtId="0" fontId="34" fillId="0" borderId="0" xfId="11" applyFont="1" applyAlignment="1">
      <alignment vertical="center"/>
    </xf>
    <xf numFmtId="0" fontId="36" fillId="0" borderId="0" xfId="11" applyFont="1" applyAlignment="1">
      <alignment vertical="center"/>
    </xf>
    <xf numFmtId="0" fontId="34" fillId="0" borderId="0" xfId="11" applyFont="1" applyAlignment="1">
      <alignment horizontal="center" vertical="center"/>
    </xf>
    <xf numFmtId="0" fontId="34" fillId="0" borderId="0" xfId="11" applyFont="1" applyAlignment="1">
      <alignment horizontal="right" vertical="center"/>
    </xf>
    <xf numFmtId="0" fontId="16" fillId="0" borderId="6" xfId="11" applyFont="1" applyBorder="1" applyAlignment="1">
      <alignment horizontal="center" vertical="center"/>
    </xf>
    <xf numFmtId="0" fontId="40" fillId="0" borderId="0" xfId="11" applyFont="1"/>
    <xf numFmtId="0" fontId="16" fillId="0" borderId="0" xfId="11" applyFont="1" applyAlignment="1">
      <alignment vertical="center"/>
    </xf>
    <xf numFmtId="0" fontId="16" fillId="0" borderId="0" xfId="11" applyFont="1" applyAlignment="1">
      <alignment horizontal="center" vertical="center"/>
    </xf>
    <xf numFmtId="0" fontId="16" fillId="0" borderId="0" xfId="11" applyFont="1" applyAlignment="1">
      <alignment horizontal="right" vertical="center"/>
    </xf>
    <xf numFmtId="0" fontId="16" fillId="0" borderId="0" xfId="11" applyFont="1"/>
    <xf numFmtId="0" fontId="15" fillId="0" borderId="0" xfId="11" applyFont="1" applyAlignment="1">
      <alignment horizontal="right" vertical="center"/>
    </xf>
    <xf numFmtId="0" fontId="38" fillId="0" borderId="0" xfId="11" applyFont="1" applyAlignment="1">
      <alignment vertical="center"/>
    </xf>
    <xf numFmtId="0" fontId="35" fillId="0" borderId="0" xfId="11" applyFont="1" applyAlignment="1">
      <alignment vertical="center" wrapText="1"/>
    </xf>
    <xf numFmtId="0" fontId="13" fillId="0" borderId="0" xfId="5" applyFont="1" applyAlignment="1">
      <alignment vertical="center"/>
    </xf>
    <xf numFmtId="0" fontId="1" fillId="0" borderId="0" xfId="5" applyAlignment="1">
      <alignment vertical="center"/>
    </xf>
    <xf numFmtId="0" fontId="16" fillId="0" borderId="0" xfId="5" applyFont="1" applyAlignment="1">
      <alignment vertical="center"/>
    </xf>
    <xf numFmtId="0" fontId="1" fillId="0" borderId="0" xfId="5" applyAlignment="1">
      <alignment horizontal="right" vertical="center"/>
    </xf>
    <xf numFmtId="0" fontId="42" fillId="0" borderId="0" xfId="5" applyFont="1" applyAlignment="1">
      <alignment vertical="center"/>
    </xf>
    <xf numFmtId="0" fontId="44" fillId="0" borderId="0" xfId="5" applyFont="1" applyAlignment="1">
      <alignment vertical="distributed" wrapText="1"/>
    </xf>
    <xf numFmtId="0" fontId="15" fillId="0" borderId="7" xfId="0" applyFont="1" applyBorder="1">
      <alignment vertical="center"/>
    </xf>
    <xf numFmtId="0" fontId="15" fillId="0" borderId="8" xfId="5" applyFont="1" applyBorder="1" applyAlignment="1">
      <alignment vertical="center"/>
    </xf>
    <xf numFmtId="0" fontId="15" fillId="0" borderId="6" xfId="0" applyFont="1" applyBorder="1">
      <alignment vertical="center"/>
    </xf>
    <xf numFmtId="0" fontId="15" fillId="0" borderId="6" xfId="5" applyFont="1" applyBorder="1" applyAlignment="1">
      <alignment vertical="center"/>
    </xf>
    <xf numFmtId="0" fontId="15" fillId="0" borderId="9" xfId="5" applyFont="1" applyBorder="1" applyAlignment="1">
      <alignment vertical="center"/>
    </xf>
    <xf numFmtId="0" fontId="15" fillId="0" borderId="10" xfId="5" applyFont="1" applyBorder="1" applyAlignment="1">
      <alignment vertical="center"/>
    </xf>
    <xf numFmtId="0" fontId="15" fillId="0" borderId="8" xfId="0" applyFont="1" applyBorder="1">
      <alignment vertical="center"/>
    </xf>
    <xf numFmtId="0" fontId="15" fillId="0" borderId="11" xfId="5" applyFont="1" applyBorder="1" applyAlignment="1">
      <alignment vertical="center"/>
    </xf>
    <xf numFmtId="0" fontId="40" fillId="0" borderId="0" xfId="11" applyFont="1" applyAlignment="1">
      <alignment vertical="center"/>
    </xf>
    <xf numFmtId="0" fontId="16" fillId="0" borderId="0" xfId="5" applyFont="1" applyAlignment="1">
      <alignment horizontal="left" vertical="center"/>
    </xf>
    <xf numFmtId="0" fontId="42" fillId="0" borderId="0" xfId="5" applyFont="1" applyAlignment="1">
      <alignment horizontal="left" vertical="center"/>
    </xf>
    <xf numFmtId="0" fontId="15" fillId="0" borderId="0" xfId="5" applyFont="1" applyAlignment="1">
      <alignment vertical="center" wrapText="1"/>
    </xf>
    <xf numFmtId="0" fontId="6"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0" xfId="0" applyFont="1" applyAlignment="1"/>
    <xf numFmtId="0" fontId="10" fillId="0" borderId="0" xfId="0" applyFont="1" applyAlignment="1">
      <alignment horizontal="center"/>
    </xf>
    <xf numFmtId="0" fontId="3" fillId="0" borderId="0" xfId="0" applyFont="1" applyAlignment="1">
      <alignment wrapText="1"/>
    </xf>
    <xf numFmtId="0" fontId="6" fillId="0" borderId="0" xfId="0" applyFont="1" applyAlignment="1">
      <alignment horizontal="center" vertical="center"/>
    </xf>
    <xf numFmtId="0" fontId="45" fillId="0" borderId="1" xfId="0" applyFont="1" applyBorder="1" applyAlignment="1">
      <alignment horizontal="right" vertical="center"/>
    </xf>
    <xf numFmtId="0" fontId="45" fillId="0" borderId="12" xfId="0" applyFont="1" applyBorder="1" applyAlignment="1">
      <alignment horizontal="justify" vertical="center"/>
    </xf>
    <xf numFmtId="0" fontId="3" fillId="0" borderId="0" xfId="13" applyFont="1">
      <alignment vertical="center"/>
    </xf>
    <xf numFmtId="0" fontId="6" fillId="0" borderId="0" xfId="14" applyFont="1">
      <alignment vertical="center"/>
    </xf>
    <xf numFmtId="0" fontId="3" fillId="0" borderId="0" xfId="14" applyFont="1" applyAlignment="1">
      <alignment vertical="center" wrapText="1"/>
    </xf>
    <xf numFmtId="0" fontId="3" fillId="0" borderId="0" xfId="14" applyFont="1">
      <alignment vertical="center"/>
    </xf>
    <xf numFmtId="0" fontId="13" fillId="0" borderId="0" xfId="10" applyFont="1" applyAlignment="1">
      <alignment vertical="center"/>
    </xf>
    <xf numFmtId="0" fontId="1" fillId="0" borderId="0" xfId="10" applyAlignment="1">
      <alignment vertical="center"/>
    </xf>
    <xf numFmtId="0" fontId="0" fillId="0" borderId="0" xfId="10" applyFont="1" applyAlignment="1">
      <alignment vertical="center"/>
    </xf>
    <xf numFmtId="0" fontId="34" fillId="0" borderId="0" xfId="10" applyFont="1" applyAlignment="1">
      <alignment vertical="center"/>
    </xf>
    <xf numFmtId="0" fontId="1" fillId="0" borderId="4" xfId="10" applyBorder="1" applyAlignment="1">
      <alignment horizontal="center" vertical="center"/>
    </xf>
    <xf numFmtId="0" fontId="1" fillId="0" borderId="13" xfId="10" applyBorder="1" applyAlignment="1">
      <alignment vertical="center"/>
    </xf>
    <xf numFmtId="0" fontId="1" fillId="0" borderId="14" xfId="10" applyBorder="1" applyAlignment="1">
      <alignment vertical="center"/>
    </xf>
    <xf numFmtId="0" fontId="1" fillId="0" borderId="15" xfId="10" applyBorder="1" applyAlignment="1">
      <alignment horizontal="left" vertical="center"/>
    </xf>
    <xf numFmtId="0" fontId="1" fillId="0" borderId="16" xfId="10" applyBorder="1" applyAlignment="1">
      <alignment vertical="center"/>
    </xf>
    <xf numFmtId="0" fontId="1" fillId="0" borderId="17" xfId="10" applyBorder="1" applyAlignment="1">
      <alignment vertical="center"/>
    </xf>
    <xf numFmtId="0" fontId="45" fillId="0" borderId="17" xfId="10" applyFont="1" applyBorder="1" applyAlignment="1">
      <alignment vertical="center"/>
    </xf>
    <xf numFmtId="0" fontId="16" fillId="0" borderId="18" xfId="10" applyFont="1" applyBorder="1" applyAlignment="1">
      <alignment horizontal="center" vertical="center"/>
    </xf>
    <xf numFmtId="0" fontId="16" fillId="0" borderId="5" xfId="10" applyFont="1" applyBorder="1" applyAlignment="1">
      <alignment horizontal="center" vertical="center" wrapText="1"/>
    </xf>
    <xf numFmtId="0" fontId="16" fillId="0" borderId="0" xfId="10" applyFont="1" applyAlignment="1">
      <alignment horizontal="center" vertical="center"/>
    </xf>
    <xf numFmtId="0" fontId="16" fillId="0" borderId="0" xfId="10" applyFont="1" applyAlignment="1">
      <alignment horizontal="center" vertical="center" wrapText="1"/>
    </xf>
    <xf numFmtId="0" fontId="15" fillId="0" borderId="5" xfId="10" applyFont="1" applyBorder="1" applyAlignment="1">
      <alignment horizontal="center" vertical="center"/>
    </xf>
    <xf numFmtId="0" fontId="15" fillId="0" borderId="0" xfId="10" applyFont="1" applyAlignment="1">
      <alignment horizontal="center" vertical="center"/>
    </xf>
    <xf numFmtId="0" fontId="17" fillId="0" borderId="3" xfId="10" applyFont="1" applyBorder="1" applyAlignment="1">
      <alignment horizontal="left" vertical="center" wrapText="1"/>
    </xf>
    <xf numFmtId="0" fontId="17" fillId="0" borderId="19" xfId="10" applyFont="1" applyBorder="1" applyAlignment="1">
      <alignment horizontal="left" vertical="center"/>
    </xf>
    <xf numFmtId="0" fontId="17" fillId="0" borderId="20" xfId="10" applyFont="1" applyBorder="1" applyAlignment="1">
      <alignment horizontal="left" vertical="center"/>
    </xf>
    <xf numFmtId="0" fontId="18" fillId="0" borderId="5" xfId="10" applyFont="1" applyBorder="1" applyAlignment="1" applyProtection="1">
      <alignment vertical="center"/>
      <protection locked="0"/>
    </xf>
    <xf numFmtId="0" fontId="16" fillId="0" borderId="0" xfId="10" applyFont="1" applyAlignment="1">
      <alignment vertical="center"/>
    </xf>
    <xf numFmtId="176" fontId="18" fillId="0" borderId="0" xfId="10" applyNumberFormat="1" applyFont="1" applyAlignment="1" applyProtection="1">
      <alignment vertical="center"/>
      <protection locked="0"/>
    </xf>
    <xf numFmtId="0" fontId="18" fillId="0" borderId="0" xfId="10" applyFont="1" applyAlignment="1" applyProtection="1">
      <alignment vertical="center" wrapText="1"/>
      <protection locked="0"/>
    </xf>
    <xf numFmtId="0" fontId="1" fillId="0" borderId="2" xfId="10" applyBorder="1" applyAlignment="1">
      <alignment vertical="center"/>
    </xf>
    <xf numFmtId="0" fontId="17" fillId="0" borderId="19" xfId="10" applyFont="1" applyBorder="1" applyAlignment="1">
      <alignment horizontal="left" vertical="center" wrapText="1"/>
    </xf>
    <xf numFmtId="0" fontId="17" fillId="0" borderId="18" xfId="10" applyFont="1" applyBorder="1" applyAlignment="1">
      <alignment horizontal="left" vertical="center"/>
    </xf>
    <xf numFmtId="0" fontId="1" fillId="0" borderId="3" xfId="10" applyBorder="1" applyAlignment="1">
      <alignment vertical="center"/>
    </xf>
    <xf numFmtId="0" fontId="17" fillId="0" borderId="21" xfId="10" applyFont="1" applyBorder="1" applyAlignment="1">
      <alignment horizontal="left" vertical="center" wrapText="1"/>
    </xf>
    <xf numFmtId="0" fontId="45" fillId="0" borderId="1" xfId="10" applyFont="1" applyBorder="1" applyAlignment="1">
      <alignment horizontal="left" vertical="center" wrapText="1"/>
    </xf>
    <xf numFmtId="0" fontId="45" fillId="0" borderId="11" xfId="10" applyFont="1" applyBorder="1" applyAlignment="1">
      <alignment horizontal="left" vertical="center" wrapText="1"/>
    </xf>
    <xf numFmtId="0" fontId="18" fillId="0" borderId="5" xfId="10" applyFont="1" applyBorder="1" applyAlignment="1" applyProtection="1">
      <alignment horizontal="center" vertical="center"/>
      <protection locked="0"/>
    </xf>
    <xf numFmtId="0" fontId="16" fillId="0" borderId="0" xfId="10" applyFont="1" applyAlignment="1">
      <alignment horizontal="left" vertical="center"/>
    </xf>
    <xf numFmtId="176" fontId="18" fillId="0" borderId="0" xfId="10" applyNumberFormat="1" applyFont="1" applyAlignment="1" applyProtection="1">
      <alignment horizontal="center" vertical="center"/>
      <protection locked="0"/>
    </xf>
    <xf numFmtId="0" fontId="18" fillId="0" borderId="0" xfId="10" applyFont="1" applyAlignment="1" applyProtection="1">
      <alignment horizontal="center" vertical="center" wrapText="1"/>
      <protection locked="0"/>
    </xf>
    <xf numFmtId="0" fontId="16" fillId="0" borderId="22" xfId="10" applyFont="1" applyBorder="1" applyAlignment="1">
      <alignment vertical="center" wrapText="1"/>
    </xf>
    <xf numFmtId="0" fontId="15" fillId="0" borderId="8" xfId="10" applyFont="1" applyBorder="1" applyAlignment="1">
      <alignment vertical="center"/>
    </xf>
    <xf numFmtId="0" fontId="16" fillId="0" borderId="23" xfId="10" applyFont="1" applyBorder="1" applyAlignment="1">
      <alignment vertical="center"/>
    </xf>
    <xf numFmtId="0" fontId="15" fillId="0" borderId="6" xfId="10" applyFont="1" applyBorder="1" applyAlignment="1">
      <alignment vertical="center"/>
    </xf>
    <xf numFmtId="0" fontId="40" fillId="0" borderId="0" xfId="10" applyFont="1" applyAlignment="1">
      <alignment vertical="center"/>
    </xf>
    <xf numFmtId="0" fontId="41" fillId="0" borderId="0" xfId="10" applyFont="1" applyAlignment="1">
      <alignment vertical="center"/>
    </xf>
    <xf numFmtId="0" fontId="42" fillId="0" borderId="0" xfId="10" applyFont="1" applyAlignment="1">
      <alignment vertical="center"/>
    </xf>
    <xf numFmtId="0" fontId="0" fillId="0" borderId="0" xfId="11" applyFont="1" applyAlignment="1">
      <alignment vertical="center"/>
    </xf>
    <xf numFmtId="0" fontId="16" fillId="0" borderId="8" xfId="10" applyFont="1" applyBorder="1" applyAlignment="1">
      <alignment vertical="center" wrapText="1"/>
    </xf>
    <xf numFmtId="0" fontId="16" fillId="0" borderId="6" xfId="10" applyFont="1" applyBorder="1" applyAlignment="1">
      <alignment vertical="center"/>
    </xf>
    <xf numFmtId="0" fontId="16" fillId="0" borderId="7" xfId="10" applyFont="1" applyBorder="1" applyAlignment="1">
      <alignment vertical="center"/>
    </xf>
    <xf numFmtId="0" fontId="15" fillId="0" borderId="7" xfId="10" applyFont="1" applyBorder="1" applyAlignment="1">
      <alignment vertical="center"/>
    </xf>
    <xf numFmtId="0" fontId="15" fillId="0" borderId="9" xfId="10" applyFont="1" applyBorder="1" applyAlignment="1">
      <alignment vertical="center"/>
    </xf>
    <xf numFmtId="0" fontId="15" fillId="0" borderId="10" xfId="10" applyFont="1" applyBorder="1" applyAlignment="1">
      <alignment vertical="center"/>
    </xf>
    <xf numFmtId="0" fontId="15" fillId="0" borderId="11" xfId="10" applyFont="1" applyBorder="1" applyAlignment="1">
      <alignment vertical="center"/>
    </xf>
    <xf numFmtId="0" fontId="25" fillId="0" borderId="0" xfId="7" applyFont="1" applyAlignment="1">
      <alignment horizontal="right" vertical="center"/>
    </xf>
    <xf numFmtId="0" fontId="47" fillId="0" borderId="0" xfId="7" applyFont="1" applyAlignment="1">
      <alignment vertical="center"/>
    </xf>
    <xf numFmtId="0" fontId="38" fillId="0" borderId="0" xfId="0" applyFont="1" applyAlignment="1"/>
    <xf numFmtId="0" fontId="15" fillId="0" borderId="7" xfId="11" applyFont="1" applyBorder="1" applyAlignment="1">
      <alignment horizontal="center" vertical="center" wrapText="1"/>
    </xf>
    <xf numFmtId="0" fontId="1" fillId="0" borderId="0" xfId="3"/>
    <xf numFmtId="0" fontId="1" fillId="0" borderId="0" xfId="3" applyAlignment="1">
      <alignment vertical="top"/>
    </xf>
    <xf numFmtId="0" fontId="28" fillId="0" borderId="0" xfId="3" applyFont="1" applyAlignment="1">
      <alignment horizontal="center" vertical="center"/>
    </xf>
    <xf numFmtId="0" fontId="23" fillId="0" borderId="0" xfId="3" applyFont="1"/>
    <xf numFmtId="0" fontId="30" fillId="0" borderId="0" xfId="3" applyFont="1" applyAlignment="1">
      <alignment horizontal="center" vertical="center"/>
    </xf>
    <xf numFmtId="0" fontId="29" fillId="0" borderId="0" xfId="3" applyFont="1" applyAlignment="1">
      <alignment vertical="center"/>
    </xf>
    <xf numFmtId="0" fontId="23" fillId="0" borderId="0" xfId="3" applyFont="1" applyAlignment="1">
      <alignment vertical="center"/>
    </xf>
    <xf numFmtId="0" fontId="12" fillId="0" borderId="0" xfId="13" applyFont="1" applyAlignment="1"/>
    <xf numFmtId="0" fontId="4" fillId="0" borderId="0" xfId="13" applyFont="1" applyAlignment="1"/>
    <xf numFmtId="0" fontId="4" fillId="0" borderId="0" xfId="13" applyFont="1" applyAlignment="1">
      <alignment horizontal="center"/>
    </xf>
    <xf numFmtId="0" fontId="3" fillId="0" borderId="0" xfId="13" applyFont="1" applyAlignment="1">
      <alignment wrapText="1"/>
    </xf>
    <xf numFmtId="0" fontId="3" fillId="0" borderId="0" xfId="13" applyFont="1" applyAlignment="1"/>
    <xf numFmtId="0" fontId="56" fillId="0" borderId="0" xfId="0" applyFont="1" applyAlignment="1"/>
    <xf numFmtId="0" fontId="8" fillId="2" borderId="24" xfId="13" applyFont="1" applyFill="1" applyBorder="1" applyAlignment="1">
      <alignment horizontal="center" vertical="center"/>
    </xf>
    <xf numFmtId="0" fontId="8" fillId="2" borderId="25" xfId="13" applyFont="1" applyFill="1" applyBorder="1" applyAlignment="1">
      <alignment horizontal="center" vertical="center"/>
    </xf>
    <xf numFmtId="0" fontId="57" fillId="2" borderId="25" xfId="13" applyFont="1" applyFill="1" applyBorder="1" applyAlignment="1">
      <alignment horizontal="center" vertical="center" wrapText="1"/>
    </xf>
    <xf numFmtId="0" fontId="9" fillId="2" borderId="25" xfId="13" applyFont="1" applyFill="1" applyBorder="1" applyAlignment="1">
      <alignment horizontal="center" vertical="center"/>
    </xf>
    <xf numFmtId="0" fontId="3" fillId="2" borderId="26" xfId="13" applyFont="1" applyFill="1" applyBorder="1" applyAlignment="1">
      <alignment horizontal="center" vertical="center"/>
    </xf>
    <xf numFmtId="0" fontId="7" fillId="2" borderId="27" xfId="13" applyFont="1" applyFill="1" applyBorder="1" applyAlignment="1">
      <alignment horizontal="right" vertical="center"/>
    </xf>
    <xf numFmtId="0" fontId="3"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10" fillId="3" borderId="30" xfId="0" applyFont="1" applyFill="1" applyBorder="1" applyAlignment="1">
      <alignment horizontal="center" vertical="center"/>
    </xf>
    <xf numFmtId="0" fontId="10" fillId="4" borderId="30" xfId="0" applyFont="1" applyFill="1" applyBorder="1" applyAlignment="1">
      <alignment horizontal="center" vertical="center"/>
    </xf>
    <xf numFmtId="0" fontId="7" fillId="0" borderId="30" xfId="0" applyFont="1" applyBorder="1" applyAlignment="1">
      <alignment vertical="center" wrapText="1"/>
    </xf>
    <xf numFmtId="0" fontId="3" fillId="0" borderId="23" xfId="0" applyFont="1" applyBorder="1">
      <alignment vertical="center"/>
    </xf>
    <xf numFmtId="0" fontId="10" fillId="0" borderId="30" xfId="0" applyFont="1" applyBorder="1" applyAlignment="1">
      <alignment horizontal="center" vertical="center"/>
    </xf>
    <xf numFmtId="0" fontId="3" fillId="0" borderId="23" xfId="13" applyFont="1" applyBorder="1">
      <alignment vertical="center"/>
    </xf>
    <xf numFmtId="0" fontId="21" fillId="0" borderId="29"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10" fillId="3" borderId="30" xfId="13" applyFont="1" applyFill="1" applyBorder="1" applyAlignment="1">
      <alignment horizontal="center" vertical="center"/>
    </xf>
    <xf numFmtId="0" fontId="10" fillId="4" borderId="30" xfId="13" applyFont="1" applyFill="1" applyBorder="1" applyAlignment="1">
      <alignment horizontal="center" vertical="center"/>
    </xf>
    <xf numFmtId="0" fontId="7" fillId="0" borderId="30" xfId="13" applyFont="1" applyBorder="1" applyAlignment="1">
      <alignment vertical="center" wrapText="1"/>
    </xf>
    <xf numFmtId="0" fontId="4" fillId="0" borderId="31" xfId="0" applyFont="1" applyBorder="1">
      <alignment vertical="center"/>
    </xf>
    <xf numFmtId="0" fontId="4" fillId="0" borderId="32" xfId="0" applyFont="1" applyBorder="1">
      <alignment vertical="center"/>
    </xf>
    <xf numFmtId="0" fontId="10" fillId="0" borderId="32" xfId="0" applyFont="1" applyBorder="1" applyAlignment="1">
      <alignment horizontal="center" vertical="center"/>
    </xf>
    <xf numFmtId="0" fontId="7" fillId="0" borderId="32" xfId="0" applyFont="1" applyBorder="1" applyAlignment="1">
      <alignment vertical="center" wrapText="1"/>
    </xf>
    <xf numFmtId="0" fontId="3" fillId="0" borderId="33" xfId="0" applyFont="1" applyBorder="1">
      <alignment vertical="center"/>
    </xf>
    <xf numFmtId="0" fontId="10" fillId="3" borderId="32" xfId="0" applyFont="1" applyFill="1" applyBorder="1" applyAlignment="1">
      <alignment horizontal="center" vertical="center"/>
    </xf>
    <xf numFmtId="0" fontId="58" fillId="5" borderId="23" xfId="13" applyFont="1" applyFill="1" applyBorder="1" applyAlignment="1">
      <alignment horizontal="center" vertical="center"/>
    </xf>
    <xf numFmtId="0" fontId="58" fillId="3" borderId="33" xfId="13" applyFont="1" applyFill="1" applyBorder="1" applyAlignment="1">
      <alignment horizontal="center" vertical="center"/>
    </xf>
    <xf numFmtId="0" fontId="59" fillId="5" borderId="23" xfId="13" applyFont="1" applyFill="1" applyBorder="1" applyAlignment="1">
      <alignment horizontal="center" vertical="center"/>
    </xf>
    <xf numFmtId="0" fontId="59" fillId="0" borderId="33" xfId="13" applyFont="1" applyBorder="1" applyAlignment="1">
      <alignment horizontal="center" vertical="center"/>
    </xf>
    <xf numFmtId="0" fontId="1" fillId="0" borderId="28" xfId="0" applyFont="1" applyBorder="1">
      <alignment vertical="center"/>
    </xf>
    <xf numFmtId="0" fontId="1" fillId="0" borderId="23" xfId="0" applyFont="1" applyBorder="1">
      <alignment vertical="center"/>
    </xf>
    <xf numFmtId="0" fontId="10" fillId="4" borderId="32" xfId="0" applyFont="1" applyFill="1" applyBorder="1" applyAlignment="1">
      <alignment horizontal="center" vertical="center"/>
    </xf>
    <xf numFmtId="0" fontId="61" fillId="0" borderId="0" xfId="14" applyFont="1" applyAlignment="1"/>
    <xf numFmtId="0" fontId="3" fillId="0" borderId="28" xfId="14" applyFont="1" applyBorder="1">
      <alignment vertical="center"/>
    </xf>
    <xf numFmtId="0" fontId="4" fillId="0" borderId="29" xfId="14" applyFont="1" applyBorder="1">
      <alignment vertical="center"/>
    </xf>
    <xf numFmtId="0" fontId="4" fillId="0" borderId="30" xfId="14" applyFont="1" applyBorder="1">
      <alignment vertical="center"/>
    </xf>
    <xf numFmtId="0" fontId="10" fillId="3" borderId="30" xfId="14" applyFont="1" applyFill="1" applyBorder="1" applyAlignment="1">
      <alignment horizontal="center" vertical="center"/>
    </xf>
    <xf numFmtId="0" fontId="10" fillId="4" borderId="30" xfId="14" applyFont="1" applyFill="1" applyBorder="1" applyAlignment="1">
      <alignment horizontal="center" vertical="center"/>
    </xf>
    <xf numFmtId="0" fontId="7" fillId="0" borderId="30" xfId="14" applyFont="1" applyBorder="1" applyAlignment="1">
      <alignment vertical="center" wrapText="1"/>
    </xf>
    <xf numFmtId="0" fontId="3" fillId="0" borderId="23" xfId="14" applyFont="1" applyBorder="1">
      <alignment vertical="center"/>
    </xf>
    <xf numFmtId="0" fontId="4" fillId="0" borderId="29" xfId="14" applyFont="1" applyBorder="1" applyProtection="1">
      <alignment vertical="center"/>
      <protection locked="0"/>
    </xf>
    <xf numFmtId="0" fontId="4" fillId="0" borderId="30" xfId="14" applyFont="1" applyBorder="1" applyProtection="1">
      <alignment vertical="center"/>
      <protection locked="0"/>
    </xf>
    <xf numFmtId="0" fontId="4" fillId="4" borderId="30" xfId="14" applyFont="1" applyFill="1" applyBorder="1">
      <alignment vertical="center"/>
    </xf>
    <xf numFmtId="0" fontId="10" fillId="0" borderId="30" xfId="14" applyFont="1" applyBorder="1" applyAlignment="1">
      <alignment horizontal="center" vertical="center"/>
    </xf>
    <xf numFmtId="0" fontId="4" fillId="0" borderId="31" xfId="14" applyFont="1" applyBorder="1" applyProtection="1">
      <alignment vertical="center"/>
      <protection locked="0"/>
    </xf>
    <xf numFmtId="0" fontId="4" fillId="0" borderId="32" xfId="14" applyFont="1" applyBorder="1" applyProtection="1">
      <alignment vertical="center"/>
      <protection locked="0"/>
    </xf>
    <xf numFmtId="0" fontId="10" fillId="3" borderId="32" xfId="14" applyFont="1" applyFill="1" applyBorder="1" applyAlignment="1">
      <alignment horizontal="center" vertical="center"/>
    </xf>
    <xf numFmtId="0" fontId="10" fillId="0" borderId="32" xfId="14" applyFont="1" applyBorder="1" applyAlignment="1">
      <alignment horizontal="center" vertical="center"/>
    </xf>
    <xf numFmtId="0" fontId="7" fillId="0" borderId="32" xfId="14" applyFont="1" applyBorder="1" applyAlignment="1">
      <alignment vertical="center" wrapText="1"/>
    </xf>
    <xf numFmtId="0" fontId="3" fillId="0" borderId="33" xfId="14" applyFont="1" applyBorder="1">
      <alignment vertical="center"/>
    </xf>
    <xf numFmtId="0" fontId="4" fillId="3" borderId="30" xfId="14" applyFont="1" applyFill="1" applyBorder="1" applyAlignment="1">
      <alignment horizontal="center" vertical="center"/>
    </xf>
    <xf numFmtId="0" fontId="0" fillId="0" borderId="0" xfId="15" applyFont="1" applyAlignment="1">
      <alignment vertical="center"/>
    </xf>
    <xf numFmtId="0" fontId="0" fillId="0" borderId="0" xfId="11" applyFont="1"/>
    <xf numFmtId="0" fontId="0" fillId="0" borderId="0" xfId="5" applyFont="1" applyAlignment="1">
      <alignment vertical="center"/>
    </xf>
    <xf numFmtId="0" fontId="38" fillId="0" borderId="0" xfId="5" applyFont="1" applyAlignment="1">
      <alignment vertical="center"/>
    </xf>
    <xf numFmtId="0" fontId="40" fillId="0" borderId="0" xfId="6" applyFont="1" applyAlignment="1">
      <alignment vertical="center"/>
    </xf>
    <xf numFmtId="0" fontId="40" fillId="0" borderId="0" xfId="0" applyFont="1" applyAlignment="1">
      <alignment horizontal="left" vertical="center"/>
    </xf>
    <xf numFmtId="0" fontId="40" fillId="0" borderId="0" xfId="0" applyFont="1">
      <alignment vertical="center"/>
    </xf>
    <xf numFmtId="0" fontId="20" fillId="0" borderId="0" xfId="0" applyFont="1" applyAlignment="1">
      <alignment horizontal="center" vertical="center" wrapText="1"/>
    </xf>
    <xf numFmtId="0" fontId="46" fillId="0" borderId="0" xfId="0" applyFont="1" applyAlignment="1">
      <alignment horizontal="center" vertical="center" wrapText="1"/>
    </xf>
    <xf numFmtId="38" fontId="33" fillId="0" borderId="0" xfId="1" applyFont="1" applyFill="1" applyBorder="1" applyAlignment="1">
      <alignment vertical="center" wrapText="1"/>
    </xf>
    <xf numFmtId="0" fontId="16" fillId="0" borderId="0" xfId="0" applyFont="1" applyAlignment="1">
      <alignment horizontal="center" vertical="center" wrapText="1"/>
    </xf>
    <xf numFmtId="0" fontId="16" fillId="0" borderId="34" xfId="11" applyFont="1" applyBorder="1" applyAlignment="1">
      <alignment horizontal="center" vertical="center"/>
    </xf>
    <xf numFmtId="0" fontId="34" fillId="0" borderId="0" xfId="0" applyFont="1">
      <alignment vertical="center"/>
    </xf>
    <xf numFmtId="0" fontId="1" fillId="0" borderId="0" xfId="0" applyFont="1" applyAlignment="1" applyProtection="1">
      <protection locked="0"/>
    </xf>
    <xf numFmtId="0" fontId="0" fillId="0" borderId="0" xfId="0" applyAlignment="1" applyProtection="1">
      <alignment horizontal="right"/>
      <protection locked="0"/>
    </xf>
    <xf numFmtId="0" fontId="1" fillId="0" borderId="0" xfId="11" applyAlignment="1">
      <alignment horizontal="center"/>
    </xf>
    <xf numFmtId="0" fontId="1" fillId="0" borderId="0" xfId="11" applyAlignment="1">
      <alignment horizontal="right"/>
    </xf>
    <xf numFmtId="0" fontId="1" fillId="0" borderId="35" xfId="11" applyBorder="1" applyAlignment="1">
      <alignment vertical="center" textRotation="255"/>
    </xf>
    <xf numFmtId="0" fontId="1" fillId="0" borderId="5" xfId="11" applyBorder="1" applyAlignment="1">
      <alignment vertical="center" textRotation="255"/>
    </xf>
    <xf numFmtId="0" fontId="1" fillId="0" borderId="13" xfId="11" applyBorder="1" applyAlignment="1">
      <alignment vertical="center" textRotation="255"/>
    </xf>
    <xf numFmtId="0" fontId="1" fillId="0" borderId="5" xfId="11" applyBorder="1" applyAlignment="1">
      <alignment vertical="center"/>
    </xf>
    <xf numFmtId="0" fontId="1" fillId="0" borderId="1" xfId="11" applyBorder="1" applyAlignment="1">
      <alignment vertical="center"/>
    </xf>
    <xf numFmtId="0" fontId="1" fillId="0" borderId="36" xfId="11" applyBorder="1" applyAlignment="1">
      <alignment horizontal="center" vertical="center" textRotation="255"/>
    </xf>
    <xf numFmtId="0" fontId="16" fillId="0" borderId="10" xfId="11" applyFont="1" applyBorder="1" applyAlignment="1">
      <alignment horizontal="center" vertical="center"/>
    </xf>
    <xf numFmtId="0" fontId="1" fillId="0" borderId="37" xfId="11" applyBorder="1" applyAlignment="1">
      <alignment horizontal="center" vertical="center" textRotation="255"/>
    </xf>
    <xf numFmtId="0" fontId="15" fillId="0" borderId="34" xfId="11" applyFont="1" applyBorder="1" applyAlignment="1">
      <alignment horizontal="center" vertical="center" wrapText="1"/>
    </xf>
    <xf numFmtId="0" fontId="15" fillId="0" borderId="11" xfId="11" applyFont="1" applyBorder="1" applyAlignment="1">
      <alignment vertical="center"/>
    </xf>
    <xf numFmtId="0" fontId="0" fillId="0" borderId="0" xfId="11" applyFont="1" applyAlignment="1">
      <alignment horizontal="center"/>
    </xf>
    <xf numFmtId="0" fontId="15" fillId="0" borderId="0" xfId="11" applyFont="1" applyAlignment="1">
      <alignment horizontal="center" vertical="center"/>
    </xf>
    <xf numFmtId="0" fontId="1" fillId="0" borderId="0" xfId="0" applyFont="1" applyAlignment="1"/>
    <xf numFmtId="0" fontId="1" fillId="0" borderId="38" xfId="11" applyBorder="1"/>
    <xf numFmtId="0" fontId="1" fillId="0" borderId="14" xfId="11" applyBorder="1"/>
    <xf numFmtId="0" fontId="1" fillId="0" borderId="5" xfId="11" applyBorder="1"/>
    <xf numFmtId="0" fontId="1" fillId="0" borderId="5" xfId="11" applyBorder="1" applyAlignment="1">
      <alignment horizontal="center" vertical="center" textRotation="255"/>
    </xf>
    <xf numFmtId="0" fontId="1" fillId="0" borderId="39" xfId="11" applyBorder="1" applyAlignment="1">
      <alignment horizontal="center" vertical="center" textRotation="255"/>
    </xf>
    <xf numFmtId="0" fontId="1" fillId="0" borderId="35" xfId="11" applyBorder="1"/>
    <xf numFmtId="0" fontId="1" fillId="0" borderId="1" xfId="11" applyBorder="1" applyAlignment="1">
      <alignment horizontal="center" vertical="center" textRotation="255"/>
    </xf>
    <xf numFmtId="0" fontId="1" fillId="0" borderId="40" xfId="11" applyBorder="1" applyAlignment="1">
      <alignment horizontal="center" vertical="center" textRotation="255"/>
    </xf>
    <xf numFmtId="0" fontId="1" fillId="0" borderId="12" xfId="11" applyBorder="1"/>
    <xf numFmtId="0" fontId="42" fillId="0" borderId="0" xfId="0" applyFont="1">
      <alignment vertical="center"/>
    </xf>
    <xf numFmtId="0" fontId="14" fillId="0" borderId="18" xfId="0" applyFont="1" applyBorder="1" applyAlignment="1">
      <alignment horizontal="center" vertical="center" wrapText="1"/>
    </xf>
    <xf numFmtId="0" fontId="13" fillId="0" borderId="0" xfId="4" applyFont="1" applyAlignment="1">
      <alignment vertical="center"/>
    </xf>
    <xf numFmtId="0" fontId="1" fillId="0" borderId="0" xfId="4"/>
    <xf numFmtId="0" fontId="63" fillId="0" borderId="0" xfId="4" applyFont="1" applyAlignment="1">
      <alignment horizontal="right" vertical="center"/>
    </xf>
    <xf numFmtId="0" fontId="64" fillId="0" borderId="0" xfId="4" applyFont="1" applyAlignment="1">
      <alignment horizontal="left" vertical="center"/>
    </xf>
    <xf numFmtId="0" fontId="63" fillId="0" borderId="0" xfId="4" applyFont="1" applyAlignment="1">
      <alignment vertical="center" wrapText="1"/>
    </xf>
    <xf numFmtId="0" fontId="1" fillId="0" borderId="0" xfId="4" applyAlignment="1">
      <alignment vertical="center" wrapText="1"/>
    </xf>
    <xf numFmtId="0" fontId="66" fillId="0" borderId="0" xfId="4" applyFont="1" applyAlignment="1">
      <alignment horizontal="center" vertical="center"/>
    </xf>
    <xf numFmtId="0" fontId="1" fillId="0" borderId="0" xfId="4" applyAlignment="1">
      <alignment horizontal="center" vertical="center" wrapText="1"/>
    </xf>
    <xf numFmtId="0" fontId="77" fillId="0" borderId="19" xfId="4" applyFont="1" applyBorder="1" applyAlignment="1">
      <alignment vertical="center"/>
    </xf>
    <xf numFmtId="0" fontId="77" fillId="0" borderId="19" xfId="4" applyFont="1" applyBorder="1" applyAlignment="1" applyProtection="1">
      <alignment horizontal="center" vertical="center"/>
      <protection locked="0"/>
    </xf>
    <xf numFmtId="0" fontId="77" fillId="0" borderId="19" xfId="4" applyFont="1" applyBorder="1" applyAlignment="1">
      <alignment horizontal="center" vertical="center"/>
    </xf>
    <xf numFmtId="49" fontId="77" fillId="0" borderId="19" xfId="4" applyNumberFormat="1" applyFont="1" applyBorder="1"/>
    <xf numFmtId="180" fontId="77" fillId="0" borderId="18" xfId="4" applyNumberFormat="1" applyFont="1" applyBorder="1" applyAlignment="1">
      <alignment vertical="center"/>
    </xf>
    <xf numFmtId="0" fontId="1" fillId="0" borderId="0" xfId="4" applyAlignment="1">
      <alignment vertical="center"/>
    </xf>
    <xf numFmtId="0" fontId="67" fillId="0" borderId="0" xfId="4" applyFont="1"/>
    <xf numFmtId="0" fontId="67" fillId="0" borderId="0" xfId="4" applyFont="1" applyAlignment="1">
      <alignment vertical="center"/>
    </xf>
    <xf numFmtId="0" fontId="67" fillId="0" borderId="0" xfId="4" applyFont="1" applyAlignment="1">
      <alignment horizontal="center" vertical="center"/>
    </xf>
    <xf numFmtId="49" fontId="1" fillId="0" borderId="0" xfId="4" applyNumberFormat="1"/>
    <xf numFmtId="180" fontId="1" fillId="0" borderId="0" xfId="4" applyNumberFormat="1" applyAlignment="1">
      <alignment vertical="center"/>
    </xf>
    <xf numFmtId="0" fontId="68" fillId="0" borderId="0" xfId="4" applyFont="1"/>
    <xf numFmtId="0" fontId="15" fillId="0" borderId="0" xfId="4" applyFont="1" applyAlignment="1">
      <alignment horizontal="center" vertical="center"/>
    </xf>
    <xf numFmtId="0" fontId="1" fillId="0" borderId="0" xfId="4" applyAlignment="1">
      <alignment horizontal="center" vertical="center" textRotation="255"/>
    </xf>
    <xf numFmtId="0" fontId="16" fillId="0" borderId="0" xfId="4" applyFont="1" applyAlignment="1">
      <alignment vertical="center"/>
    </xf>
    <xf numFmtId="179" fontId="78" fillId="0" borderId="0" xfId="2" applyNumberFormat="1" applyFont="1" applyFill="1" applyBorder="1" applyAlignment="1" applyProtection="1">
      <alignment vertical="center"/>
      <protection locked="0"/>
    </xf>
    <xf numFmtId="184" fontId="79" fillId="3" borderId="0" xfId="2" applyNumberFormat="1" applyFont="1" applyFill="1" applyBorder="1" applyAlignment="1" applyProtection="1">
      <alignment vertical="center"/>
      <protection locked="0"/>
    </xf>
    <xf numFmtId="178" fontId="15" fillId="0" borderId="0" xfId="4" applyNumberFormat="1" applyFont="1" applyAlignment="1">
      <alignment horizontal="center" vertical="center"/>
    </xf>
    <xf numFmtId="0" fontId="15" fillId="0" borderId="0" xfId="4" applyFont="1" applyAlignment="1">
      <alignment vertical="center"/>
    </xf>
    <xf numFmtId="0" fontId="0" fillId="0" borderId="0" xfId="4" applyFont="1"/>
    <xf numFmtId="0" fontId="0" fillId="0" borderId="41" xfId="4" applyFont="1" applyBorder="1" applyAlignment="1">
      <alignment horizontal="center" vertical="center"/>
    </xf>
    <xf numFmtId="0" fontId="0" fillId="0" borderId="42" xfId="4" applyFont="1" applyBorder="1" applyAlignment="1">
      <alignment horizontal="center" vertical="center"/>
    </xf>
    <xf numFmtId="0" fontId="1" fillId="3" borderId="42" xfId="4" applyFill="1" applyBorder="1" applyAlignment="1">
      <alignment horizontal="center" vertical="center"/>
    </xf>
    <xf numFmtId="0" fontId="1" fillId="3" borderId="43" xfId="4" applyFill="1" applyBorder="1" applyAlignment="1">
      <alignment horizontal="center"/>
    </xf>
    <xf numFmtId="0" fontId="16" fillId="0" borderId="15" xfId="4" applyFont="1" applyBorder="1" applyAlignment="1">
      <alignment horizontal="left" vertical="center"/>
    </xf>
    <xf numFmtId="0" fontId="16" fillId="0" borderId="6" xfId="4" applyFont="1" applyBorder="1" applyAlignment="1">
      <alignment horizontal="left" vertical="center"/>
    </xf>
    <xf numFmtId="0" fontId="16" fillId="0" borderId="15" xfId="4" applyFont="1" applyBorder="1" applyAlignment="1">
      <alignment vertical="center" wrapText="1"/>
    </xf>
    <xf numFmtId="0" fontId="16" fillId="0" borderId="6" xfId="4" applyFont="1" applyBorder="1" applyAlignment="1">
      <alignment vertical="center" wrapText="1"/>
    </xf>
    <xf numFmtId="178" fontId="15" fillId="0" borderId="6" xfId="4" applyNumberFormat="1" applyFont="1" applyBorder="1" applyAlignment="1">
      <alignment horizontal="center" vertical="center" wrapText="1"/>
    </xf>
    <xf numFmtId="0" fontId="4" fillId="0" borderId="29" xfId="9" applyFont="1" applyBorder="1" applyAlignment="1">
      <alignment vertical="top"/>
    </xf>
    <xf numFmtId="0" fontId="4" fillId="0" borderId="30" xfId="9" applyFont="1" applyBorder="1" applyAlignment="1">
      <alignment vertical="top"/>
    </xf>
    <xf numFmtId="0" fontId="4" fillId="0" borderId="30" xfId="9" applyFont="1" applyBorder="1" applyAlignment="1">
      <alignment horizontal="center" vertical="center"/>
    </xf>
    <xf numFmtId="0" fontId="3" fillId="0" borderId="23" xfId="9" applyFont="1" applyBorder="1">
      <alignment vertical="center"/>
    </xf>
    <xf numFmtId="0" fontId="3" fillId="0" borderId="0" xfId="9" applyFont="1">
      <alignment vertical="center"/>
    </xf>
    <xf numFmtId="0" fontId="42" fillId="0" borderId="0" xfId="0" applyFont="1" applyAlignment="1"/>
    <xf numFmtId="0" fontId="1" fillId="0" borderId="35" xfId="11" applyBorder="1" applyAlignment="1">
      <alignment vertical="center"/>
    </xf>
    <xf numFmtId="0" fontId="1" fillId="0" borderId="44" xfId="11" applyBorder="1" applyAlignment="1">
      <alignment vertical="center" textRotation="255"/>
    </xf>
    <xf numFmtId="0" fontId="1" fillId="0" borderId="13" xfId="11" applyBorder="1" applyAlignment="1">
      <alignment vertical="center"/>
    </xf>
    <xf numFmtId="0" fontId="1" fillId="0" borderId="3" xfId="11" applyBorder="1" applyAlignment="1">
      <alignment vertical="center"/>
    </xf>
    <xf numFmtId="0" fontId="40" fillId="0" borderId="0" xfId="12" applyFont="1" applyAlignment="1">
      <alignment vertical="center"/>
    </xf>
    <xf numFmtId="0" fontId="40" fillId="0" borderId="0" xfId="11" applyFont="1" applyAlignment="1">
      <alignment horizontal="right"/>
    </xf>
    <xf numFmtId="0" fontId="40" fillId="0" borderId="0" xfId="0" applyFont="1" applyAlignment="1">
      <alignment horizontal="right" vertical="center"/>
    </xf>
    <xf numFmtId="0" fontId="40" fillId="0" borderId="0" xfId="12" applyFont="1" applyAlignment="1">
      <alignment horizontal="right"/>
    </xf>
    <xf numFmtId="0" fontId="7" fillId="0" borderId="0" xfId="0" applyFont="1">
      <alignment vertical="center"/>
    </xf>
    <xf numFmtId="0" fontId="17" fillId="6" borderId="12" xfId="10" applyFont="1" applyFill="1" applyBorder="1" applyAlignment="1">
      <alignment horizontal="left" vertical="center" wrapText="1"/>
    </xf>
    <xf numFmtId="177" fontId="17" fillId="0" borderId="0" xfId="11" applyNumberFormat="1" applyFont="1" applyAlignment="1">
      <alignment vertical="center"/>
    </xf>
    <xf numFmtId="177" fontId="17" fillId="0" borderId="0" xfId="11" applyNumberFormat="1" applyFont="1" applyAlignment="1">
      <alignment horizontal="right" vertical="center"/>
    </xf>
    <xf numFmtId="0" fontId="17" fillId="0" borderId="0" xfId="11" applyFont="1" applyAlignment="1">
      <alignment horizontal="right" vertical="center"/>
    </xf>
    <xf numFmtId="0" fontId="15" fillId="0" borderId="8" xfId="4" applyFont="1" applyBorder="1" applyAlignment="1">
      <alignment horizontal="center" vertical="center"/>
    </xf>
    <xf numFmtId="0" fontId="15" fillId="0" borderId="6" xfId="4" applyFont="1" applyBorder="1" applyAlignment="1">
      <alignment horizontal="center" vertical="center" wrapText="1"/>
    </xf>
    <xf numFmtId="0" fontId="15" fillId="0" borderId="6" xfId="4" applyFont="1" applyBorder="1" applyAlignment="1">
      <alignment horizontal="center" vertical="center"/>
    </xf>
    <xf numFmtId="178" fontId="15" fillId="0" borderId="8" xfId="4" applyNumberFormat="1" applyFont="1" applyBorder="1" applyAlignment="1">
      <alignment horizontal="center" vertical="center"/>
    </xf>
    <xf numFmtId="178" fontId="15" fillId="0" borderId="6" xfId="4" applyNumberFormat="1" applyFont="1" applyBorder="1" applyAlignment="1">
      <alignment horizontal="center" vertical="center"/>
    </xf>
    <xf numFmtId="0" fontId="15" fillId="0" borderId="9" xfId="4" applyFont="1" applyBorder="1" applyAlignment="1">
      <alignment horizontal="center" vertical="center"/>
    </xf>
    <xf numFmtId="178" fontId="15" fillId="0" borderId="9" xfId="4" applyNumberFormat="1" applyFont="1" applyBorder="1" applyAlignment="1">
      <alignment horizontal="center" vertical="center"/>
    </xf>
    <xf numFmtId="0" fontId="15" fillId="0" borderId="7" xfId="4" applyFont="1" applyBorder="1" applyAlignment="1">
      <alignment horizontal="center" vertical="center"/>
    </xf>
    <xf numFmtId="0" fontId="15" fillId="0" borderId="45" xfId="4" applyFont="1" applyBorder="1" applyAlignment="1">
      <alignment horizontal="center" vertical="center"/>
    </xf>
    <xf numFmtId="0" fontId="15" fillId="0" borderId="18" xfId="4" applyFont="1" applyBorder="1" applyAlignment="1">
      <alignment horizontal="center" vertical="center"/>
    </xf>
    <xf numFmtId="0" fontId="1" fillId="6" borderId="17" xfId="10" applyFill="1" applyBorder="1" applyAlignment="1" applyProtection="1">
      <alignment horizontal="left" vertical="center" wrapText="1"/>
      <protection locked="0"/>
    </xf>
    <xf numFmtId="0" fontId="45" fillId="6" borderId="46" xfId="0" applyFont="1" applyFill="1" applyBorder="1" applyAlignment="1">
      <alignment horizontal="center" vertical="center" wrapText="1"/>
    </xf>
    <xf numFmtId="0" fontId="45" fillId="6" borderId="47" xfId="0" applyFont="1" applyFill="1" applyBorder="1" applyAlignment="1">
      <alignment horizontal="center" vertical="center" wrapText="1"/>
    </xf>
    <xf numFmtId="176" fontId="76" fillId="0" borderId="38" xfId="10" applyNumberFormat="1" applyFont="1" applyBorder="1" applyAlignment="1">
      <alignment vertical="center"/>
    </xf>
    <xf numFmtId="176" fontId="76" fillId="0" borderId="14" xfId="10" applyNumberFormat="1" applyFont="1" applyBorder="1" applyAlignment="1">
      <alignment vertical="center"/>
    </xf>
    <xf numFmtId="176" fontId="76" fillId="0" borderId="13" xfId="10" applyNumberFormat="1" applyFont="1" applyBorder="1" applyAlignment="1">
      <alignment vertical="center"/>
    </xf>
    <xf numFmtId="176" fontId="76" fillId="0" borderId="16" xfId="10" applyNumberFormat="1" applyFont="1" applyBorder="1" applyAlignment="1">
      <alignment vertical="center"/>
    </xf>
    <xf numFmtId="176" fontId="76" fillId="0" borderId="48" xfId="10" applyNumberFormat="1" applyFont="1" applyBorder="1" applyAlignment="1">
      <alignment vertical="center"/>
    </xf>
    <xf numFmtId="176" fontId="76" fillId="0" borderId="1" xfId="10" applyNumberFormat="1" applyFont="1" applyBorder="1" applyAlignment="1">
      <alignment vertical="center"/>
    </xf>
    <xf numFmtId="176" fontId="76" fillId="0" borderId="2" xfId="10" applyNumberFormat="1" applyFont="1" applyBorder="1" applyAlignment="1">
      <alignment vertical="center"/>
    </xf>
    <xf numFmtId="0" fontId="45" fillId="6" borderId="49" xfId="10" applyFont="1" applyFill="1" applyBorder="1" applyAlignment="1" applyProtection="1">
      <alignment horizontal="center" vertical="center"/>
      <protection locked="0"/>
    </xf>
    <xf numFmtId="0" fontId="45" fillId="6" borderId="50" xfId="10" applyFont="1" applyFill="1" applyBorder="1" applyAlignment="1" applyProtection="1">
      <alignment horizontal="center" vertical="center"/>
      <protection locked="0"/>
    </xf>
    <xf numFmtId="0" fontId="45" fillId="6" borderId="51" xfId="10" applyFont="1" applyFill="1" applyBorder="1" applyAlignment="1" applyProtection="1">
      <alignment horizontal="center" vertical="center"/>
      <protection locked="0"/>
    </xf>
    <xf numFmtId="0" fontId="45" fillId="6" borderId="52" xfId="10" applyFont="1" applyFill="1" applyBorder="1" applyAlignment="1" applyProtection="1">
      <alignment horizontal="center" vertical="center"/>
      <protection locked="0"/>
    </xf>
    <xf numFmtId="183" fontId="60" fillId="0" borderId="53" xfId="11" applyNumberFormat="1" applyFont="1" applyBorder="1" applyAlignment="1">
      <alignment vertical="center" shrinkToFit="1"/>
    </xf>
    <xf numFmtId="183" fontId="60" fillId="0" borderId="1" xfId="11" applyNumberFormat="1" applyFont="1" applyBorder="1" applyAlignment="1">
      <alignment vertical="center" shrinkToFit="1"/>
    </xf>
    <xf numFmtId="0" fontId="15" fillId="0" borderId="54" xfId="0" applyFont="1" applyBorder="1" applyAlignment="1"/>
    <xf numFmtId="0" fontId="0" fillId="0" borderId="54" xfId="0" applyBorder="1" applyAlignment="1"/>
    <xf numFmtId="0" fontId="1" fillId="0" borderId="54" xfId="0" applyFont="1" applyBorder="1" applyAlignment="1"/>
    <xf numFmtId="0" fontId="15" fillId="0" borderId="2" xfId="0" applyFont="1" applyBorder="1" applyAlignment="1"/>
    <xf numFmtId="0" fontId="0" fillId="0" borderId="18" xfId="0" applyBorder="1" applyAlignment="1"/>
    <xf numFmtId="189" fontId="17" fillId="0" borderId="54" xfId="0" applyNumberFormat="1" applyFont="1" applyBorder="1" applyAlignment="1"/>
    <xf numFmtId="188" fontId="17" fillId="0" borderId="54" xfId="0" applyNumberFormat="1" applyFont="1" applyBorder="1" applyAlignment="1"/>
    <xf numFmtId="190" fontId="17" fillId="0" borderId="54" xfId="0" applyNumberFormat="1" applyFont="1" applyBorder="1" applyAlignment="1"/>
    <xf numFmtId="0" fontId="1" fillId="0" borderId="18" xfId="0" applyFont="1" applyBorder="1" applyAlignment="1"/>
    <xf numFmtId="0" fontId="15" fillId="0" borderId="55" xfId="0" applyFont="1" applyBorder="1" applyAlignment="1">
      <alignment horizontal="left" wrapText="1"/>
    </xf>
    <xf numFmtId="188" fontId="15" fillId="0" borderId="35" xfId="0" applyNumberFormat="1" applyFont="1" applyBorder="1" applyAlignment="1">
      <alignment horizontal="right" wrapText="1"/>
    </xf>
    <xf numFmtId="181" fontId="76" fillId="6" borderId="38" xfId="10" applyNumberFormat="1" applyFont="1" applyFill="1" applyBorder="1" applyAlignment="1" applyProtection="1">
      <alignment vertical="center" shrinkToFit="1"/>
      <protection locked="0"/>
    </xf>
    <xf numFmtId="181" fontId="76" fillId="6" borderId="14" xfId="10" applyNumberFormat="1" applyFont="1" applyFill="1" applyBorder="1" applyAlignment="1" applyProtection="1">
      <alignment vertical="center" shrinkToFit="1"/>
      <protection locked="0"/>
    </xf>
    <xf numFmtId="181" fontId="76" fillId="6" borderId="13" xfId="10" applyNumberFormat="1" applyFont="1" applyFill="1" applyBorder="1" applyAlignment="1" applyProtection="1">
      <alignment vertical="center" shrinkToFit="1"/>
      <protection locked="0"/>
    </xf>
    <xf numFmtId="181" fontId="76" fillId="6" borderId="16" xfId="10" applyNumberFormat="1" applyFont="1" applyFill="1" applyBorder="1" applyAlignment="1" applyProtection="1">
      <alignment vertical="center" shrinkToFit="1"/>
      <protection locked="0"/>
    </xf>
    <xf numFmtId="186" fontId="76" fillId="0" borderId="48" xfId="10" applyNumberFormat="1" applyFont="1" applyBorder="1" applyAlignment="1">
      <alignment vertical="center" shrinkToFit="1"/>
    </xf>
    <xf numFmtId="181" fontId="76" fillId="6" borderId="38" xfId="10" applyNumberFormat="1" applyFont="1" applyFill="1" applyBorder="1" applyAlignment="1" applyProtection="1">
      <alignment vertical="center"/>
      <protection locked="0"/>
    </xf>
    <xf numFmtId="181" fontId="76" fillId="6" borderId="14" xfId="10" applyNumberFormat="1" applyFont="1" applyFill="1" applyBorder="1" applyAlignment="1" applyProtection="1">
      <alignment vertical="center"/>
      <protection locked="0"/>
    </xf>
    <xf numFmtId="181" fontId="76" fillId="6" borderId="16" xfId="10" applyNumberFormat="1" applyFont="1" applyFill="1" applyBorder="1" applyAlignment="1" applyProtection="1">
      <alignment vertical="center"/>
      <protection locked="0"/>
    </xf>
    <xf numFmtId="186" fontId="76" fillId="0" borderId="1" xfId="10" applyNumberFormat="1" applyFont="1" applyBorder="1" applyAlignment="1">
      <alignment vertical="center"/>
    </xf>
    <xf numFmtId="181" fontId="76" fillId="6" borderId="56" xfId="10" applyNumberFormat="1" applyFont="1" applyFill="1" applyBorder="1" applyAlignment="1" applyProtection="1">
      <alignment vertical="center" shrinkToFit="1"/>
      <protection locked="0"/>
    </xf>
    <xf numFmtId="186" fontId="60" fillId="0" borderId="57" xfId="11" applyNumberFormat="1" applyFont="1" applyBorder="1" applyAlignment="1">
      <alignment vertical="center" shrinkToFit="1"/>
    </xf>
    <xf numFmtId="0" fontId="10" fillId="0" borderId="30" xfId="9" applyFont="1" applyBorder="1" applyAlignment="1">
      <alignment horizontal="center" vertical="center"/>
    </xf>
    <xf numFmtId="0" fontId="7" fillId="0" borderId="30" xfId="9" applyFont="1" applyBorder="1" applyAlignment="1">
      <alignment vertical="center" wrapText="1"/>
    </xf>
    <xf numFmtId="189" fontId="15" fillId="0" borderId="44" xfId="0" applyNumberFormat="1" applyFont="1" applyBorder="1" applyAlignment="1">
      <alignment horizontal="right" wrapText="1"/>
    </xf>
    <xf numFmtId="0" fontId="15" fillId="0" borderId="58" xfId="0" applyFont="1" applyBorder="1" applyAlignment="1">
      <alignment horizontal="left" wrapText="1"/>
    </xf>
    <xf numFmtId="189" fontId="15" fillId="0" borderId="35" xfId="0" applyNumberFormat="1" applyFont="1" applyBorder="1" applyAlignment="1">
      <alignment horizontal="right" wrapText="1"/>
    </xf>
    <xf numFmtId="190" fontId="15" fillId="0" borderId="35" xfId="0" applyNumberFormat="1" applyFont="1" applyBorder="1" applyAlignment="1">
      <alignment horizontal="right" wrapText="1"/>
    </xf>
    <xf numFmtId="0" fontId="0" fillId="0" borderId="0" xfId="0" applyAlignment="1">
      <alignment horizontal="right"/>
    </xf>
    <xf numFmtId="0" fontId="76" fillId="6" borderId="0" xfId="11" applyFont="1" applyFill="1" applyAlignment="1">
      <alignment horizontal="center" shrinkToFit="1"/>
    </xf>
    <xf numFmtId="182" fontId="76" fillId="3" borderId="19" xfId="4" applyNumberFormat="1" applyFont="1" applyFill="1" applyBorder="1" applyAlignment="1" applyProtection="1">
      <alignment horizontal="center" vertical="center" shrinkToFit="1"/>
      <protection locked="0"/>
    </xf>
    <xf numFmtId="182" fontId="76" fillId="3" borderId="19" xfId="4" applyNumberFormat="1" applyFont="1" applyFill="1" applyBorder="1" applyAlignment="1">
      <alignment horizontal="center" vertical="center" shrinkToFit="1"/>
    </xf>
    <xf numFmtId="0" fontId="24" fillId="7" borderId="2" xfId="8" applyFont="1" applyFill="1" applyBorder="1" applyAlignment="1">
      <alignment horizontal="center" vertical="center"/>
    </xf>
    <xf numFmtId="0" fontId="24" fillId="7" borderId="19" xfId="8" applyFont="1" applyFill="1" applyBorder="1" applyAlignment="1">
      <alignment horizontal="center" vertical="center"/>
    </xf>
    <xf numFmtId="0" fontId="24" fillId="7" borderId="18" xfId="8" applyFont="1" applyFill="1" applyBorder="1" applyAlignment="1">
      <alignment horizontal="center" vertical="center"/>
    </xf>
    <xf numFmtId="0" fontId="29" fillId="0" borderId="0" xfId="8" applyFont="1" applyAlignment="1">
      <alignment horizontal="left" vertical="center"/>
    </xf>
    <xf numFmtId="0" fontId="1" fillId="0" borderId="0" xfId="3" applyAlignment="1">
      <alignment horizontal="right" vertical="center"/>
    </xf>
    <xf numFmtId="0" fontId="26" fillId="0" borderId="0" xfId="3" applyFont="1" applyAlignment="1">
      <alignment horizontal="center" vertical="center"/>
    </xf>
    <xf numFmtId="0" fontId="43" fillId="0" borderId="0" xfId="3" applyFont="1" applyAlignment="1">
      <alignment horizontal="center" vertical="center"/>
    </xf>
    <xf numFmtId="0" fontId="27" fillId="0" borderId="0" xfId="3" applyFont="1" applyAlignment="1">
      <alignment horizontal="center" vertical="center"/>
    </xf>
    <xf numFmtId="0" fontId="28" fillId="0" borderId="0" xfId="3" applyFont="1" applyAlignment="1">
      <alignment horizontal="center" vertical="center"/>
    </xf>
    <xf numFmtId="0" fontId="25" fillId="0" borderId="0" xfId="3" applyFont="1" applyAlignment="1">
      <alignment horizontal="center" vertical="center"/>
    </xf>
    <xf numFmtId="0" fontId="29" fillId="0" borderId="0" xfId="3" applyFont="1" applyAlignment="1">
      <alignment horizontal="center" vertical="center"/>
    </xf>
    <xf numFmtId="0" fontId="5" fillId="0" borderId="59" xfId="0" applyFont="1" applyBorder="1" applyAlignment="1">
      <alignment horizontal="left" vertical="center" wrapText="1" indent="1"/>
    </xf>
    <xf numFmtId="0" fontId="5" fillId="0" borderId="60" xfId="0" applyFont="1" applyBorder="1" applyAlignment="1">
      <alignment horizontal="left" vertical="center" wrapText="1" indent="1"/>
    </xf>
    <xf numFmtId="0" fontId="5" fillId="0" borderId="29" xfId="0" applyFont="1" applyBorder="1" applyAlignment="1">
      <alignment horizontal="left" vertical="center" wrapText="1" indent="1"/>
    </xf>
    <xf numFmtId="0" fontId="5" fillId="0" borderId="30" xfId="0" applyFont="1" applyBorder="1" applyAlignment="1">
      <alignment horizontal="left" vertical="center" wrapText="1" indent="1"/>
    </xf>
    <xf numFmtId="0" fontId="11" fillId="0" borderId="0" xfId="0" applyFont="1" applyAlignment="1">
      <alignment horizontal="center" vertical="center"/>
    </xf>
    <xf numFmtId="0" fontId="12" fillId="0" borderId="0" xfId="0" applyFont="1" applyAlignment="1">
      <alignment vertical="center" wrapText="1"/>
    </xf>
    <xf numFmtId="0" fontId="0" fillId="0" borderId="0" xfId="0" applyAlignment="1">
      <alignment vertical="center" wrapText="1"/>
    </xf>
    <xf numFmtId="0" fontId="5" fillId="0" borderId="61" xfId="0" applyFont="1" applyBorder="1" applyAlignment="1">
      <alignment horizontal="left" vertical="center" wrapText="1" indent="1"/>
    </xf>
    <xf numFmtId="0" fontId="5" fillId="0" borderId="62" xfId="0" applyFont="1" applyBorder="1" applyAlignment="1">
      <alignment horizontal="left" vertical="center" wrapText="1" indent="1"/>
    </xf>
    <xf numFmtId="0" fontId="5" fillId="0" borderId="63" xfId="0" applyFont="1" applyBorder="1" applyAlignment="1">
      <alignment horizontal="left" vertical="center" wrapText="1" indent="1"/>
    </xf>
    <xf numFmtId="0" fontId="5" fillId="0" borderId="14" xfId="13" applyFont="1" applyBorder="1" applyAlignment="1">
      <alignment horizontal="left" vertical="center" wrapText="1" indent="1"/>
    </xf>
    <xf numFmtId="0" fontId="5" fillId="0" borderId="15" xfId="13" applyFont="1" applyBorder="1" applyAlignment="1">
      <alignment horizontal="left" vertical="center" wrapText="1" indent="1"/>
    </xf>
    <xf numFmtId="0" fontId="5" fillId="0" borderId="64" xfId="13"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64" xfId="0" applyFont="1" applyBorder="1" applyAlignment="1">
      <alignment horizontal="left" vertical="center" wrapText="1" indent="1"/>
    </xf>
    <xf numFmtId="0" fontId="5" fillId="0" borderId="59" xfId="14" applyFont="1" applyBorder="1" applyAlignment="1">
      <alignment horizontal="left" vertical="center" wrapText="1" indent="1"/>
    </xf>
    <xf numFmtId="0" fontId="5" fillId="0" borderId="60" xfId="14" applyFont="1" applyBorder="1" applyAlignment="1">
      <alignment horizontal="left" vertical="center" wrapText="1" indent="1"/>
    </xf>
    <xf numFmtId="181" fontId="60" fillId="6" borderId="67" xfId="1" applyNumberFormat="1" applyFont="1" applyFill="1" applyBorder="1" applyAlignment="1">
      <alignment vertical="center" shrinkToFit="1"/>
    </xf>
    <xf numFmtId="181" fontId="60" fillId="0" borderId="68" xfId="0" applyNumberFormat="1" applyFont="1" applyBorder="1" applyAlignment="1">
      <alignment vertical="center" shrinkToFit="1"/>
    </xf>
    <xf numFmtId="0" fontId="15" fillId="0" borderId="55" xfId="11" applyFont="1" applyBorder="1" applyAlignment="1">
      <alignment horizontal="center" vertical="center"/>
    </xf>
    <xf numFmtId="0" fontId="0" fillId="0" borderId="7" xfId="0" applyBorder="1" applyAlignment="1">
      <alignment horizontal="center" vertical="center"/>
    </xf>
    <xf numFmtId="184" fontId="60" fillId="6" borderId="35" xfId="1" applyNumberFormat="1" applyFont="1" applyFill="1" applyBorder="1" applyAlignment="1" applyProtection="1">
      <alignment vertical="center" shrinkToFit="1"/>
      <protection locked="0"/>
    </xf>
    <xf numFmtId="184" fontId="60" fillId="6" borderId="65" xfId="1" applyNumberFormat="1" applyFont="1" applyFill="1" applyBorder="1" applyAlignment="1" applyProtection="1">
      <alignment vertical="center" shrinkToFit="1"/>
      <protection locked="0"/>
    </xf>
    <xf numFmtId="184" fontId="60" fillId="0" borderId="13" xfId="0" applyNumberFormat="1" applyFont="1" applyBorder="1" applyAlignment="1">
      <alignment vertical="center" shrinkToFit="1"/>
    </xf>
    <xf numFmtId="184" fontId="60" fillId="0" borderId="66" xfId="0" applyNumberFormat="1" applyFont="1" applyBorder="1" applyAlignment="1">
      <alignment vertical="center" shrinkToFit="1"/>
    </xf>
    <xf numFmtId="0" fontId="16" fillId="0" borderId="55" xfId="11" applyFont="1" applyBorder="1" applyAlignment="1">
      <alignment horizontal="center" vertical="center"/>
    </xf>
    <xf numFmtId="0" fontId="16" fillId="0" borderId="35" xfId="11" applyFont="1" applyBorder="1" applyAlignment="1">
      <alignment horizontal="center" vertical="center"/>
    </xf>
    <xf numFmtId="0" fontId="0" fillId="0" borderId="13" xfId="0" applyBorder="1" applyAlignment="1">
      <alignment horizontal="center" vertical="center"/>
    </xf>
    <xf numFmtId="0" fontId="16" fillId="0" borderId="55" xfId="12" applyFont="1" applyBorder="1" applyAlignment="1" applyProtection="1">
      <alignment horizontal="center" vertical="center"/>
      <protection locked="0"/>
    </xf>
    <xf numFmtId="185" fontId="60" fillId="0" borderId="35" xfId="1" applyNumberFormat="1" applyFont="1" applyBorder="1" applyAlignment="1" applyProtection="1">
      <alignment vertical="center"/>
      <protection locked="0"/>
    </xf>
    <xf numFmtId="185" fontId="60" fillId="0" borderId="65" xfId="1" applyNumberFormat="1" applyFont="1" applyBorder="1" applyAlignment="1" applyProtection="1">
      <alignment vertical="center"/>
      <protection locked="0"/>
    </xf>
    <xf numFmtId="0" fontId="60" fillId="0" borderId="13" xfId="0" applyFont="1" applyBorder="1">
      <alignment vertical="center"/>
    </xf>
    <xf numFmtId="0" fontId="60" fillId="0" borderId="66" xfId="0" applyFont="1" applyBorder="1">
      <alignment vertical="center"/>
    </xf>
    <xf numFmtId="0" fontId="15" fillId="0" borderId="65" xfId="11" applyFont="1" applyBorder="1" applyAlignment="1">
      <alignment horizontal="center" vertical="center"/>
    </xf>
    <xf numFmtId="0" fontId="0" fillId="0" borderId="66" xfId="0" applyBorder="1" applyAlignment="1">
      <alignment horizontal="center" vertical="center"/>
    </xf>
    <xf numFmtId="181" fontId="60" fillId="6" borderId="35" xfId="1" applyNumberFormat="1" applyFont="1" applyFill="1" applyBorder="1" applyAlignment="1" applyProtection="1">
      <alignment vertical="center" shrinkToFit="1"/>
      <protection locked="0"/>
    </xf>
    <xf numFmtId="181" fontId="60" fillId="6" borderId="65" xfId="1" applyNumberFormat="1" applyFont="1" applyFill="1" applyBorder="1" applyAlignment="1" applyProtection="1">
      <alignment vertical="center" shrinkToFit="1"/>
      <protection locked="0"/>
    </xf>
    <xf numFmtId="181" fontId="60" fillId="0" borderId="13" xfId="0" applyNumberFormat="1" applyFont="1" applyBorder="1" applyAlignment="1">
      <alignment vertical="center" shrinkToFit="1"/>
    </xf>
    <xf numFmtId="181" fontId="60" fillId="0" borderId="66" xfId="0" applyNumberFormat="1" applyFont="1" applyBorder="1" applyAlignment="1">
      <alignment vertical="center" shrinkToFit="1"/>
    </xf>
    <xf numFmtId="0" fontId="15" fillId="0" borderId="13" xfId="0" quotePrefix="1" applyFont="1" applyBorder="1" applyAlignment="1">
      <alignment horizontal="center" vertical="top" wrapText="1"/>
    </xf>
    <xf numFmtId="0" fontId="0" fillId="0" borderId="7" xfId="0" applyBorder="1" applyAlignment="1">
      <alignment horizontal="center" vertical="top" wrapText="1"/>
    </xf>
    <xf numFmtId="187" fontId="60" fillId="0" borderId="35" xfId="1" applyNumberFormat="1" applyFont="1" applyBorder="1" applyAlignment="1" applyProtection="1">
      <alignment vertical="center" shrinkToFit="1"/>
      <protection locked="0"/>
    </xf>
    <xf numFmtId="187" fontId="60" fillId="0" borderId="65" xfId="1" applyNumberFormat="1" applyFont="1" applyBorder="1" applyAlignment="1" applyProtection="1">
      <alignment vertical="center" shrinkToFit="1"/>
      <protection locked="0"/>
    </xf>
    <xf numFmtId="0" fontId="60" fillId="0" borderId="13" xfId="0" applyFont="1" applyBorder="1" applyAlignment="1">
      <alignment vertical="center" shrinkToFit="1"/>
    </xf>
    <xf numFmtId="0" fontId="60" fillId="0" borderId="66" xfId="0" applyFont="1" applyBorder="1" applyAlignment="1">
      <alignment vertical="center" shrinkToFit="1"/>
    </xf>
    <xf numFmtId="0" fontId="15" fillId="0" borderId="35" xfId="11" applyFont="1" applyBorder="1" applyAlignment="1">
      <alignment horizontal="center" vertical="center"/>
    </xf>
    <xf numFmtId="181" fontId="60" fillId="6" borderId="69" xfId="1" applyNumberFormat="1" applyFont="1" applyFill="1" applyBorder="1" applyAlignment="1">
      <alignment vertical="center" shrinkToFit="1"/>
    </xf>
    <xf numFmtId="181" fontId="60" fillId="0" borderId="69" xfId="0" applyNumberFormat="1" applyFont="1" applyBorder="1" applyAlignment="1">
      <alignment vertical="center" shrinkToFit="1"/>
    </xf>
    <xf numFmtId="0" fontId="15" fillId="0" borderId="70" xfId="11" applyFont="1" applyBorder="1" applyAlignment="1">
      <alignment horizontal="center" vertical="center"/>
    </xf>
    <xf numFmtId="0" fontId="1" fillId="0" borderId="70" xfId="0" applyFont="1" applyBorder="1" applyAlignment="1">
      <alignment horizontal="center" vertical="center"/>
    </xf>
    <xf numFmtId="0" fontId="15" fillId="0" borderId="65" xfId="12" applyFont="1" applyBorder="1" applyAlignment="1">
      <alignment horizontal="center" vertical="center"/>
    </xf>
    <xf numFmtId="0" fontId="15" fillId="0" borderId="55" xfId="12" applyFont="1" applyBorder="1" applyAlignment="1">
      <alignment horizontal="center" vertical="center"/>
    </xf>
    <xf numFmtId="0" fontId="15" fillId="0" borderId="55" xfId="10" applyFont="1" applyBorder="1" applyAlignment="1" applyProtection="1">
      <alignment horizontal="center" vertical="center"/>
      <protection locked="0"/>
    </xf>
    <xf numFmtId="0" fontId="15" fillId="0" borderId="65" xfId="11" applyFont="1" applyBorder="1" applyAlignment="1">
      <alignment horizontal="center" vertical="center" wrapText="1"/>
    </xf>
    <xf numFmtId="1" fontId="60" fillId="0" borderId="35" xfId="1" applyNumberFormat="1" applyFont="1" applyBorder="1" applyAlignment="1" applyProtection="1">
      <alignment vertical="center" shrinkToFit="1"/>
      <protection locked="0"/>
    </xf>
    <xf numFmtId="1" fontId="60" fillId="0" borderId="65" xfId="1" applyNumberFormat="1" applyFont="1" applyBorder="1" applyAlignment="1" applyProtection="1">
      <alignment vertical="center" shrinkToFit="1"/>
      <protection locked="0"/>
    </xf>
    <xf numFmtId="1" fontId="60" fillId="0" borderId="13" xfId="0" applyNumberFormat="1" applyFont="1" applyBorder="1" applyAlignment="1">
      <alignment vertical="center" shrinkToFit="1"/>
    </xf>
    <xf numFmtId="1" fontId="60" fillId="0" borderId="66" xfId="0" applyNumberFormat="1" applyFont="1" applyBorder="1" applyAlignment="1">
      <alignment vertical="center" shrinkToFit="1"/>
    </xf>
    <xf numFmtId="183" fontId="60" fillId="0" borderId="35" xfId="1" applyNumberFormat="1" applyFont="1" applyBorder="1" applyAlignment="1" applyProtection="1">
      <alignment vertical="center" shrinkToFit="1"/>
      <protection locked="0"/>
    </xf>
    <xf numFmtId="183" fontId="60" fillId="0" borderId="65" xfId="1" applyNumberFormat="1" applyFont="1" applyBorder="1" applyAlignment="1" applyProtection="1">
      <alignment vertical="center" shrinkToFit="1"/>
      <protection locked="0"/>
    </xf>
    <xf numFmtId="0" fontId="60" fillId="0" borderId="1" xfId="0" applyFont="1" applyBorder="1" applyAlignment="1">
      <alignment vertical="center" shrinkToFit="1"/>
    </xf>
    <xf numFmtId="0" fontId="60" fillId="0" borderId="12" xfId="0" applyFont="1" applyBorder="1" applyAlignment="1">
      <alignment vertical="center" shrinkToFit="1"/>
    </xf>
    <xf numFmtId="0" fontId="0" fillId="0" borderId="12" xfId="0" applyBorder="1" applyAlignment="1">
      <alignment horizontal="center" vertical="center"/>
    </xf>
    <xf numFmtId="0" fontId="0" fillId="0" borderId="11" xfId="0" applyBorder="1" applyAlignment="1">
      <alignment horizontal="center" vertical="center"/>
    </xf>
    <xf numFmtId="0" fontId="1" fillId="0" borderId="71" xfId="1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11" applyFont="1" applyBorder="1" applyAlignment="1">
      <alignment horizontal="center" vertical="center" textRotation="255"/>
    </xf>
    <xf numFmtId="0" fontId="0" fillId="0" borderId="37" xfId="11" applyFont="1" applyBorder="1" applyAlignment="1">
      <alignment horizontal="center" vertical="center" textRotation="255"/>
    </xf>
    <xf numFmtId="0" fontId="1" fillId="0" borderId="37" xfId="11" applyBorder="1" applyAlignment="1">
      <alignment horizontal="center" vertical="center" textRotation="255"/>
    </xf>
    <xf numFmtId="0" fontId="0" fillId="0" borderId="37" xfId="0" applyBorder="1">
      <alignment vertical="center"/>
    </xf>
    <xf numFmtId="0" fontId="0" fillId="0" borderId="39" xfId="0" applyBorder="1">
      <alignment vertical="center"/>
    </xf>
    <xf numFmtId="0" fontId="16" fillId="0" borderId="75" xfId="11" applyFont="1" applyBorder="1" applyAlignment="1">
      <alignment vertical="center"/>
    </xf>
    <xf numFmtId="0" fontId="16" fillId="0" borderId="76" xfId="11" applyFont="1" applyBorder="1" applyAlignment="1">
      <alignment vertical="center"/>
    </xf>
    <xf numFmtId="0" fontId="0" fillId="0" borderId="66" xfId="0" applyBorder="1">
      <alignment vertical="center"/>
    </xf>
    <xf numFmtId="0" fontId="0" fillId="0" borderId="77" xfId="0" applyBorder="1">
      <alignment vertical="center"/>
    </xf>
    <xf numFmtId="0" fontId="16" fillId="0" borderId="65" xfId="11" applyFont="1" applyBorder="1" applyAlignment="1">
      <alignment vertical="center" wrapText="1"/>
    </xf>
    <xf numFmtId="0" fontId="16" fillId="0" borderId="78" xfId="11" applyFont="1" applyBorder="1" applyAlignment="1">
      <alignment vertical="center" wrapText="1"/>
    </xf>
    <xf numFmtId="0" fontId="0" fillId="0" borderId="66" xfId="0" applyBorder="1" applyAlignment="1">
      <alignment vertical="center" wrapText="1"/>
    </xf>
    <xf numFmtId="0" fontId="0" fillId="0" borderId="77" xfId="0" applyBorder="1" applyAlignment="1">
      <alignment vertical="center" wrapText="1"/>
    </xf>
    <xf numFmtId="0" fontId="16" fillId="0" borderId="65" xfId="11" applyFont="1" applyBorder="1" applyAlignment="1">
      <alignment vertical="center"/>
    </xf>
    <xf numFmtId="0" fontId="16" fillId="0" borderId="78" xfId="11" applyFont="1" applyBorder="1" applyAlignment="1">
      <alignment vertical="center"/>
    </xf>
    <xf numFmtId="0" fontId="16" fillId="0" borderId="65" xfId="11" applyFont="1" applyBorder="1" applyAlignment="1">
      <alignment horizontal="left" vertical="center"/>
    </xf>
    <xf numFmtId="0" fontId="16" fillId="0" borderId="78" xfId="11" applyFont="1" applyBorder="1" applyAlignment="1">
      <alignment horizontal="left" vertical="center"/>
    </xf>
    <xf numFmtId="0" fontId="0" fillId="0" borderId="66" xfId="0" applyBorder="1" applyAlignment="1">
      <alignment horizontal="left" vertical="center"/>
    </xf>
    <xf numFmtId="0" fontId="0" fillId="0" borderId="77" xfId="0" applyBorder="1" applyAlignment="1">
      <alignment horizontal="left" vertical="center"/>
    </xf>
    <xf numFmtId="177" fontId="60" fillId="0" borderId="1" xfId="11" applyNumberFormat="1" applyFont="1" applyBorder="1" applyAlignment="1">
      <alignment horizontal="right" vertical="center" shrinkToFit="1"/>
    </xf>
    <xf numFmtId="0" fontId="60" fillId="0" borderId="12" xfId="11" applyFont="1" applyBorder="1" applyAlignment="1">
      <alignment horizontal="right" vertical="center" shrinkToFit="1"/>
    </xf>
    <xf numFmtId="0" fontId="15" fillId="0" borderId="12" xfId="11" applyFont="1" applyBorder="1" applyAlignment="1">
      <alignment horizontal="center" vertical="center"/>
    </xf>
    <xf numFmtId="0" fontId="15" fillId="0" borderId="11" xfId="11" applyFont="1" applyBorder="1" applyAlignment="1">
      <alignment horizontal="center" vertical="center"/>
    </xf>
    <xf numFmtId="0" fontId="1" fillId="0" borderId="40" xfId="11" applyBorder="1" applyAlignment="1">
      <alignment horizontal="center" vertical="center"/>
    </xf>
    <xf numFmtId="0" fontId="0" fillId="0" borderId="40" xfId="11" applyFont="1" applyBorder="1" applyAlignment="1">
      <alignment horizontal="center" vertical="center"/>
    </xf>
    <xf numFmtId="181" fontId="60" fillId="0" borderId="79" xfId="0" applyNumberFormat="1" applyFont="1" applyBorder="1" applyAlignment="1">
      <alignment vertical="center" shrinkToFit="1"/>
    </xf>
    <xf numFmtId="0" fontId="0" fillId="0" borderId="14" xfId="11" applyFont="1" applyBorder="1" applyAlignment="1">
      <alignment horizontal="center" vertical="center" wrapText="1"/>
    </xf>
    <xf numFmtId="0" fontId="0" fillId="0" borderId="6" xfId="11" applyFont="1" applyBorder="1" applyAlignment="1">
      <alignment horizontal="center" vertical="center" wrapText="1"/>
    </xf>
    <xf numFmtId="177" fontId="80" fillId="0" borderId="14" xfId="1" applyNumberFormat="1" applyFont="1" applyBorder="1" applyAlignment="1" applyProtection="1">
      <alignment horizontal="center" vertical="center"/>
      <protection locked="0"/>
    </xf>
    <xf numFmtId="177" fontId="80" fillId="0" borderId="15" xfId="1" applyNumberFormat="1" applyFont="1" applyBorder="1" applyAlignment="1" applyProtection="1">
      <alignment horizontal="center" vertical="center"/>
      <protection locked="0"/>
    </xf>
    <xf numFmtId="177" fontId="80" fillId="0" borderId="6" xfId="1" applyNumberFormat="1" applyFont="1" applyBorder="1" applyAlignment="1" applyProtection="1">
      <alignment horizontal="center" vertical="center"/>
      <protection locked="0"/>
    </xf>
    <xf numFmtId="0" fontId="15" fillId="0" borderId="58" xfId="11" applyFont="1" applyBorder="1" applyAlignment="1">
      <alignment horizontal="center" vertical="center"/>
    </xf>
    <xf numFmtId="184" fontId="60" fillId="6" borderId="44" xfId="1" applyNumberFormat="1" applyFont="1" applyFill="1" applyBorder="1" applyAlignment="1" applyProtection="1">
      <alignment vertical="center" shrinkToFit="1"/>
      <protection locked="0"/>
    </xf>
    <xf numFmtId="184" fontId="60" fillId="6" borderId="75" xfId="1" applyNumberFormat="1" applyFont="1" applyFill="1" applyBorder="1" applyAlignment="1" applyProtection="1">
      <alignment vertical="center" shrinkToFit="1"/>
      <protection locked="0"/>
    </xf>
    <xf numFmtId="0" fontId="16" fillId="0" borderId="58" xfId="11" applyFont="1" applyBorder="1" applyAlignment="1">
      <alignment horizontal="center" vertical="center"/>
    </xf>
    <xf numFmtId="0" fontId="16" fillId="0" borderId="44" xfId="11" applyFont="1" applyBorder="1" applyAlignment="1">
      <alignment horizontal="center" vertical="center"/>
    </xf>
    <xf numFmtId="0" fontId="15" fillId="0" borderId="13" xfId="0" quotePrefix="1" applyFont="1" applyBorder="1" applyAlignment="1">
      <alignment horizontal="center" vertical="top" wrapText="1" shrinkToFit="1"/>
    </xf>
    <xf numFmtId="0" fontId="0" fillId="0" borderId="7" xfId="0" applyBorder="1" applyAlignment="1">
      <alignment horizontal="center" vertical="top" wrapText="1" shrinkToFit="1"/>
    </xf>
    <xf numFmtId="181" fontId="60" fillId="6" borderId="80" xfId="1" applyNumberFormat="1" applyFont="1" applyFill="1" applyBorder="1" applyAlignment="1">
      <alignment vertical="center" shrinkToFit="1"/>
    </xf>
    <xf numFmtId="184" fontId="60" fillId="6" borderId="15" xfId="1" applyNumberFormat="1" applyFont="1" applyFill="1" applyBorder="1" applyAlignment="1" applyProtection="1">
      <alignment vertical="center" shrinkToFit="1"/>
      <protection locked="0"/>
    </xf>
    <xf numFmtId="0" fontId="1" fillId="6" borderId="3" xfId="11" applyFill="1" applyBorder="1" applyAlignment="1">
      <alignment horizontal="center" vertical="center" wrapText="1"/>
    </xf>
    <xf numFmtId="0" fontId="1" fillId="6" borderId="21" xfId="11" applyFill="1" applyBorder="1" applyAlignment="1">
      <alignment horizontal="center" vertical="center" wrapText="1"/>
    </xf>
    <xf numFmtId="0" fontId="1" fillId="6" borderId="20" xfId="11" applyFill="1" applyBorder="1" applyAlignment="1">
      <alignment horizontal="center" vertical="center" wrapText="1"/>
    </xf>
    <xf numFmtId="0" fontId="1" fillId="6" borderId="1" xfId="11" applyFill="1" applyBorder="1" applyAlignment="1">
      <alignment horizontal="center" vertical="center" wrapText="1"/>
    </xf>
    <xf numFmtId="0" fontId="1" fillId="6" borderId="12" xfId="11" applyFill="1" applyBorder="1" applyAlignment="1">
      <alignment horizontal="center" vertical="center" wrapText="1"/>
    </xf>
    <xf numFmtId="0" fontId="1" fillId="6" borderId="11" xfId="11" applyFill="1" applyBorder="1" applyAlignment="1">
      <alignment horizontal="center" vertical="center" wrapText="1"/>
    </xf>
    <xf numFmtId="0" fontId="16" fillId="0" borderId="0" xfId="11" applyFont="1" applyAlignment="1">
      <alignment vertical="center" wrapText="1"/>
    </xf>
    <xf numFmtId="0" fontId="16" fillId="0" borderId="81" xfId="11" applyFont="1" applyBorder="1" applyAlignment="1">
      <alignment vertical="center" wrapText="1"/>
    </xf>
    <xf numFmtId="0" fontId="1" fillId="0" borderId="0" xfId="0" applyFont="1" applyAlignment="1">
      <alignment vertical="center" wrapText="1"/>
    </xf>
    <xf numFmtId="0" fontId="1" fillId="0" borderId="81" xfId="0" applyFont="1" applyBorder="1" applyAlignment="1">
      <alignment vertical="center" wrapText="1"/>
    </xf>
    <xf numFmtId="0" fontId="1" fillId="0" borderId="65" xfId="0" applyFont="1" applyBorder="1">
      <alignment vertical="center"/>
    </xf>
    <xf numFmtId="0" fontId="1" fillId="0" borderId="78" xfId="0" applyFont="1" applyBorder="1">
      <alignment vertical="center"/>
    </xf>
    <xf numFmtId="0" fontId="1" fillId="0" borderId="0" xfId="0" applyFont="1">
      <alignment vertical="center"/>
    </xf>
    <xf numFmtId="0" fontId="1" fillId="0" borderId="81" xfId="0" applyFont="1" applyBorder="1">
      <alignment vertical="center"/>
    </xf>
    <xf numFmtId="0" fontId="0" fillId="0" borderId="12" xfId="0" applyBorder="1">
      <alignment vertical="center"/>
    </xf>
    <xf numFmtId="0" fontId="0" fillId="0" borderId="82" xfId="0" applyBorder="1">
      <alignment vertical="center"/>
    </xf>
    <xf numFmtId="0" fontId="15" fillId="0" borderId="14" xfId="11" applyFont="1" applyBorder="1" applyAlignment="1">
      <alignment horizontal="center" vertical="center"/>
    </xf>
    <xf numFmtId="0" fontId="15" fillId="0" borderId="6" xfId="11" applyFont="1" applyBorder="1" applyAlignment="1">
      <alignment horizontal="center" vertical="center"/>
    </xf>
    <xf numFmtId="0" fontId="1" fillId="0" borderId="14" xfId="11" applyBorder="1" applyAlignment="1">
      <alignment horizontal="center" vertical="center"/>
    </xf>
    <xf numFmtId="0" fontId="1" fillId="0" borderId="15" xfId="11" applyBorder="1" applyAlignment="1">
      <alignment horizontal="center" vertical="center"/>
    </xf>
    <xf numFmtId="0" fontId="1" fillId="0" borderId="6" xfId="11" applyBorder="1" applyAlignment="1">
      <alignment horizontal="center" vertical="center"/>
    </xf>
    <xf numFmtId="0" fontId="0" fillId="0" borderId="14" xfId="11" applyFont="1" applyBorder="1" applyAlignment="1">
      <alignment horizontal="center" vertical="center"/>
    </xf>
    <xf numFmtId="0" fontId="15" fillId="0" borderId="55" xfId="12" applyFont="1" applyBorder="1" applyAlignment="1">
      <alignment horizontal="center" vertical="center" shrinkToFit="1"/>
    </xf>
    <xf numFmtId="0" fontId="0" fillId="0" borderId="7" xfId="0" applyBorder="1" applyAlignment="1">
      <alignment horizontal="center" vertical="center" shrinkToFit="1"/>
    </xf>
    <xf numFmtId="0" fontId="15" fillId="0" borderId="75" xfId="12" applyFont="1" applyBorder="1" applyAlignment="1">
      <alignment horizontal="center" vertical="center"/>
    </xf>
    <xf numFmtId="0" fontId="15" fillId="0" borderId="58" xfId="12" applyFont="1" applyBorder="1" applyAlignment="1">
      <alignment horizontal="center" vertical="center"/>
    </xf>
    <xf numFmtId="0" fontId="16" fillId="0" borderId="58" xfId="12" applyFont="1" applyBorder="1" applyAlignment="1" applyProtection="1">
      <alignment horizontal="center" vertical="center"/>
      <protection locked="0"/>
    </xf>
    <xf numFmtId="0" fontId="0" fillId="0" borderId="14" xfId="11" quotePrefix="1" applyFont="1" applyBorder="1" applyAlignment="1">
      <alignment horizontal="center" vertical="center"/>
    </xf>
    <xf numFmtId="184" fontId="60" fillId="0" borderId="1" xfId="0" applyNumberFormat="1" applyFont="1" applyBorder="1" applyAlignment="1">
      <alignment vertical="center" shrinkToFit="1"/>
    </xf>
    <xf numFmtId="184" fontId="60" fillId="0" borderId="12" xfId="0" applyNumberFormat="1" applyFont="1" applyBorder="1" applyAlignment="1">
      <alignment vertical="center" shrinkToFit="1"/>
    </xf>
    <xf numFmtId="0" fontId="0" fillId="0" borderId="1" xfId="0" applyBorder="1" applyAlignment="1">
      <alignment horizontal="center" vertical="center"/>
    </xf>
    <xf numFmtId="177" fontId="60" fillId="0" borderId="48" xfId="1" applyNumberFormat="1" applyFont="1" applyBorder="1" applyAlignment="1" applyProtection="1">
      <alignment vertical="center" shrinkToFit="1"/>
    </xf>
    <xf numFmtId="177" fontId="60" fillId="0" borderId="36" xfId="1" applyNumberFormat="1" applyFont="1" applyBorder="1" applyAlignment="1" applyProtection="1">
      <alignment vertical="center" shrinkToFit="1"/>
    </xf>
    <xf numFmtId="0" fontId="76" fillId="6" borderId="0" xfId="11" applyFont="1" applyFill="1" applyAlignment="1">
      <alignment horizontal="center" shrinkToFit="1"/>
    </xf>
    <xf numFmtId="0" fontId="15" fillId="0" borderId="1" xfId="0" quotePrefix="1" applyFont="1" applyBorder="1" applyAlignment="1">
      <alignment horizontal="center" vertical="top" wrapText="1"/>
    </xf>
    <xf numFmtId="0" fontId="0" fillId="0" borderId="11" xfId="0" applyBorder="1" applyAlignment="1">
      <alignment horizontal="center" vertical="top" wrapText="1"/>
    </xf>
    <xf numFmtId="185" fontId="60" fillId="0" borderId="44" xfId="1" applyNumberFormat="1" applyFont="1" applyBorder="1" applyAlignment="1" applyProtection="1">
      <alignment vertical="center"/>
      <protection locked="0"/>
    </xf>
    <xf numFmtId="185" fontId="60" fillId="0" borderId="75" xfId="1" applyNumberFormat="1" applyFont="1" applyBorder="1" applyAlignment="1" applyProtection="1">
      <alignment vertical="center"/>
      <protection locked="0"/>
    </xf>
    <xf numFmtId="0" fontId="16" fillId="0" borderId="83" xfId="11" applyFont="1" applyBorder="1" applyAlignment="1">
      <alignment horizontal="center" vertical="center"/>
    </xf>
    <xf numFmtId="0" fontId="16" fillId="0" borderId="84" xfId="11" applyFont="1" applyBorder="1" applyAlignment="1">
      <alignment horizontal="center" vertical="center"/>
    </xf>
    <xf numFmtId="0" fontId="16" fillId="0" borderId="85" xfId="11" applyFont="1" applyBorder="1" applyAlignment="1">
      <alignment horizontal="center" vertical="center"/>
    </xf>
    <xf numFmtId="0" fontId="16" fillId="0" borderId="8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83" xfId="11" applyFont="1" applyBorder="1" applyAlignment="1">
      <alignment horizontal="center" vertical="center" wrapText="1"/>
    </xf>
    <xf numFmtId="0" fontId="16" fillId="0" borderId="84" xfId="11" applyFont="1" applyBorder="1" applyAlignment="1">
      <alignment horizontal="center" vertical="center" wrapText="1"/>
    </xf>
    <xf numFmtId="0" fontId="16" fillId="0" borderId="34" xfId="11" applyFont="1" applyBorder="1" applyAlignment="1">
      <alignment horizontal="center" vertical="center" wrapText="1"/>
    </xf>
    <xf numFmtId="0" fontId="16" fillId="0" borderId="34" xfId="11" applyFont="1" applyBorder="1" applyAlignment="1">
      <alignment horizontal="center" vertical="center"/>
    </xf>
    <xf numFmtId="0" fontId="14" fillId="0" borderId="83" xfId="11" applyFont="1" applyBorder="1" applyAlignment="1">
      <alignment horizontal="center" vertical="center" wrapText="1"/>
    </xf>
    <xf numFmtId="0" fontId="14" fillId="0" borderId="34" xfId="11" applyFont="1" applyBorder="1" applyAlignment="1">
      <alignment horizontal="center" vertical="center" wrapText="1"/>
    </xf>
    <xf numFmtId="0" fontId="16" fillId="0" borderId="53" xfId="11" applyFont="1" applyBorder="1" applyAlignment="1">
      <alignment horizontal="center" vertical="center" wrapText="1"/>
    </xf>
    <xf numFmtId="0" fontId="1" fillId="0" borderId="0" xfId="11" applyAlignment="1">
      <alignment horizontal="center"/>
    </xf>
    <xf numFmtId="0" fontId="0" fillId="0" borderId="86" xfId="11" applyFont="1" applyBorder="1" applyAlignment="1">
      <alignment horizontal="center" vertical="center" textRotation="255"/>
    </xf>
    <xf numFmtId="0" fontId="0" fillId="0" borderId="41" xfId="11" applyFont="1" applyBorder="1" applyAlignment="1">
      <alignment horizontal="center" vertical="center" textRotation="255"/>
    </xf>
    <xf numFmtId="0" fontId="1" fillId="0" borderId="42" xfId="11" applyBorder="1" applyAlignment="1">
      <alignment horizontal="center" vertical="center" textRotation="255"/>
    </xf>
    <xf numFmtId="0" fontId="1" fillId="0" borderId="87" xfId="11" applyBorder="1" applyAlignment="1">
      <alignment horizontal="center" vertical="center" textRotation="255"/>
    </xf>
    <xf numFmtId="0" fontId="1" fillId="0" borderId="88" xfId="11" applyBorder="1" applyAlignment="1">
      <alignment horizontal="center" vertical="center" textRotation="255"/>
    </xf>
    <xf numFmtId="0" fontId="0" fillId="0" borderId="65" xfId="0" applyBorder="1">
      <alignment vertical="center"/>
    </xf>
    <xf numFmtId="0" fontId="0" fillId="0" borderId="78" xfId="0" applyBorder="1">
      <alignment vertical="center"/>
    </xf>
    <xf numFmtId="0" fontId="0" fillId="0" borderId="0" xfId="0">
      <alignment vertical="center"/>
    </xf>
    <xf numFmtId="0" fontId="0" fillId="0" borderId="81" xfId="0" applyBorder="1">
      <alignment vertical="center"/>
    </xf>
    <xf numFmtId="0" fontId="15" fillId="0" borderId="84" xfId="11" applyFont="1" applyBorder="1" applyAlignment="1">
      <alignment horizontal="center" vertical="center"/>
    </xf>
    <xf numFmtId="0" fontId="15" fillId="0" borderId="34" xfId="11" applyFont="1" applyBorder="1" applyAlignment="1">
      <alignment horizontal="center" vertical="center"/>
    </xf>
    <xf numFmtId="177" fontId="60" fillId="0" borderId="83" xfId="1" applyNumberFormat="1" applyFont="1" applyBorder="1" applyAlignment="1" applyProtection="1">
      <alignment vertical="center" shrinkToFit="1"/>
    </xf>
    <xf numFmtId="177" fontId="60" fillId="0" borderId="84" xfId="1" applyNumberFormat="1" applyFont="1" applyBorder="1" applyAlignment="1" applyProtection="1">
      <alignment vertical="center" shrinkToFit="1"/>
    </xf>
    <xf numFmtId="0" fontId="15" fillId="0" borderId="13" xfId="0" quotePrefix="1" applyFont="1" applyBorder="1" applyAlignment="1">
      <alignment horizontal="center" vertical="center" wrapText="1"/>
    </xf>
    <xf numFmtId="0" fontId="0" fillId="0" borderId="7" xfId="0" applyBorder="1" applyAlignment="1">
      <alignment horizontal="center" vertical="center" wrapText="1"/>
    </xf>
    <xf numFmtId="0" fontId="15" fillId="0" borderId="75" xfId="11" applyFont="1" applyBorder="1" applyAlignment="1">
      <alignment horizontal="center" vertical="center"/>
    </xf>
    <xf numFmtId="187" fontId="60" fillId="0" borderId="44" xfId="1" applyNumberFormat="1" applyFont="1" applyBorder="1" applyAlignment="1" applyProtection="1">
      <alignment vertical="center" shrinkToFit="1"/>
      <protection locked="0"/>
    </xf>
    <xf numFmtId="187" fontId="60" fillId="0" borderId="75" xfId="1" applyNumberFormat="1" applyFont="1" applyBorder="1" applyAlignment="1" applyProtection="1">
      <alignment vertical="center" shrinkToFit="1"/>
      <protection locked="0"/>
    </xf>
    <xf numFmtId="0" fontId="16" fillId="0" borderId="36" xfId="11" applyFont="1" applyBorder="1" applyAlignment="1">
      <alignment horizontal="center" vertical="center"/>
    </xf>
    <xf numFmtId="0" fontId="16" fillId="0" borderId="90" xfId="11" applyFont="1" applyBorder="1" applyAlignment="1">
      <alignment horizontal="center" vertical="center"/>
    </xf>
    <xf numFmtId="184" fontId="60" fillId="0" borderId="36" xfId="1" applyNumberFormat="1" applyFont="1" applyBorder="1" applyAlignment="1" applyProtection="1">
      <alignment vertical="center" shrinkToFit="1"/>
    </xf>
    <xf numFmtId="0" fontId="15" fillId="0" borderId="36" xfId="11" applyFont="1" applyBorder="1" applyAlignment="1">
      <alignment horizontal="center" vertical="center"/>
    </xf>
    <xf numFmtId="0" fontId="15" fillId="0" borderId="10" xfId="11" applyFont="1" applyBorder="1" applyAlignment="1">
      <alignment horizontal="center" vertical="center"/>
    </xf>
    <xf numFmtId="0" fontId="1" fillId="0" borderId="83" xfId="11" applyBorder="1" applyAlignment="1">
      <alignment horizontal="center" vertical="center"/>
    </xf>
    <xf numFmtId="0" fontId="1" fillId="0" borderId="34" xfId="11" applyBorder="1" applyAlignment="1">
      <alignment horizontal="center" vertical="center"/>
    </xf>
    <xf numFmtId="0" fontId="0" fillId="0" borderId="48" xfId="11" applyFont="1" applyBorder="1" applyAlignment="1">
      <alignment horizontal="center" vertical="center"/>
    </xf>
    <xf numFmtId="0" fontId="1" fillId="0" borderId="36" xfId="11" applyBorder="1" applyAlignment="1">
      <alignment horizontal="center" vertical="center"/>
    </xf>
    <xf numFmtId="0" fontId="1" fillId="0" borderId="10" xfId="11" applyBorder="1" applyAlignment="1">
      <alignment horizontal="center" vertical="center"/>
    </xf>
    <xf numFmtId="0" fontId="1" fillId="0" borderId="48" xfId="11" applyBorder="1" applyAlignment="1">
      <alignment horizontal="center" vertical="center" wrapText="1"/>
    </xf>
    <xf numFmtId="0" fontId="1" fillId="0" borderId="10" xfId="11" applyBorder="1" applyAlignment="1">
      <alignment horizontal="center" vertical="center" wrapText="1"/>
    </xf>
    <xf numFmtId="0" fontId="1" fillId="0" borderId="48" xfId="11" applyBorder="1" applyAlignment="1">
      <alignment horizontal="center" vertical="center"/>
    </xf>
    <xf numFmtId="0" fontId="16" fillId="0" borderId="21" xfId="11" applyFont="1" applyBorder="1" applyAlignment="1">
      <alignment horizontal="center" vertical="center"/>
    </xf>
    <xf numFmtId="0" fontId="16" fillId="0" borderId="89" xfId="11" applyFont="1" applyBorder="1" applyAlignment="1">
      <alignment horizontal="center" vertical="center"/>
    </xf>
    <xf numFmtId="184" fontId="60" fillId="0" borderId="84" xfId="1" applyNumberFormat="1" applyFont="1" applyBorder="1" applyAlignment="1" applyProtection="1">
      <alignment vertical="center" shrinkToFit="1"/>
    </xf>
    <xf numFmtId="0" fontId="1" fillId="0" borderId="84" xfId="11" applyBorder="1" applyAlignment="1">
      <alignment horizontal="center" vertical="center"/>
    </xf>
    <xf numFmtId="0" fontId="0" fillId="0" borderId="83" xfId="11" applyFont="1" applyBorder="1" applyAlignment="1">
      <alignment horizontal="center" vertical="center"/>
    </xf>
    <xf numFmtId="0" fontId="60" fillId="0" borderId="1" xfId="0" applyFont="1" applyBorder="1">
      <alignment vertical="center"/>
    </xf>
    <xf numFmtId="0" fontId="60" fillId="0" borderId="12" xfId="0" applyFont="1" applyBorder="1">
      <alignment vertical="center"/>
    </xf>
    <xf numFmtId="185" fontId="60" fillId="0" borderId="44" xfId="1" applyNumberFormat="1" applyFont="1" applyBorder="1" applyAlignment="1" applyProtection="1">
      <alignment vertical="center"/>
    </xf>
    <xf numFmtId="185" fontId="60" fillId="0" borderId="75" xfId="1" applyNumberFormat="1" applyFont="1" applyBorder="1" applyAlignment="1" applyProtection="1">
      <alignment vertical="center"/>
    </xf>
    <xf numFmtId="185" fontId="76" fillId="0" borderId="14" xfId="1" applyNumberFormat="1" applyFont="1" applyFill="1" applyBorder="1" applyAlignment="1" applyProtection="1">
      <alignment vertical="center"/>
      <protection locked="0"/>
    </xf>
    <xf numFmtId="185" fontId="76" fillId="0" borderId="15" xfId="1" applyNumberFormat="1" applyFont="1" applyFill="1" applyBorder="1" applyAlignment="1" applyProtection="1">
      <alignment vertical="center"/>
      <protection locked="0"/>
    </xf>
    <xf numFmtId="0" fontId="16" fillId="0" borderId="15" xfId="11" applyFont="1" applyBorder="1" applyAlignment="1">
      <alignment horizontal="center" vertical="center" wrapText="1"/>
    </xf>
    <xf numFmtId="0" fontId="16" fillId="0" borderId="6" xfId="11" applyFont="1" applyBorder="1" applyAlignment="1">
      <alignment horizontal="center" vertical="center" wrapText="1"/>
    </xf>
    <xf numFmtId="0" fontId="16" fillId="0" borderId="15" xfId="11" applyFont="1" applyBorder="1" applyAlignment="1">
      <alignment horizontal="center" vertical="center"/>
    </xf>
    <xf numFmtId="0" fontId="16" fillId="0" borderId="6" xfId="11" applyFont="1" applyBorder="1" applyAlignment="1">
      <alignment horizontal="center" vertical="center"/>
    </xf>
    <xf numFmtId="0" fontId="16" fillId="0" borderId="15" xfId="11" applyFont="1" applyBorder="1" applyAlignment="1">
      <alignment vertical="center" wrapText="1"/>
    </xf>
    <xf numFmtId="0" fontId="16" fillId="0" borderId="92" xfId="11" applyFont="1" applyBorder="1" applyAlignment="1">
      <alignment vertical="center" wrapText="1"/>
    </xf>
    <xf numFmtId="185" fontId="76" fillId="0" borderId="91" xfId="1" applyNumberFormat="1" applyFont="1" applyBorder="1" applyAlignment="1" applyProtection="1">
      <alignment vertical="center"/>
      <protection locked="0"/>
    </xf>
    <xf numFmtId="185" fontId="76" fillId="0" borderId="15" xfId="1" applyNumberFormat="1" applyFont="1" applyBorder="1" applyAlignment="1" applyProtection="1">
      <alignment vertical="center"/>
      <protection locked="0"/>
    </xf>
    <xf numFmtId="186" fontId="76" fillId="0" borderId="2" xfId="0" applyNumberFormat="1" applyFont="1" applyBorder="1" applyAlignment="1">
      <alignment horizontal="right" vertical="center" shrinkToFit="1"/>
    </xf>
    <xf numFmtId="186" fontId="76" fillId="0" borderId="19" xfId="0" applyNumberFormat="1" applyFont="1" applyBorder="1" applyAlignment="1">
      <alignment horizontal="right" vertical="center" shrinkToFit="1"/>
    </xf>
    <xf numFmtId="184" fontId="76" fillId="6" borderId="2" xfId="1" applyNumberFormat="1" applyFont="1" applyFill="1" applyBorder="1" applyAlignment="1" applyProtection="1">
      <alignment horizontal="right" vertical="center"/>
      <protection locked="0"/>
    </xf>
    <xf numFmtId="184" fontId="76" fillId="6" borderId="19" xfId="1" applyNumberFormat="1" applyFont="1" applyFill="1" applyBorder="1" applyAlignment="1" applyProtection="1">
      <alignment horizontal="right" vertical="center"/>
      <protection locked="0"/>
    </xf>
    <xf numFmtId="0" fontId="15" fillId="0" borderId="18" xfId="0" applyFont="1" applyBorder="1" applyAlignment="1">
      <alignment horizontal="center" vertical="center"/>
    </xf>
    <xf numFmtId="0" fontId="15" fillId="0" borderId="54" xfId="0" applyFont="1" applyBorder="1" applyAlignment="1">
      <alignment horizontal="center" vertical="center"/>
    </xf>
    <xf numFmtId="0" fontId="14" fillId="0" borderId="19" xfId="0" applyFont="1" applyBorder="1" applyAlignment="1">
      <alignment horizontal="center" vertical="center" wrapText="1"/>
    </xf>
    <xf numFmtId="0" fontId="14" fillId="0" borderId="18" xfId="0" applyFont="1" applyBorder="1" applyAlignment="1">
      <alignment horizontal="center" vertical="center" wrapText="1"/>
    </xf>
    <xf numFmtId="0" fontId="16" fillId="0" borderId="15" xfId="11" applyFont="1" applyBorder="1" applyAlignment="1">
      <alignment horizontal="left" vertical="center" wrapText="1"/>
    </xf>
    <xf numFmtId="0" fontId="16" fillId="0" borderId="92" xfId="11" applyFont="1" applyBorder="1" applyAlignment="1">
      <alignment horizontal="left" vertical="center" wrapText="1"/>
    </xf>
    <xf numFmtId="0" fontId="16" fillId="0" borderId="65" xfId="11" applyFont="1" applyBorder="1" applyAlignment="1">
      <alignment horizontal="left" vertical="center" wrapText="1"/>
    </xf>
    <xf numFmtId="0" fontId="16" fillId="0" borderId="78" xfId="11" applyFont="1" applyBorder="1" applyAlignment="1">
      <alignment horizontal="left" vertical="center" wrapText="1"/>
    </xf>
    <xf numFmtId="0" fontId="16" fillId="0" borderId="0" xfId="11" applyFont="1" applyAlignment="1">
      <alignment horizontal="left" vertical="center" wrapText="1"/>
    </xf>
    <xf numFmtId="0" fontId="16" fillId="0" borderId="81" xfId="11" applyFont="1" applyBorder="1" applyAlignment="1">
      <alignment horizontal="left" vertical="center" wrapText="1"/>
    </xf>
    <xf numFmtId="0" fontId="16" fillId="0" borderId="66" xfId="11" applyFont="1" applyBorder="1" applyAlignment="1">
      <alignment horizontal="left" vertical="center" wrapText="1"/>
    </xf>
    <xf numFmtId="0" fontId="16" fillId="0" borderId="77" xfId="11" applyFont="1" applyBorder="1" applyAlignment="1">
      <alignment horizontal="left" vertical="center" wrapText="1"/>
    </xf>
    <xf numFmtId="0" fontId="16" fillId="0" borderId="15" xfId="11" applyFont="1" applyBorder="1" applyAlignment="1">
      <alignment horizontal="left" vertical="center"/>
    </xf>
    <xf numFmtId="0" fontId="16" fillId="0" borderId="92" xfId="11" applyFont="1" applyBorder="1" applyAlignment="1">
      <alignment horizontal="left" vertical="center"/>
    </xf>
    <xf numFmtId="0" fontId="16" fillId="0" borderId="93" xfId="11" applyFont="1" applyBorder="1" applyAlignment="1">
      <alignment vertical="center"/>
    </xf>
    <xf numFmtId="0" fontId="16" fillId="0" borderId="94" xfId="11" applyFont="1" applyBorder="1" applyAlignment="1">
      <alignment vertical="center"/>
    </xf>
    <xf numFmtId="185" fontId="76" fillId="0" borderId="95" xfId="1" applyNumberFormat="1" applyFont="1" applyBorder="1" applyAlignment="1" applyProtection="1">
      <alignment vertical="center"/>
      <protection locked="0"/>
    </xf>
    <xf numFmtId="185" fontId="76" fillId="0" borderId="93" xfId="1" applyNumberFormat="1" applyFont="1" applyBorder="1" applyAlignment="1" applyProtection="1">
      <alignment vertical="center"/>
      <protection locked="0"/>
    </xf>
    <xf numFmtId="0" fontId="16" fillId="0" borderId="93" xfId="11" applyFont="1" applyBorder="1" applyAlignment="1">
      <alignment horizontal="center" vertical="center"/>
    </xf>
    <xf numFmtId="0" fontId="16" fillId="0" borderId="8" xfId="11" applyFont="1" applyBorder="1" applyAlignment="1">
      <alignment horizontal="center" vertical="center"/>
    </xf>
    <xf numFmtId="184" fontId="76" fillId="6" borderId="14" xfId="1" applyNumberFormat="1" applyFont="1" applyFill="1" applyBorder="1" applyAlignment="1" applyProtection="1">
      <alignment vertical="center"/>
      <protection locked="0"/>
    </xf>
    <xf numFmtId="184" fontId="76" fillId="6" borderId="15" xfId="1" applyNumberFormat="1" applyFont="1" applyFill="1" applyBorder="1" applyAlignment="1" applyProtection="1">
      <alignment vertical="center"/>
      <protection locked="0"/>
    </xf>
    <xf numFmtId="182" fontId="1" fillId="0" borderId="3" xfId="11" applyNumberFormat="1" applyBorder="1" applyAlignment="1">
      <alignment horizontal="center" vertical="center" wrapText="1"/>
    </xf>
    <xf numFmtId="182" fontId="1" fillId="0" borderId="21" xfId="11" applyNumberFormat="1" applyBorder="1" applyAlignment="1">
      <alignment horizontal="center" vertical="center" wrapText="1"/>
    </xf>
    <xf numFmtId="182" fontId="1" fillId="0" borderId="20" xfId="11" applyNumberFormat="1" applyBorder="1" applyAlignment="1">
      <alignment horizontal="center" vertical="center" wrapText="1"/>
    </xf>
    <xf numFmtId="182" fontId="1" fillId="0" borderId="1" xfId="11" applyNumberFormat="1" applyBorder="1" applyAlignment="1">
      <alignment horizontal="center" vertical="center" wrapText="1"/>
    </xf>
    <xf numFmtId="182" fontId="1" fillId="0" borderId="12" xfId="11" applyNumberFormat="1" applyBorder="1" applyAlignment="1">
      <alignment horizontal="center" vertical="center" wrapText="1"/>
    </xf>
    <xf numFmtId="182" fontId="1" fillId="0" borderId="11" xfId="11" applyNumberFormat="1" applyBorder="1" applyAlignment="1">
      <alignment horizontal="center" vertical="center" wrapText="1"/>
    </xf>
    <xf numFmtId="0" fontId="1" fillId="0" borderId="0" xfId="11" applyAlignment="1">
      <alignment horizontal="right"/>
    </xf>
    <xf numFmtId="185" fontId="76" fillId="0" borderId="38" xfId="1" applyNumberFormat="1" applyFont="1" applyFill="1" applyBorder="1" applyAlignment="1" applyProtection="1">
      <alignment vertical="center"/>
      <protection locked="0"/>
    </xf>
    <xf numFmtId="185" fontId="76" fillId="0" borderId="93" xfId="1" applyNumberFormat="1" applyFont="1" applyFill="1" applyBorder="1" applyAlignment="1" applyProtection="1">
      <alignment vertical="center"/>
      <protection locked="0"/>
    </xf>
    <xf numFmtId="178" fontId="16" fillId="0" borderId="93" xfId="11" applyNumberFormat="1" applyFont="1" applyBorder="1" applyAlignment="1">
      <alignment horizontal="center" vertical="center"/>
    </xf>
    <xf numFmtId="178" fontId="16" fillId="0" borderId="8" xfId="11" applyNumberFormat="1" applyFont="1" applyBorder="1" applyAlignment="1">
      <alignment horizontal="center" vertical="center"/>
    </xf>
    <xf numFmtId="0" fontId="16" fillId="0" borderId="93" xfId="11" applyFont="1" applyBorder="1" applyAlignment="1">
      <alignment horizontal="center" vertical="center" wrapText="1"/>
    </xf>
    <xf numFmtId="0" fontId="16" fillId="0" borderId="8" xfId="11"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18" xfId="0" applyFont="1" applyFill="1" applyBorder="1" applyAlignment="1">
      <alignment horizontal="center" vertical="center" wrapText="1"/>
    </xf>
    <xf numFmtId="178" fontId="69" fillId="0" borderId="14" xfId="1" quotePrefix="1" applyNumberFormat="1" applyFont="1" applyBorder="1" applyAlignment="1" applyProtection="1">
      <alignment horizontal="center" vertical="center"/>
      <protection locked="0"/>
    </xf>
    <xf numFmtId="178" fontId="69" fillId="0" borderId="15" xfId="1" applyNumberFormat="1" applyFont="1" applyBorder="1" applyAlignment="1" applyProtection="1">
      <alignment horizontal="center" vertical="center"/>
      <protection locked="0"/>
    </xf>
    <xf numFmtId="178" fontId="69" fillId="0" borderId="6" xfId="1" applyNumberFormat="1" applyFont="1" applyBorder="1" applyAlignment="1" applyProtection="1">
      <alignment horizontal="center" vertical="center"/>
      <protection locked="0"/>
    </xf>
    <xf numFmtId="0" fontId="16" fillId="0" borderId="15" xfId="11" applyFont="1" applyBorder="1" applyAlignment="1">
      <alignment vertical="center"/>
    </xf>
    <xf numFmtId="0" fontId="16" fillId="0" borderId="92" xfId="11" applyFont="1" applyBorder="1" applyAlignment="1">
      <alignment vertical="center"/>
    </xf>
    <xf numFmtId="178" fontId="69" fillId="0" borderId="91" xfId="1" quotePrefix="1" applyNumberFormat="1" applyFont="1" applyBorder="1" applyAlignment="1" applyProtection="1">
      <alignment horizontal="center" vertical="center"/>
      <protection locked="0"/>
    </xf>
    <xf numFmtId="0" fontId="15" fillId="0" borderId="15" xfId="11" applyFont="1" applyBorder="1" applyAlignment="1">
      <alignment horizontal="center" vertical="center" wrapText="1"/>
    </xf>
    <xf numFmtId="0" fontId="15" fillId="0" borderId="6" xfId="11" applyFont="1" applyBorder="1" applyAlignment="1">
      <alignment horizontal="center" vertical="center" wrapText="1"/>
    </xf>
    <xf numFmtId="0" fontId="16" fillId="0" borderId="3" xfId="11" applyFont="1" applyBorder="1" applyAlignment="1">
      <alignment horizontal="center" vertical="center"/>
    </xf>
    <xf numFmtId="0" fontId="16" fillId="0" borderId="48" xfId="11" applyFont="1" applyBorder="1" applyAlignment="1">
      <alignment horizontal="center" vertical="center"/>
    </xf>
    <xf numFmtId="0" fontId="16" fillId="0" borderId="19" xfId="11" applyFont="1" applyBorder="1" applyAlignment="1">
      <alignment horizontal="center" vertical="center" wrapText="1"/>
    </xf>
    <xf numFmtId="0" fontId="16" fillId="0" borderId="18" xfId="11" applyFont="1" applyBorder="1" applyAlignment="1">
      <alignment horizontal="center" vertical="center" wrapText="1"/>
    </xf>
    <xf numFmtId="0" fontId="16" fillId="0" borderId="2" xfId="11" applyFont="1" applyBorder="1" applyAlignment="1">
      <alignment horizontal="center" vertical="center" wrapText="1"/>
    </xf>
    <xf numFmtId="0" fontId="16" fillId="0" borderId="19" xfId="11" applyFont="1" applyBorder="1" applyAlignment="1">
      <alignment horizontal="center" vertical="center"/>
    </xf>
    <xf numFmtId="0" fontId="16" fillId="0" borderId="18" xfId="11" applyFont="1" applyBorder="1" applyAlignment="1">
      <alignment horizontal="center" vertical="center"/>
    </xf>
    <xf numFmtId="0" fontId="16" fillId="0" borderId="2" xfId="11" applyFont="1" applyBorder="1" applyAlignment="1">
      <alignment horizontal="center" vertical="center"/>
    </xf>
    <xf numFmtId="0" fontId="16" fillId="0" borderId="3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48" xfId="10" applyFont="1" applyBorder="1" applyAlignment="1">
      <alignment horizontal="center" vertical="center"/>
    </xf>
    <xf numFmtId="0" fontId="16" fillId="0" borderId="36" xfId="10" applyFont="1" applyBorder="1" applyAlignment="1">
      <alignment horizontal="center" vertical="center"/>
    </xf>
    <xf numFmtId="0" fontId="16" fillId="0" borderId="10" xfId="10" applyFont="1" applyBorder="1" applyAlignment="1">
      <alignment horizontal="center" vertical="center"/>
    </xf>
    <xf numFmtId="0" fontId="16" fillId="0" borderId="48" xfId="0" applyFont="1" applyBorder="1" applyAlignment="1">
      <alignment horizontal="center" vertical="center" wrapText="1"/>
    </xf>
    <xf numFmtId="0" fontId="1" fillId="0" borderId="86" xfId="11" applyBorder="1" applyAlignment="1">
      <alignment horizontal="center" vertical="center" textRotation="255"/>
    </xf>
    <xf numFmtId="184" fontId="76" fillId="6" borderId="38" xfId="1" applyNumberFormat="1" applyFont="1" applyFill="1" applyBorder="1" applyAlignment="1" applyProtection="1">
      <alignment vertical="center"/>
      <protection locked="0"/>
    </xf>
    <xf numFmtId="184" fontId="76" fillId="6" borderId="93" xfId="1" applyNumberFormat="1" applyFont="1" applyFill="1" applyBorder="1" applyAlignment="1" applyProtection="1">
      <alignment vertical="center"/>
      <protection locked="0"/>
    </xf>
    <xf numFmtId="0" fontId="16" fillId="0" borderId="36" xfId="11" applyFont="1" applyBorder="1" applyAlignment="1">
      <alignment horizontal="left" vertical="center" wrapText="1"/>
    </xf>
    <xf numFmtId="0" fontId="16" fillId="0" borderId="90" xfId="11" applyFont="1" applyBorder="1" applyAlignment="1">
      <alignment horizontal="left" vertical="center" wrapText="1"/>
    </xf>
    <xf numFmtId="0" fontId="16" fillId="0" borderId="0" xfId="11" applyFont="1" applyAlignment="1">
      <alignment horizontal="left" vertical="center"/>
    </xf>
    <xf numFmtId="0" fontId="16" fillId="0" borderId="12" xfId="11" applyFont="1" applyBorder="1" applyAlignment="1">
      <alignment horizontal="left" vertical="center"/>
    </xf>
    <xf numFmtId="185" fontId="76" fillId="0" borderId="14" xfId="1" applyNumberFormat="1" applyFont="1" applyFill="1" applyBorder="1" applyAlignment="1" applyProtection="1">
      <alignment horizontal="right" vertical="center"/>
      <protection locked="0"/>
    </xf>
    <xf numFmtId="185" fontId="76" fillId="0" borderId="15" xfId="1" applyNumberFormat="1" applyFont="1" applyFill="1" applyBorder="1" applyAlignment="1" applyProtection="1">
      <alignment horizontal="right" vertical="center"/>
      <protection locked="0"/>
    </xf>
    <xf numFmtId="0" fontId="16" fillId="0" borderId="17" xfId="11" applyFont="1" applyBorder="1" applyAlignment="1">
      <alignment horizontal="center" vertical="center"/>
    </xf>
    <xf numFmtId="0" fontId="16" fillId="0" borderId="9" xfId="11" applyFont="1" applyBorder="1" applyAlignment="1">
      <alignment horizontal="center" vertical="center"/>
    </xf>
    <xf numFmtId="185" fontId="76" fillId="0" borderId="68" xfId="1" applyNumberFormat="1" applyFont="1" applyBorder="1" applyAlignment="1" applyProtection="1">
      <alignment vertical="center"/>
      <protection locked="0"/>
    </xf>
    <xf numFmtId="185" fontId="76" fillId="0" borderId="66" xfId="1" applyNumberFormat="1" applyFont="1" applyBorder="1" applyAlignment="1" applyProtection="1">
      <alignment vertical="center"/>
      <protection locked="0"/>
    </xf>
    <xf numFmtId="0" fontId="16" fillId="0" borderId="66" xfId="11" applyFont="1" applyBorder="1" applyAlignment="1">
      <alignment horizontal="center" vertical="center"/>
    </xf>
    <xf numFmtId="0" fontId="16" fillId="0" borderId="7" xfId="11" applyFont="1" applyBorder="1" applyAlignment="1">
      <alignment horizontal="center" vertical="center"/>
    </xf>
    <xf numFmtId="184" fontId="76" fillId="6" borderId="13" xfId="1" applyNumberFormat="1" applyFont="1" applyFill="1" applyBorder="1" applyAlignment="1" applyProtection="1">
      <alignment vertical="center"/>
      <protection locked="0"/>
    </xf>
    <xf numFmtId="184" fontId="76" fillId="6" borderId="66" xfId="1" applyNumberFormat="1" applyFont="1" applyFill="1" applyBorder="1" applyAlignment="1" applyProtection="1">
      <alignment vertical="center"/>
      <protection locked="0"/>
    </xf>
    <xf numFmtId="0" fontId="16" fillId="0" borderId="66" xfId="11" applyFont="1" applyBorder="1" applyAlignment="1">
      <alignment horizontal="center" vertical="center" wrapText="1"/>
    </xf>
    <xf numFmtId="0" fontId="16" fillId="0" borderId="7" xfId="11" applyFont="1" applyBorder="1" applyAlignment="1">
      <alignment horizontal="center" vertical="center" wrapText="1"/>
    </xf>
    <xf numFmtId="185" fontId="76" fillId="0" borderId="13" xfId="1" applyNumberFormat="1" applyFont="1" applyFill="1" applyBorder="1" applyAlignment="1" applyProtection="1">
      <alignment vertical="center"/>
      <protection locked="0"/>
    </xf>
    <xf numFmtId="185" fontId="76" fillId="0" borderId="66" xfId="1" applyNumberFormat="1" applyFont="1" applyFill="1" applyBorder="1" applyAlignment="1" applyProtection="1">
      <alignment vertical="center"/>
      <protection locked="0"/>
    </xf>
    <xf numFmtId="185" fontId="76" fillId="0" borderId="96" xfId="1" applyNumberFormat="1" applyFont="1" applyBorder="1" applyAlignment="1" applyProtection="1">
      <alignment vertical="center"/>
      <protection locked="0"/>
    </xf>
    <xf numFmtId="185" fontId="76" fillId="0" borderId="17" xfId="1" applyNumberFormat="1" applyFont="1" applyBorder="1" applyAlignment="1" applyProtection="1">
      <alignment vertical="center"/>
      <protection locked="0"/>
    </xf>
    <xf numFmtId="184" fontId="76" fillId="6" borderId="16" xfId="1" applyNumberFormat="1" applyFont="1" applyFill="1" applyBorder="1" applyAlignment="1" applyProtection="1">
      <alignment vertical="center"/>
      <protection locked="0"/>
    </xf>
    <xf numFmtId="184" fontId="76" fillId="6" borderId="17" xfId="1" applyNumberFormat="1" applyFont="1" applyFill="1" applyBorder="1" applyAlignment="1" applyProtection="1">
      <alignment vertical="center"/>
      <protection locked="0"/>
    </xf>
    <xf numFmtId="185" fontId="76" fillId="0" borderId="16" xfId="1" applyNumberFormat="1" applyFont="1" applyFill="1" applyBorder="1" applyAlignment="1" applyProtection="1">
      <alignment vertical="center"/>
      <protection locked="0"/>
    </xf>
    <xf numFmtId="185" fontId="76" fillId="0" borderId="17" xfId="1" applyNumberFormat="1" applyFont="1" applyFill="1" applyBorder="1" applyAlignment="1" applyProtection="1">
      <alignment vertical="center"/>
      <protection locked="0"/>
    </xf>
    <xf numFmtId="0" fontId="16" fillId="0" borderId="17" xfId="11" applyFont="1" applyBorder="1" applyAlignment="1">
      <alignment horizontal="center" vertical="center" wrapText="1"/>
    </xf>
    <xf numFmtId="0" fontId="16" fillId="0" borderId="9" xfId="11" applyFont="1" applyBorder="1" applyAlignment="1">
      <alignment horizontal="center" vertical="center" wrapText="1"/>
    </xf>
    <xf numFmtId="182" fontId="1" fillId="0" borderId="3" xfId="10" applyNumberFormat="1" applyBorder="1" applyAlignment="1">
      <alignment horizontal="center" vertical="center" wrapText="1"/>
    </xf>
    <xf numFmtId="182" fontId="1" fillId="0" borderId="20" xfId="10" applyNumberFormat="1" applyBorder="1" applyAlignment="1">
      <alignment horizontal="center" vertical="center" wrapText="1"/>
    </xf>
    <xf numFmtId="182" fontId="1" fillId="0" borderId="1" xfId="10" applyNumberFormat="1" applyBorder="1" applyAlignment="1">
      <alignment horizontal="center" vertical="center" wrapText="1"/>
    </xf>
    <xf numFmtId="182" fontId="1" fillId="0" borderId="11" xfId="10" applyNumberFormat="1" applyBorder="1" applyAlignment="1">
      <alignment horizontal="center" vertical="center" wrapText="1"/>
    </xf>
    <xf numFmtId="0" fontId="38" fillId="0" borderId="0" xfId="0" applyFont="1" applyAlignment="1">
      <alignment horizontal="left" vertical="center"/>
    </xf>
    <xf numFmtId="0" fontId="1" fillId="0" borderId="15" xfId="10" applyBorder="1" applyAlignment="1">
      <alignment horizontal="left" vertical="center"/>
    </xf>
    <xf numFmtId="0" fontId="0" fillId="0" borderId="15" xfId="0" applyBorder="1" applyAlignment="1">
      <alignment horizontal="left" vertical="center"/>
    </xf>
    <xf numFmtId="0" fontId="0" fillId="0" borderId="15" xfId="10" applyFont="1" applyBorder="1" applyAlignment="1">
      <alignment horizontal="left" vertical="center"/>
    </xf>
    <xf numFmtId="0" fontId="1" fillId="0" borderId="83" xfId="10" applyBorder="1" applyAlignment="1">
      <alignment horizontal="center" vertical="center"/>
    </xf>
    <xf numFmtId="0" fontId="1" fillId="0" borderId="84" xfId="10" applyBorder="1" applyAlignment="1">
      <alignment horizontal="center" vertical="center"/>
    </xf>
    <xf numFmtId="0" fontId="0" fillId="0" borderId="66" xfId="10" applyFont="1" applyBorder="1" applyAlignment="1">
      <alignment horizontal="left" vertical="center"/>
    </xf>
    <xf numFmtId="0" fontId="1" fillId="0" borderId="66" xfId="10" applyBorder="1" applyAlignment="1">
      <alignment horizontal="left" vertical="center"/>
    </xf>
    <xf numFmtId="182" fontId="1" fillId="0" borderId="21" xfId="10" applyNumberFormat="1" applyBorder="1" applyAlignment="1">
      <alignment horizontal="center" vertical="center" wrapText="1"/>
    </xf>
    <xf numFmtId="182" fontId="1" fillId="0" borderId="12" xfId="10" applyNumberFormat="1" applyBorder="1" applyAlignment="1">
      <alignment horizontal="center" vertical="center" wrapText="1"/>
    </xf>
    <xf numFmtId="181" fontId="76" fillId="6" borderId="61" xfId="10" applyNumberFormat="1" applyFont="1" applyFill="1" applyBorder="1" applyAlignment="1" applyProtection="1">
      <alignment vertical="center" shrinkToFit="1"/>
      <protection locked="0"/>
    </xf>
    <xf numFmtId="181" fontId="76" fillId="6" borderId="14" xfId="10" applyNumberFormat="1" applyFont="1" applyFill="1" applyBorder="1" applyAlignment="1" applyProtection="1">
      <alignment vertical="center" shrinkToFit="1"/>
      <protection locked="0"/>
    </xf>
    <xf numFmtId="181" fontId="76" fillId="6" borderId="35" xfId="10" applyNumberFormat="1" applyFont="1" applyFill="1" applyBorder="1" applyAlignment="1" applyProtection="1">
      <alignment vertical="center" shrinkToFit="1"/>
      <protection locked="0"/>
    </xf>
    <xf numFmtId="181" fontId="76" fillId="6" borderId="16" xfId="10" applyNumberFormat="1" applyFont="1" applyFill="1" applyBorder="1" applyAlignment="1" applyProtection="1">
      <alignment vertical="center" shrinkToFit="1"/>
      <protection locked="0"/>
    </xf>
    <xf numFmtId="0" fontId="16" fillId="0" borderId="89" xfId="10" applyFont="1" applyBorder="1" applyAlignment="1">
      <alignment horizontal="center" vertical="center"/>
    </xf>
    <xf numFmtId="0" fontId="16" fillId="0" borderId="81" xfId="10" applyFont="1" applyBorder="1" applyAlignment="1">
      <alignment horizontal="center" vertical="center"/>
    </xf>
    <xf numFmtId="0" fontId="16" fillId="0" borderId="82" xfId="10" applyFont="1" applyBorder="1" applyAlignment="1">
      <alignment horizontal="center" vertical="center"/>
    </xf>
    <xf numFmtId="181" fontId="76" fillId="6" borderId="97" xfId="10" applyNumberFormat="1" applyFont="1" applyFill="1" applyBorder="1" applyAlignment="1" applyProtection="1">
      <alignment vertical="center" shrinkToFit="1"/>
      <protection locked="0"/>
    </xf>
    <xf numFmtId="181" fontId="76" fillId="6" borderId="79" xfId="10" applyNumberFormat="1" applyFont="1" applyFill="1" applyBorder="1" applyAlignment="1" applyProtection="1">
      <alignment vertical="center" shrinkToFit="1"/>
      <protection locked="0"/>
    </xf>
    <xf numFmtId="0" fontId="16" fillId="0" borderId="20" xfId="10" applyFont="1" applyBorder="1" applyAlignment="1">
      <alignment horizontal="center" vertical="center"/>
    </xf>
    <xf numFmtId="0" fontId="16" fillId="0" borderId="11" xfId="10" applyFont="1" applyBorder="1" applyAlignment="1">
      <alignment horizontal="center" vertical="center"/>
    </xf>
    <xf numFmtId="176" fontId="76" fillId="0" borderId="3" xfId="10" applyNumberFormat="1" applyFont="1" applyBorder="1" applyAlignment="1">
      <alignment horizontal="right" vertical="center"/>
    </xf>
    <xf numFmtId="176" fontId="76" fillId="0" borderId="1" xfId="10" applyNumberFormat="1" applyFont="1" applyBorder="1" applyAlignment="1">
      <alignment horizontal="right" vertical="center"/>
    </xf>
    <xf numFmtId="0" fontId="17" fillId="0" borderId="54" xfId="10" applyFont="1" applyBorder="1" applyAlignment="1">
      <alignment horizontal="center" vertical="center"/>
    </xf>
    <xf numFmtId="0" fontId="17" fillId="0" borderId="54"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56" xfId="10" applyFont="1" applyBorder="1" applyAlignment="1">
      <alignment horizontal="center" vertical="center"/>
    </xf>
    <xf numFmtId="0" fontId="17" fillId="0" borderId="18" xfId="10" applyFont="1" applyBorder="1" applyAlignment="1">
      <alignment horizontal="center" vertical="center"/>
    </xf>
    <xf numFmtId="0" fontId="16" fillId="0" borderId="0" xfId="10" applyFont="1" applyAlignment="1">
      <alignment horizontal="center" vertical="center"/>
    </xf>
    <xf numFmtId="0" fontId="16" fillId="0" borderId="54" xfId="10" applyFont="1" applyBorder="1" applyAlignment="1">
      <alignment horizontal="center" vertical="center"/>
    </xf>
    <xf numFmtId="0" fontId="16" fillId="0" borderId="2" xfId="10" applyFont="1" applyBorder="1" applyAlignment="1">
      <alignment horizontal="center" vertical="center"/>
    </xf>
    <xf numFmtId="0" fontId="16" fillId="0" borderId="98" xfId="10" applyFont="1" applyBorder="1" applyAlignment="1">
      <alignment horizontal="center" vertical="center" wrapText="1"/>
    </xf>
    <xf numFmtId="0" fontId="16" fillId="0" borderId="54" xfId="10" applyFont="1" applyBorder="1" applyAlignment="1">
      <alignment horizontal="center" vertical="center" wrapText="1"/>
    </xf>
    <xf numFmtId="0" fontId="15" fillId="0" borderId="0" xfId="10" applyFont="1" applyAlignment="1">
      <alignment horizontal="center" vertical="center" wrapText="1"/>
    </xf>
    <xf numFmtId="0" fontId="15" fillId="0" borderId="0" xfId="10" applyFont="1" applyAlignment="1">
      <alignment horizontal="center" vertical="center"/>
    </xf>
    <xf numFmtId="182" fontId="1" fillId="0" borderId="3" xfId="5" applyNumberFormat="1" applyBorder="1" applyAlignment="1">
      <alignment horizontal="center" vertical="center" wrapText="1"/>
    </xf>
    <xf numFmtId="182" fontId="1" fillId="0" borderId="21" xfId="5" applyNumberFormat="1" applyBorder="1" applyAlignment="1">
      <alignment horizontal="center" vertical="center" wrapText="1"/>
    </xf>
    <xf numFmtId="182" fontId="1" fillId="0" borderId="20" xfId="5" applyNumberFormat="1" applyBorder="1" applyAlignment="1">
      <alignment horizontal="center" vertical="center" wrapText="1"/>
    </xf>
    <xf numFmtId="182" fontId="1" fillId="0" borderId="1" xfId="5" applyNumberFormat="1" applyBorder="1" applyAlignment="1">
      <alignment horizontal="center" vertical="center" wrapText="1"/>
    </xf>
    <xf numFmtId="182" fontId="1" fillId="0" borderId="12" xfId="5" applyNumberFormat="1" applyBorder="1" applyAlignment="1">
      <alignment horizontal="center" vertical="center" wrapText="1"/>
    </xf>
    <xf numFmtId="182" fontId="1" fillId="0" borderId="11" xfId="5" applyNumberFormat="1" applyBorder="1" applyAlignment="1">
      <alignment horizontal="center" vertical="center" wrapText="1"/>
    </xf>
    <xf numFmtId="0" fontId="15" fillId="0" borderId="48" xfId="5" applyFont="1" applyBorder="1" applyAlignment="1">
      <alignment horizontal="center" vertical="center"/>
    </xf>
    <xf numFmtId="0" fontId="15" fillId="0" borderId="36" xfId="5" applyFont="1" applyBorder="1" applyAlignment="1">
      <alignment horizontal="center" vertical="center"/>
    </xf>
    <xf numFmtId="0" fontId="15" fillId="0" borderId="10" xfId="5" applyFont="1" applyBorder="1" applyAlignment="1">
      <alignment horizontal="center" vertical="center"/>
    </xf>
    <xf numFmtId="0" fontId="15" fillId="0" borderId="48" xfId="5" applyFont="1" applyBorder="1" applyAlignment="1">
      <alignment horizontal="center" vertical="center" wrapText="1"/>
    </xf>
    <xf numFmtId="0" fontId="15" fillId="0" borderId="36" xfId="5" applyFont="1" applyBorder="1" applyAlignment="1">
      <alignment horizontal="center" vertical="center" wrapText="1"/>
    </xf>
    <xf numFmtId="0" fontId="15" fillId="0" borderId="10" xfId="5" applyFont="1" applyBorder="1" applyAlignment="1">
      <alignment horizontal="center" vertical="center" wrapText="1"/>
    </xf>
    <xf numFmtId="0" fontId="1" fillId="0" borderId="99" xfId="5" applyBorder="1" applyAlignment="1">
      <alignment horizontal="center" vertical="center"/>
    </xf>
    <xf numFmtId="0" fontId="1" fillId="0" borderId="100" xfId="5" applyBorder="1" applyAlignment="1">
      <alignment horizontal="center" vertical="center"/>
    </xf>
    <xf numFmtId="0" fontId="1" fillId="0" borderId="101" xfId="5" applyBorder="1" applyAlignment="1">
      <alignment horizontal="center" vertical="center"/>
    </xf>
    <xf numFmtId="0" fontId="1" fillId="0" borderId="102" xfId="5" applyBorder="1" applyAlignment="1">
      <alignment horizontal="center" vertical="center"/>
    </xf>
    <xf numFmtId="0" fontId="1" fillId="0" borderId="103" xfId="5" applyBorder="1" applyAlignment="1">
      <alignment horizontal="center" vertical="center"/>
    </xf>
    <xf numFmtId="0" fontId="1" fillId="0" borderId="104" xfId="5" applyBorder="1" applyAlignment="1">
      <alignment horizontal="center" vertical="center"/>
    </xf>
    <xf numFmtId="0" fontId="1" fillId="0" borderId="105" xfId="5" applyBorder="1" applyAlignment="1">
      <alignment horizontal="center" vertical="center"/>
    </xf>
    <xf numFmtId="0" fontId="1" fillId="0" borderId="106" xfId="5" applyBorder="1" applyAlignment="1">
      <alignment horizontal="center" vertical="center"/>
    </xf>
    <xf numFmtId="0" fontId="1" fillId="0" borderId="107" xfId="5" applyBorder="1" applyAlignment="1">
      <alignment horizontal="center" vertical="center"/>
    </xf>
    <xf numFmtId="0" fontId="16" fillId="0" borderId="2" xfId="5" applyFont="1" applyBorder="1" applyAlignment="1">
      <alignment horizontal="center" vertical="center"/>
    </xf>
    <xf numFmtId="0" fontId="16" fillId="0" borderId="19" xfId="5" applyFont="1" applyBorder="1" applyAlignment="1">
      <alignment horizontal="center" vertical="center"/>
    </xf>
    <xf numFmtId="0" fontId="16" fillId="0" borderId="18" xfId="5" applyFont="1" applyBorder="1" applyAlignment="1">
      <alignment horizontal="center" vertical="center"/>
    </xf>
    <xf numFmtId="0" fontId="16" fillId="0" borderId="61" xfId="5" applyFont="1" applyBorder="1" applyAlignment="1">
      <alignment horizontal="center" vertical="center" wrapText="1"/>
    </xf>
    <xf numFmtId="0" fontId="16" fillId="0" borderId="62" xfId="5" applyFont="1" applyBorder="1" applyAlignment="1">
      <alignment horizontal="center" vertical="center" wrapText="1"/>
    </xf>
    <xf numFmtId="0" fontId="16" fillId="0" borderId="45" xfId="5" applyFont="1" applyBorder="1" applyAlignment="1">
      <alignment horizontal="center" vertical="center" wrapText="1"/>
    </xf>
    <xf numFmtId="0" fontId="16" fillId="0" borderId="37" xfId="5" applyFont="1" applyBorder="1" applyAlignment="1">
      <alignment horizontal="center" vertical="center" textRotation="255"/>
    </xf>
    <xf numFmtId="0" fontId="16" fillId="0" borderId="39" xfId="5" applyFont="1" applyBorder="1" applyAlignment="1">
      <alignment horizontal="center" vertical="center" textRotation="255"/>
    </xf>
    <xf numFmtId="0" fontId="16" fillId="0" borderId="86" xfId="5" applyFont="1" applyBorder="1" applyAlignment="1">
      <alignment horizontal="center" vertical="center" textRotation="255"/>
    </xf>
    <xf numFmtId="0" fontId="16" fillId="0" borderId="42" xfId="5" applyFont="1" applyBorder="1" applyAlignment="1">
      <alignment horizontal="center" vertical="center" textRotation="255"/>
    </xf>
    <xf numFmtId="0" fontId="16" fillId="0" borderId="38" xfId="5" applyFont="1" applyBorder="1" applyAlignment="1">
      <alignment vertical="center" wrapText="1"/>
    </xf>
    <xf numFmtId="0" fontId="16" fillId="0" borderId="93" xfId="5" applyFont="1" applyBorder="1" applyAlignment="1">
      <alignment vertical="center" wrapText="1"/>
    </xf>
    <xf numFmtId="0" fontId="16" fillId="0" borderId="8" xfId="5" applyFont="1" applyBorder="1" applyAlignment="1">
      <alignment vertical="center" wrapText="1"/>
    </xf>
    <xf numFmtId="181" fontId="76" fillId="6" borderId="38" xfId="0" applyNumberFormat="1" applyFont="1" applyFill="1" applyBorder="1" applyAlignment="1" applyProtection="1">
      <alignment vertical="center" shrinkToFit="1"/>
      <protection locked="0"/>
    </xf>
    <xf numFmtId="181" fontId="76" fillId="6" borderId="93" xfId="0" applyNumberFormat="1" applyFont="1" applyFill="1" applyBorder="1" applyAlignment="1">
      <alignment shrinkToFit="1"/>
    </xf>
    <xf numFmtId="176" fontId="76" fillId="0" borderId="38" xfId="0" applyNumberFormat="1" applyFont="1" applyBorder="1">
      <alignment vertical="center"/>
    </xf>
    <xf numFmtId="176" fontId="76" fillId="0" borderId="93" xfId="0" applyNumberFormat="1" applyFont="1" applyBorder="1">
      <alignment vertical="center"/>
    </xf>
    <xf numFmtId="181" fontId="76" fillId="6" borderId="14" xfId="0" applyNumberFormat="1" applyFont="1" applyFill="1" applyBorder="1" applyAlignment="1" applyProtection="1">
      <alignment vertical="center" shrinkToFit="1"/>
      <protection locked="0"/>
    </xf>
    <xf numFmtId="181" fontId="76" fillId="6" borderId="15" xfId="0" applyNumberFormat="1" applyFont="1" applyFill="1" applyBorder="1" applyAlignment="1" applyProtection="1">
      <alignment vertical="center" shrinkToFit="1"/>
      <protection locked="0"/>
    </xf>
    <xf numFmtId="186" fontId="76" fillId="0" borderId="48" xfId="5" applyNumberFormat="1" applyFont="1" applyBorder="1" applyAlignment="1">
      <alignment vertical="center" shrinkToFit="1"/>
    </xf>
    <xf numFmtId="186" fontId="76" fillId="0" borderId="36" xfId="5" applyNumberFormat="1" applyFont="1" applyBorder="1" applyAlignment="1">
      <alignment vertical="center" shrinkToFit="1"/>
    </xf>
    <xf numFmtId="176" fontId="76" fillId="0" borderId="48" xfId="5" applyNumberFormat="1" applyFont="1" applyBorder="1" applyAlignment="1">
      <alignment vertical="center"/>
    </xf>
    <xf numFmtId="176" fontId="76" fillId="0" borderId="36" xfId="5" applyNumberFormat="1" applyFont="1" applyBorder="1" applyAlignment="1">
      <alignment vertical="center"/>
    </xf>
    <xf numFmtId="0" fontId="16" fillId="0" borderId="14" xfId="5" applyFont="1" applyBorder="1" applyAlignment="1">
      <alignment vertical="center"/>
    </xf>
    <xf numFmtId="0" fontId="16" fillId="0" borderId="15" xfId="5" applyFont="1" applyBorder="1" applyAlignment="1">
      <alignment vertical="center"/>
    </xf>
    <xf numFmtId="0" fontId="16" fillId="0" borderId="6" xfId="5" applyFont="1" applyBorder="1" applyAlignment="1">
      <alignment vertical="center"/>
    </xf>
    <xf numFmtId="176" fontId="76" fillId="0" borderId="14" xfId="0" applyNumberFormat="1" applyFont="1" applyBorder="1">
      <alignment vertical="center"/>
    </xf>
    <xf numFmtId="176" fontId="76" fillId="0" borderId="15" xfId="0" applyNumberFormat="1" applyFont="1" applyBorder="1">
      <alignment vertical="center"/>
    </xf>
    <xf numFmtId="0" fontId="16" fillId="0" borderId="16" xfId="5" applyFont="1" applyBorder="1" applyAlignment="1">
      <alignment horizontal="left" vertical="center" wrapText="1"/>
    </xf>
    <xf numFmtId="0" fontId="16" fillId="0" borderId="17" xfId="5" applyFont="1" applyBorder="1" applyAlignment="1">
      <alignment horizontal="left" vertical="center" wrapText="1"/>
    </xf>
    <xf numFmtId="0" fontId="16" fillId="0" borderId="9" xfId="5" applyFont="1" applyBorder="1" applyAlignment="1">
      <alignment horizontal="left" vertical="center" wrapText="1"/>
    </xf>
    <xf numFmtId="0" fontId="16" fillId="0" borderId="48" xfId="5" applyFont="1" applyBorder="1" applyAlignment="1">
      <alignment horizontal="center" vertical="center"/>
    </xf>
    <xf numFmtId="0" fontId="16" fillId="0" borderId="36" xfId="5" applyFont="1" applyBorder="1" applyAlignment="1">
      <alignment horizontal="center" vertical="center"/>
    </xf>
    <xf numFmtId="0" fontId="16" fillId="0" borderId="10" xfId="5" applyFont="1" applyBorder="1" applyAlignment="1">
      <alignment horizontal="center" vertical="center"/>
    </xf>
    <xf numFmtId="181" fontId="76" fillId="6" borderId="14" xfId="5" applyNumberFormat="1" applyFont="1" applyFill="1" applyBorder="1" applyAlignment="1" applyProtection="1">
      <alignment vertical="center" shrinkToFit="1"/>
      <protection locked="0"/>
    </xf>
    <xf numFmtId="181" fontId="76" fillId="6" borderId="15" xfId="5" applyNumberFormat="1" applyFont="1" applyFill="1" applyBorder="1" applyAlignment="1" applyProtection="1">
      <alignment vertical="center" shrinkToFit="1"/>
      <protection locked="0"/>
    </xf>
    <xf numFmtId="176" fontId="76" fillId="0" borderId="14" xfId="5" applyNumberFormat="1" applyFont="1" applyBorder="1" applyAlignment="1">
      <alignment vertical="center"/>
    </xf>
    <xf numFmtId="176" fontId="76" fillId="0" borderId="15" xfId="5" applyNumberFormat="1" applyFont="1" applyBorder="1" applyAlignment="1">
      <alignment vertical="center"/>
    </xf>
    <xf numFmtId="49" fontId="16" fillId="6" borderId="14" xfId="5" applyNumberFormat="1" applyFont="1" applyFill="1" applyBorder="1" applyAlignment="1" applyProtection="1">
      <alignment vertical="center" wrapText="1"/>
      <protection locked="0"/>
    </xf>
    <xf numFmtId="49" fontId="16" fillId="6" borderId="15" xfId="5" applyNumberFormat="1" applyFont="1" applyFill="1" applyBorder="1" applyAlignment="1" applyProtection="1">
      <alignment vertical="center" wrapText="1"/>
      <protection locked="0"/>
    </xf>
    <xf numFmtId="49" fontId="16" fillId="6" borderId="6" xfId="5" applyNumberFormat="1" applyFont="1" applyFill="1" applyBorder="1" applyAlignment="1" applyProtection="1">
      <alignment vertical="center" wrapText="1"/>
      <protection locked="0"/>
    </xf>
    <xf numFmtId="0" fontId="16" fillId="0" borderId="35" xfId="5" applyFont="1" applyBorder="1" applyAlignment="1">
      <alignment horizontal="left" vertical="center" wrapText="1"/>
    </xf>
    <xf numFmtId="0" fontId="16" fillId="0" borderId="65" xfId="5" applyFont="1" applyBorder="1" applyAlignment="1">
      <alignment horizontal="left" vertical="center" wrapText="1"/>
    </xf>
    <xf numFmtId="0" fontId="16" fillId="0" borderId="55" xfId="5" applyFont="1" applyBorder="1" applyAlignment="1">
      <alignment horizontal="left" vertical="center" wrapText="1"/>
    </xf>
    <xf numFmtId="49" fontId="17" fillId="0" borderId="83" xfId="5" quotePrefix="1" applyNumberFormat="1" applyFont="1" applyBorder="1" applyAlignment="1" applyProtection="1">
      <alignment horizontal="center" vertical="center" wrapText="1"/>
      <protection locked="0"/>
    </xf>
    <xf numFmtId="49" fontId="17" fillId="0" borderId="84" xfId="5" applyNumberFormat="1" applyFont="1" applyBorder="1" applyAlignment="1" applyProtection="1">
      <alignment horizontal="center" vertical="center" wrapText="1"/>
      <protection locked="0"/>
    </xf>
    <xf numFmtId="49" fontId="17" fillId="0" borderId="34" xfId="5" applyNumberFormat="1" applyFont="1" applyBorder="1" applyAlignment="1" applyProtection="1">
      <alignment horizontal="center" vertical="center" wrapText="1"/>
      <protection locked="0"/>
    </xf>
    <xf numFmtId="181" fontId="76" fillId="6" borderId="44" xfId="5" applyNumberFormat="1" applyFont="1" applyFill="1" applyBorder="1" applyAlignment="1" applyProtection="1">
      <alignment vertical="center" shrinkToFit="1"/>
      <protection locked="0"/>
    </xf>
    <xf numFmtId="181" fontId="76" fillId="6" borderId="75" xfId="5" applyNumberFormat="1" applyFont="1" applyFill="1" applyBorder="1" applyAlignment="1" applyProtection="1">
      <alignment vertical="center" shrinkToFit="1"/>
      <protection locked="0"/>
    </xf>
    <xf numFmtId="181" fontId="76" fillId="6" borderId="5" xfId="5" applyNumberFormat="1" applyFont="1" applyFill="1" applyBorder="1" applyAlignment="1" applyProtection="1">
      <alignment vertical="center" shrinkToFit="1"/>
      <protection locked="0"/>
    </xf>
    <xf numFmtId="181" fontId="76" fillId="6" borderId="0" xfId="5" applyNumberFormat="1" applyFont="1" applyFill="1" applyAlignment="1" applyProtection="1">
      <alignment vertical="center" shrinkToFit="1"/>
      <protection locked="0"/>
    </xf>
    <xf numFmtId="181" fontId="76" fillId="6" borderId="48" xfId="5" applyNumberFormat="1" applyFont="1" applyFill="1" applyBorder="1" applyAlignment="1" applyProtection="1">
      <alignment vertical="center" shrinkToFit="1"/>
      <protection locked="0"/>
    </xf>
    <xf numFmtId="181" fontId="76" fillId="6" borderId="36" xfId="5" applyNumberFormat="1" applyFont="1" applyFill="1" applyBorder="1" applyAlignment="1" applyProtection="1">
      <alignment vertical="center" shrinkToFit="1"/>
      <protection locked="0"/>
    </xf>
    <xf numFmtId="0" fontId="16" fillId="0" borderId="58" xfId="5" applyFont="1" applyBorder="1" applyAlignment="1">
      <alignment horizontal="center" vertical="center"/>
    </xf>
    <xf numFmtId="0" fontId="16" fillId="0" borderId="70" xfId="5" applyFont="1" applyBorder="1" applyAlignment="1">
      <alignment horizontal="center" vertical="center"/>
    </xf>
    <xf numFmtId="181" fontId="76" fillId="6" borderId="14" xfId="5" applyNumberFormat="1" applyFont="1" applyFill="1" applyBorder="1" applyAlignment="1" applyProtection="1">
      <alignment vertical="center"/>
      <protection locked="0"/>
    </xf>
    <xf numFmtId="181" fontId="76" fillId="6" borderId="15" xfId="5" applyNumberFormat="1" applyFont="1" applyFill="1" applyBorder="1" applyAlignment="1" applyProtection="1">
      <alignment vertical="center"/>
      <protection locked="0"/>
    </xf>
    <xf numFmtId="49" fontId="16" fillId="6" borderId="38" xfId="5" applyNumberFormat="1" applyFont="1" applyFill="1" applyBorder="1" applyAlignment="1" applyProtection="1">
      <alignment vertical="center" wrapText="1"/>
      <protection locked="0"/>
    </xf>
    <xf numFmtId="49" fontId="16" fillId="6" borderId="93" xfId="5" applyNumberFormat="1" applyFont="1" applyFill="1" applyBorder="1" applyAlignment="1" applyProtection="1">
      <alignment vertical="center" wrapText="1"/>
      <protection locked="0"/>
    </xf>
    <xf numFmtId="49" fontId="16" fillId="6" borderId="8" xfId="5" applyNumberFormat="1" applyFont="1" applyFill="1" applyBorder="1" applyAlignment="1" applyProtection="1">
      <alignment vertical="center" wrapText="1"/>
      <protection locked="0"/>
    </xf>
    <xf numFmtId="181" fontId="76" fillId="6" borderId="38" xfId="5" applyNumberFormat="1" applyFont="1" applyFill="1" applyBorder="1" applyAlignment="1" applyProtection="1">
      <alignment vertical="center"/>
      <protection locked="0"/>
    </xf>
    <xf numFmtId="181" fontId="76" fillId="6" borderId="93" xfId="5" applyNumberFormat="1" applyFont="1" applyFill="1" applyBorder="1"/>
    <xf numFmtId="181" fontId="76" fillId="6" borderId="16" xfId="5" applyNumberFormat="1" applyFont="1" applyFill="1" applyBorder="1" applyAlignment="1" applyProtection="1">
      <alignment vertical="center" shrinkToFit="1"/>
      <protection locked="0"/>
    </xf>
    <xf numFmtId="181" fontId="76" fillId="6" borderId="17" xfId="5" applyNumberFormat="1" applyFont="1" applyFill="1" applyBorder="1" applyAlignment="1" applyProtection="1">
      <alignment vertical="center" shrinkToFit="1"/>
      <protection locked="0"/>
    </xf>
    <xf numFmtId="176" fontId="76" fillId="0" borderId="16" xfId="5" applyNumberFormat="1" applyFont="1" applyBorder="1" applyAlignment="1">
      <alignment vertical="center"/>
    </xf>
    <xf numFmtId="176" fontId="76" fillId="0" borderId="17" xfId="5" applyNumberFormat="1" applyFont="1" applyBorder="1" applyAlignment="1">
      <alignment vertical="center"/>
    </xf>
    <xf numFmtId="49" fontId="16" fillId="6" borderId="16" xfId="5" applyNumberFormat="1" applyFont="1" applyFill="1" applyBorder="1" applyAlignment="1" applyProtection="1">
      <alignment vertical="center" wrapText="1"/>
      <protection locked="0"/>
    </xf>
    <xf numFmtId="49" fontId="16" fillId="6" borderId="17" xfId="5" applyNumberFormat="1" applyFont="1" applyFill="1" applyBorder="1" applyAlignment="1" applyProtection="1">
      <alignment vertical="center" wrapText="1"/>
      <protection locked="0"/>
    </xf>
    <xf numFmtId="49" fontId="16" fillId="6" borderId="9" xfId="5" applyNumberFormat="1" applyFont="1" applyFill="1" applyBorder="1" applyAlignment="1" applyProtection="1">
      <alignment vertical="center" wrapText="1"/>
      <protection locked="0"/>
    </xf>
    <xf numFmtId="181" fontId="76" fillId="6" borderId="16" xfId="5" applyNumberFormat="1" applyFont="1" applyFill="1" applyBorder="1" applyAlignment="1" applyProtection="1">
      <alignment vertical="center"/>
      <protection locked="0"/>
    </xf>
    <xf numFmtId="181" fontId="76" fillId="6" borderId="17" xfId="5" applyNumberFormat="1" applyFont="1" applyFill="1" applyBorder="1" applyAlignment="1" applyProtection="1">
      <alignment vertical="center"/>
      <protection locked="0"/>
    </xf>
    <xf numFmtId="0" fontId="16" fillId="0" borderId="74" xfId="5" applyFont="1" applyBorder="1" applyAlignment="1">
      <alignment horizontal="center" vertical="center" textRotation="255"/>
    </xf>
    <xf numFmtId="0" fontId="16" fillId="0" borderId="40" xfId="5" applyFont="1" applyBorder="1" applyAlignment="1">
      <alignment horizontal="center" vertical="center" textRotation="255"/>
    </xf>
    <xf numFmtId="181" fontId="76" fillId="6" borderId="1" xfId="5" applyNumberFormat="1" applyFont="1" applyFill="1" applyBorder="1" applyAlignment="1" applyProtection="1">
      <alignment vertical="center" shrinkToFit="1"/>
      <protection locked="0"/>
    </xf>
    <xf numFmtId="181" fontId="76" fillId="6" borderId="12" xfId="5" applyNumberFormat="1" applyFont="1" applyFill="1" applyBorder="1" applyAlignment="1" applyProtection="1">
      <alignment vertical="center" shrinkToFit="1"/>
      <protection locked="0"/>
    </xf>
    <xf numFmtId="0" fontId="16" fillId="0" borderId="11" xfId="5" applyFont="1" applyBorder="1" applyAlignment="1">
      <alignment horizontal="center" vertical="center"/>
    </xf>
    <xf numFmtId="181" fontId="76" fillId="6" borderId="38" xfId="5" applyNumberFormat="1" applyFont="1" applyFill="1" applyBorder="1" applyAlignment="1" applyProtection="1">
      <alignment vertical="center" shrinkToFit="1"/>
      <protection locked="0"/>
    </xf>
    <xf numFmtId="181" fontId="76" fillId="6" borderId="93" xfId="5" applyNumberFormat="1" applyFont="1" applyFill="1" applyBorder="1" applyAlignment="1">
      <alignment shrinkToFit="1"/>
    </xf>
    <xf numFmtId="186" fontId="76" fillId="0" borderId="1" xfId="5" applyNumberFormat="1" applyFont="1" applyBorder="1" applyAlignment="1">
      <alignment vertical="center" shrinkToFit="1"/>
    </xf>
    <xf numFmtId="186" fontId="76" fillId="0" borderId="12" xfId="5" applyNumberFormat="1" applyFont="1" applyBorder="1" applyAlignment="1">
      <alignment vertical="center" shrinkToFit="1"/>
    </xf>
    <xf numFmtId="0" fontId="16" fillId="0" borderId="1" xfId="5" applyFont="1" applyBorder="1" applyAlignment="1">
      <alignment horizontal="center" vertical="center"/>
    </xf>
    <xf numFmtId="0" fontId="16" fillId="0" borderId="12" xfId="5" applyFont="1" applyBorder="1" applyAlignment="1">
      <alignment horizontal="center" vertical="center"/>
    </xf>
    <xf numFmtId="176" fontId="76" fillId="0" borderId="1" xfId="5" applyNumberFormat="1" applyFont="1" applyBorder="1" applyAlignment="1">
      <alignment vertical="center"/>
    </xf>
    <xf numFmtId="176" fontId="76" fillId="0" borderId="12" xfId="5" applyNumberFormat="1" applyFont="1" applyBorder="1" applyAlignment="1">
      <alignment vertical="center"/>
    </xf>
    <xf numFmtId="49" fontId="17" fillId="0" borderId="2" xfId="5" quotePrefix="1" applyNumberFormat="1" applyFont="1" applyBorder="1" applyAlignment="1" applyProtection="1">
      <alignment horizontal="center" vertical="center" wrapText="1"/>
      <protection locked="0"/>
    </xf>
    <xf numFmtId="49" fontId="17" fillId="0" borderId="19" xfId="5" applyNumberFormat="1" applyFont="1" applyBorder="1" applyAlignment="1" applyProtection="1">
      <alignment horizontal="center" vertical="center" wrapText="1"/>
      <protection locked="0"/>
    </xf>
    <xf numFmtId="49" fontId="17" fillId="0" borderId="18" xfId="5" applyNumberFormat="1" applyFont="1" applyBorder="1" applyAlignment="1" applyProtection="1">
      <alignment horizontal="center" vertical="center" wrapText="1"/>
      <protection locked="0"/>
    </xf>
    <xf numFmtId="0" fontId="1" fillId="0" borderId="99" xfId="10" applyBorder="1" applyAlignment="1">
      <alignment horizontal="center" vertical="center"/>
    </xf>
    <xf numFmtId="0" fontId="1" fillId="0" borderId="100" xfId="10" applyBorder="1" applyAlignment="1">
      <alignment horizontal="center" vertical="center"/>
    </xf>
    <xf numFmtId="0" fontId="1" fillId="0" borderId="101" xfId="10" applyBorder="1" applyAlignment="1">
      <alignment horizontal="center" vertical="center"/>
    </xf>
    <xf numFmtId="0" fontId="1" fillId="0" borderId="102" xfId="10" applyBorder="1" applyAlignment="1">
      <alignment horizontal="center" vertical="center"/>
    </xf>
    <xf numFmtId="0" fontId="1" fillId="0" borderId="103" xfId="10" applyBorder="1" applyAlignment="1">
      <alignment horizontal="center" vertical="center"/>
    </xf>
    <xf numFmtId="0" fontId="1" fillId="0" borderId="104" xfId="10" applyBorder="1" applyAlignment="1">
      <alignment horizontal="center" vertical="center"/>
    </xf>
    <xf numFmtId="0" fontId="1" fillId="0" borderId="105" xfId="10" applyBorder="1" applyAlignment="1">
      <alignment horizontal="center" vertical="center"/>
    </xf>
    <xf numFmtId="0" fontId="1" fillId="0" borderId="106" xfId="10" applyBorder="1" applyAlignment="1">
      <alignment horizontal="center" vertical="center"/>
    </xf>
    <xf numFmtId="0" fontId="1" fillId="0" borderId="107" xfId="10" applyBorder="1" applyAlignment="1">
      <alignment horizontal="center" vertical="center"/>
    </xf>
    <xf numFmtId="0" fontId="16" fillId="0" borderId="3" xfId="10" applyFont="1" applyBorder="1" applyAlignment="1">
      <alignment horizontal="center" vertical="center" wrapText="1"/>
    </xf>
    <xf numFmtId="0" fontId="16" fillId="0" borderId="20" xfId="10" applyFont="1" applyBorder="1" applyAlignment="1">
      <alignment horizontal="center" vertical="center" wrapText="1"/>
    </xf>
    <xf numFmtId="0" fontId="16" fillId="0" borderId="13" xfId="10" applyFont="1" applyBorder="1" applyAlignment="1">
      <alignment horizontal="center" vertical="center" wrapText="1"/>
    </xf>
    <xf numFmtId="0" fontId="16" fillId="0" borderId="7" xfId="10" applyFont="1" applyBorder="1" applyAlignment="1">
      <alignment horizontal="center" vertical="center" wrapText="1"/>
    </xf>
    <xf numFmtId="0" fontId="16" fillId="0" borderId="108" xfId="10" applyFont="1" applyBorder="1" applyAlignment="1">
      <alignment horizontal="center" vertical="center" wrapText="1"/>
    </xf>
    <xf numFmtId="0" fontId="16" fillId="0" borderId="42" xfId="10" applyFont="1" applyBorder="1" applyAlignment="1">
      <alignment horizontal="center" vertical="center" wrapText="1"/>
    </xf>
    <xf numFmtId="0" fontId="17" fillId="0" borderId="88" xfId="10" applyFont="1" applyBorder="1" applyAlignment="1">
      <alignment horizontal="center" vertical="center"/>
    </xf>
    <xf numFmtId="0" fontId="17" fillId="0" borderId="109" xfId="10" applyFont="1" applyBorder="1" applyAlignment="1">
      <alignment horizontal="center" vertical="center" wrapText="1"/>
    </xf>
    <xf numFmtId="0" fontId="17" fillId="0" borderId="110" xfId="10" applyFont="1" applyBorder="1" applyAlignment="1">
      <alignment horizontal="center" vertical="center"/>
    </xf>
    <xf numFmtId="0" fontId="16" fillId="0" borderId="86" xfId="10" applyFont="1" applyBorder="1" applyAlignment="1">
      <alignment horizontal="center" vertical="center" textRotation="255"/>
    </xf>
    <xf numFmtId="0" fontId="16" fillId="0" borderId="42" xfId="10" applyFont="1" applyBorder="1" applyAlignment="1">
      <alignment horizontal="center" vertical="center" textRotation="255"/>
    </xf>
    <xf numFmtId="0" fontId="16" fillId="0" borderId="87" xfId="10" applyFont="1" applyBorder="1" applyAlignment="1">
      <alignment horizontal="center" vertical="center" textRotation="255"/>
    </xf>
    <xf numFmtId="0" fontId="16" fillId="0" borderId="88" xfId="10" applyFont="1" applyBorder="1" applyAlignment="1">
      <alignment horizontal="center" vertical="center" textRotation="255"/>
    </xf>
    <xf numFmtId="0" fontId="16" fillId="0" borderId="111" xfId="10" applyFont="1" applyBorder="1" applyAlignment="1">
      <alignment horizontal="center" vertical="center" textRotation="255"/>
    </xf>
    <xf numFmtId="0" fontId="16" fillId="0" borderId="29" xfId="10" applyFont="1" applyBorder="1" applyAlignment="1">
      <alignment horizontal="center" vertical="center" textRotation="255"/>
    </xf>
    <xf numFmtId="0" fontId="16" fillId="0" borderId="42" xfId="10" applyFont="1" applyBorder="1" applyAlignment="1">
      <alignment horizontal="left" vertical="center" wrapText="1"/>
    </xf>
    <xf numFmtId="0" fontId="16" fillId="0" borderId="42" xfId="10" applyFont="1" applyBorder="1" applyAlignment="1">
      <alignment horizontal="left" vertical="center"/>
    </xf>
    <xf numFmtId="0" fontId="16" fillId="0" borderId="16" xfId="10" applyFont="1" applyBorder="1" applyAlignment="1">
      <alignment horizontal="left" vertical="center" wrapText="1"/>
    </xf>
    <xf numFmtId="0" fontId="16" fillId="0" borderId="9" xfId="10" applyFont="1" applyBorder="1" applyAlignment="1">
      <alignment horizontal="left" vertical="center" wrapText="1"/>
    </xf>
    <xf numFmtId="0" fontId="16" fillId="0" borderId="39" xfId="10" applyFont="1" applyBorder="1" applyAlignment="1">
      <alignment horizontal="center" vertical="center"/>
    </xf>
    <xf numFmtId="0" fontId="16" fillId="0" borderId="43" xfId="10" applyFont="1" applyBorder="1" applyAlignment="1">
      <alignment horizontal="center" vertical="center" textRotation="255"/>
    </xf>
    <xf numFmtId="0" fontId="16" fillId="0" borderId="38" xfId="10" applyFont="1" applyBorder="1" applyAlignment="1">
      <alignment horizontal="center" vertical="center" textRotation="255"/>
    </xf>
    <xf numFmtId="0" fontId="16" fillId="0" borderId="14" xfId="10" applyFont="1" applyBorder="1" applyAlignment="1">
      <alignment horizontal="center" vertical="center" textRotation="255"/>
    </xf>
    <xf numFmtId="0" fontId="16" fillId="0" borderId="40" xfId="10" applyFont="1" applyBorder="1" applyAlignment="1">
      <alignment horizontal="center" vertical="center"/>
    </xf>
    <xf numFmtId="182" fontId="0" fillId="0" borderId="112" xfId="0" applyNumberFormat="1" applyBorder="1" applyAlignment="1">
      <alignment horizontal="center" vertical="center" wrapText="1"/>
    </xf>
    <xf numFmtId="182" fontId="0" fillId="0" borderId="40" xfId="0" applyNumberFormat="1" applyBorder="1" applyAlignment="1">
      <alignment horizontal="center" vertical="center" wrapText="1"/>
    </xf>
    <xf numFmtId="0" fontId="46" fillId="0" borderId="0" xfId="0" applyFont="1" applyAlignment="1">
      <alignment horizontal="center" vertical="center" wrapText="1"/>
    </xf>
    <xf numFmtId="0" fontId="45" fillId="6" borderId="113" xfId="0" applyFont="1" applyFill="1" applyBorder="1" applyAlignment="1">
      <alignment horizontal="center" vertical="center" wrapText="1"/>
    </xf>
    <xf numFmtId="0" fontId="45" fillId="6" borderId="47" xfId="0" applyFont="1" applyFill="1" applyBorder="1" applyAlignment="1">
      <alignment horizontal="center" vertical="center" wrapText="1"/>
    </xf>
    <xf numFmtId="0" fontId="0" fillId="6" borderId="12" xfId="0" applyFill="1" applyBorder="1" applyAlignment="1">
      <alignment horizontal="left" vertical="center" wrapText="1"/>
    </xf>
    <xf numFmtId="0" fontId="13" fillId="0" borderId="0" xfId="0" applyFont="1" applyAlignment="1">
      <alignment horizontal="left" vertical="center"/>
    </xf>
    <xf numFmtId="0" fontId="20" fillId="0" borderId="0" xfId="0" applyFont="1" applyAlignment="1">
      <alignment horizontal="center" vertical="center" wrapText="1"/>
    </xf>
    <xf numFmtId="0" fontId="20" fillId="0" borderId="19" xfId="0" applyFont="1" applyBorder="1" applyAlignment="1">
      <alignment horizontal="left" vertical="center" wrapText="1"/>
    </xf>
    <xf numFmtId="0" fontId="20" fillId="0" borderId="21" xfId="0" applyFont="1" applyBorder="1" applyAlignment="1">
      <alignment horizontal="left" vertical="center" wrapText="1"/>
    </xf>
    <xf numFmtId="0" fontId="20" fillId="0" borderId="83" xfId="0" applyFont="1" applyBorder="1" applyAlignment="1">
      <alignment horizontal="center" vertical="center" wrapText="1"/>
    </xf>
    <xf numFmtId="0" fontId="20" fillId="0" borderId="84" xfId="0" applyFont="1" applyBorder="1" applyAlignment="1">
      <alignment horizontal="center" vertical="center" wrapText="1"/>
    </xf>
    <xf numFmtId="0" fontId="20" fillId="0" borderId="72" xfId="0" applyFont="1" applyBorder="1" applyAlignment="1">
      <alignment horizontal="left" vertical="center" wrapText="1"/>
    </xf>
    <xf numFmtId="0" fontId="0" fillId="0" borderId="72" xfId="0" applyBorder="1" applyAlignment="1">
      <alignment horizontal="left" vertical="center" wrapText="1"/>
    </xf>
    <xf numFmtId="0" fontId="20" fillId="0" borderId="12" xfId="0" applyFont="1" applyBorder="1" applyAlignment="1">
      <alignment horizontal="left" vertical="center" wrapText="1"/>
    </xf>
    <xf numFmtId="0" fontId="1" fillId="2" borderId="2" xfId="4" applyFill="1" applyBorder="1" applyAlignment="1">
      <alignment horizontal="center" vertical="center"/>
    </xf>
    <xf numFmtId="0" fontId="1" fillId="2" borderId="19" xfId="4" applyFill="1" applyBorder="1" applyAlignment="1">
      <alignment horizontal="center" vertical="center"/>
    </xf>
    <xf numFmtId="184" fontId="76" fillId="0" borderId="2" xfId="4" applyNumberFormat="1" applyFont="1" applyBorder="1" applyAlignment="1">
      <alignment horizontal="right" vertical="center" shrinkToFit="1"/>
    </xf>
    <xf numFmtId="184" fontId="76" fillId="0" borderId="19" xfId="4" applyNumberFormat="1" applyFont="1" applyBorder="1" applyAlignment="1">
      <alignment horizontal="right" vertical="center" shrinkToFit="1"/>
    </xf>
    <xf numFmtId="0" fontId="1" fillId="2" borderId="2" xfId="4" applyFill="1" applyBorder="1" applyAlignment="1">
      <alignment horizontal="center" vertical="center" shrinkToFit="1"/>
    </xf>
    <xf numFmtId="0" fontId="1" fillId="2" borderId="19" xfId="4" applyFill="1" applyBorder="1" applyAlignment="1">
      <alignment horizontal="center" vertical="center" shrinkToFit="1"/>
    </xf>
    <xf numFmtId="186" fontId="76" fillId="0" borderId="2" xfId="4" applyNumberFormat="1" applyFont="1" applyBorder="1" applyAlignment="1">
      <alignment horizontal="right" vertical="center" shrinkToFit="1"/>
    </xf>
    <xf numFmtId="186" fontId="76" fillId="0" borderId="19" xfId="4" applyNumberFormat="1" applyFont="1" applyBorder="1" applyAlignment="1">
      <alignment horizontal="right" vertical="center" shrinkToFit="1"/>
    </xf>
    <xf numFmtId="189" fontId="76" fillId="0" borderId="16" xfId="2" applyNumberFormat="1" applyFont="1" applyFill="1" applyBorder="1" applyAlignment="1" applyProtection="1">
      <alignment vertical="center"/>
      <protection locked="0"/>
    </xf>
    <xf numFmtId="189" fontId="76" fillId="0" borderId="17" xfId="2" applyNumberFormat="1" applyFont="1" applyFill="1" applyBorder="1" applyAlignment="1" applyProtection="1">
      <alignment vertical="center"/>
      <protection locked="0"/>
    </xf>
    <xf numFmtId="184" fontId="76" fillId="3" borderId="16" xfId="2" applyNumberFormat="1" applyFont="1" applyFill="1" applyBorder="1" applyAlignment="1" applyProtection="1">
      <alignment vertical="center"/>
      <protection locked="0"/>
    </xf>
    <xf numFmtId="184" fontId="76" fillId="3" borderId="17" xfId="2" applyNumberFormat="1" applyFont="1" applyFill="1" applyBorder="1" applyAlignment="1" applyProtection="1">
      <alignment vertical="center"/>
      <protection locked="0"/>
    </xf>
    <xf numFmtId="0" fontId="15" fillId="0" borderId="17" xfId="4" applyFont="1" applyBorder="1" applyAlignment="1">
      <alignment horizontal="center" vertical="center"/>
    </xf>
    <xf numFmtId="0" fontId="15" fillId="0" borderId="9" xfId="4" applyFont="1" applyBorder="1" applyAlignment="1">
      <alignment horizontal="center" vertical="center"/>
    </xf>
    <xf numFmtId="0" fontId="15" fillId="0" borderId="15" xfId="4" applyFont="1" applyBorder="1" applyAlignment="1">
      <alignment horizontal="center" vertical="center"/>
    </xf>
    <xf numFmtId="0" fontId="15" fillId="0" borderId="6" xfId="4" applyFont="1" applyBorder="1" applyAlignment="1">
      <alignment horizontal="center" vertical="center"/>
    </xf>
    <xf numFmtId="0" fontId="1" fillId="3" borderId="43" xfId="4" applyFill="1" applyBorder="1" applyAlignment="1">
      <alignment horizontal="distributed" vertical="center" indent="6"/>
    </xf>
    <xf numFmtId="186" fontId="76" fillId="6" borderId="43" xfId="4" applyNumberFormat="1" applyFont="1" applyFill="1" applyBorder="1" applyAlignment="1">
      <alignment horizontal="right" vertical="center" shrinkToFit="1"/>
    </xf>
    <xf numFmtId="186" fontId="76" fillId="6" borderId="16" xfId="4" applyNumberFormat="1" applyFont="1" applyFill="1" applyBorder="1" applyAlignment="1">
      <alignment horizontal="right" vertical="center" shrinkToFit="1"/>
    </xf>
    <xf numFmtId="0" fontId="15" fillId="6" borderId="9" xfId="4" applyFont="1" applyFill="1" applyBorder="1" applyAlignment="1">
      <alignment horizontal="center" vertical="center"/>
    </xf>
    <xf numFmtId="0" fontId="15" fillId="6" borderId="43" xfId="4" applyFont="1" applyFill="1" applyBorder="1" applyAlignment="1">
      <alignment horizontal="center" vertical="center"/>
    </xf>
    <xf numFmtId="186" fontId="76" fillId="6" borderId="43" xfId="4" applyNumberFormat="1" applyFont="1" applyFill="1" applyBorder="1" applyAlignment="1">
      <alignment vertical="center" shrinkToFit="1"/>
    </xf>
    <xf numFmtId="186" fontId="76" fillId="6" borderId="16" xfId="4" applyNumberFormat="1" applyFont="1" applyFill="1" applyBorder="1" applyAlignment="1">
      <alignment vertical="center" shrinkToFit="1"/>
    </xf>
    <xf numFmtId="0" fontId="1" fillId="3" borderId="42" xfId="4" applyFill="1" applyBorder="1" applyAlignment="1">
      <alignment horizontal="distributed" vertical="center" indent="6"/>
    </xf>
    <xf numFmtId="186" fontId="76" fillId="0" borderId="42" xfId="4" applyNumberFormat="1" applyFont="1" applyBorder="1" applyAlignment="1">
      <alignment horizontal="right" vertical="center" shrinkToFit="1"/>
    </xf>
    <xf numFmtId="186" fontId="76" fillId="0" borderId="14" xfId="4" applyNumberFormat="1" applyFont="1" applyBorder="1" applyAlignment="1">
      <alignment horizontal="right" vertical="center" shrinkToFit="1"/>
    </xf>
    <xf numFmtId="0" fontId="15" fillId="0" borderId="15" xfId="4" applyFont="1" applyBorder="1" applyAlignment="1">
      <alignment horizontal="center" vertical="center" shrinkToFit="1"/>
    </xf>
    <xf numFmtId="0" fontId="15" fillId="0" borderId="6" xfId="4" applyFont="1" applyBorder="1" applyAlignment="1">
      <alignment horizontal="center" vertical="center" shrinkToFit="1"/>
    </xf>
    <xf numFmtId="186" fontId="76" fillId="0" borderId="42" xfId="4" applyNumberFormat="1" applyFont="1" applyBorder="1" applyAlignment="1">
      <alignment vertical="center" shrinkToFit="1"/>
    </xf>
    <xf numFmtId="186" fontId="76" fillId="0" borderId="14" xfId="4" applyNumberFormat="1" applyFont="1" applyBorder="1" applyAlignment="1">
      <alignment vertical="center" shrinkToFit="1"/>
    </xf>
    <xf numFmtId="0" fontId="15" fillId="0" borderId="42" xfId="4" applyFont="1" applyBorder="1" applyAlignment="1">
      <alignment horizontal="center" vertical="center" shrinkToFit="1"/>
    </xf>
    <xf numFmtId="0" fontId="1" fillId="0" borderId="42" xfId="4" applyBorder="1" applyAlignment="1">
      <alignment horizontal="distributed" vertical="center" indent="6"/>
    </xf>
    <xf numFmtId="0" fontId="15" fillId="0" borderId="42" xfId="4" applyFont="1" applyBorder="1" applyAlignment="1">
      <alignment horizontal="center" vertical="center"/>
    </xf>
    <xf numFmtId="0" fontId="1" fillId="0" borderId="41" xfId="4" applyBorder="1" applyAlignment="1">
      <alignment horizontal="distributed" vertical="center" indent="6"/>
    </xf>
    <xf numFmtId="186" fontId="76" fillId="0" borderId="41" xfId="4" applyNumberFormat="1" applyFont="1" applyBorder="1" applyAlignment="1">
      <alignment horizontal="right" vertical="center" shrinkToFit="1"/>
    </xf>
    <xf numFmtId="186" fontId="76" fillId="0" borderId="13" xfId="4" applyNumberFormat="1" applyFont="1" applyBorder="1" applyAlignment="1">
      <alignment horizontal="right" vertical="center" shrinkToFit="1"/>
    </xf>
    <xf numFmtId="0" fontId="15" fillId="0" borderId="7" xfId="4" applyFont="1" applyBorder="1" applyAlignment="1">
      <alignment horizontal="center" vertical="center"/>
    </xf>
    <xf numFmtId="0" fontId="15" fillId="0" borderId="41" xfId="4" applyFont="1" applyBorder="1" applyAlignment="1">
      <alignment horizontal="center" vertical="center"/>
    </xf>
    <xf numFmtId="0" fontId="1" fillId="2" borderId="83" xfId="4" applyFill="1" applyBorder="1" applyAlignment="1">
      <alignment horizontal="center" vertical="center"/>
    </xf>
    <xf numFmtId="0" fontId="1" fillId="2" borderId="84" xfId="4" applyFill="1" applyBorder="1" applyAlignment="1">
      <alignment horizontal="center" vertical="center"/>
    </xf>
    <xf numFmtId="0" fontId="1" fillId="2" borderId="34" xfId="4" applyFill="1" applyBorder="1" applyAlignment="1">
      <alignment horizontal="center" vertical="center"/>
    </xf>
    <xf numFmtId="0" fontId="1" fillId="2" borderId="114" xfId="4" applyFill="1" applyBorder="1" applyAlignment="1">
      <alignment horizontal="center" vertical="center"/>
    </xf>
    <xf numFmtId="0" fontId="16" fillId="0" borderId="14" xfId="4" applyFont="1" applyBorder="1" applyAlignment="1">
      <alignment horizontal="left" vertical="center" wrapText="1"/>
    </xf>
    <xf numFmtId="0" fontId="16" fillId="0" borderId="15" xfId="4" applyFont="1" applyBorder="1" applyAlignment="1">
      <alignment horizontal="left" vertical="center" wrapText="1"/>
    </xf>
    <xf numFmtId="0" fontId="16" fillId="0" borderId="16" xfId="4" applyFont="1" applyBorder="1" applyAlignment="1">
      <alignment horizontal="left" vertical="center" wrapText="1"/>
    </xf>
    <xf numFmtId="0" fontId="16" fillId="0" borderId="17" xfId="4" applyFont="1" applyBorder="1" applyAlignment="1">
      <alignment horizontal="left" vertical="center" wrapText="1"/>
    </xf>
    <xf numFmtId="179" fontId="81" fillId="0" borderId="14" xfId="2" applyNumberFormat="1" applyFont="1" applyFill="1" applyBorder="1" applyAlignment="1" applyProtection="1">
      <alignment horizontal="center" vertical="center"/>
      <protection locked="0"/>
    </xf>
    <xf numFmtId="179" fontId="81" fillId="0" borderId="15" xfId="2" applyNumberFormat="1" applyFont="1" applyFill="1" applyBorder="1" applyAlignment="1" applyProtection="1">
      <alignment horizontal="center" vertical="center"/>
      <protection locked="0"/>
    </xf>
    <xf numFmtId="179" fontId="81" fillId="0" borderId="6" xfId="2" applyNumberFormat="1" applyFont="1" applyFill="1" applyBorder="1" applyAlignment="1" applyProtection="1">
      <alignment horizontal="center" vertical="center"/>
      <protection locked="0"/>
    </xf>
    <xf numFmtId="184" fontId="77" fillId="3" borderId="14" xfId="2" applyNumberFormat="1" applyFont="1" applyFill="1" applyBorder="1" applyAlignment="1" applyProtection="1">
      <alignment horizontal="center" vertical="center"/>
      <protection locked="0"/>
    </xf>
    <xf numFmtId="184" fontId="77" fillId="3" borderId="15" xfId="2" applyNumberFormat="1" applyFont="1" applyFill="1" applyBorder="1" applyAlignment="1" applyProtection="1">
      <alignment horizontal="center" vertical="center"/>
      <protection locked="0"/>
    </xf>
    <xf numFmtId="184" fontId="77" fillId="3" borderId="6" xfId="2" applyNumberFormat="1" applyFont="1" applyFill="1" applyBorder="1" applyAlignment="1" applyProtection="1">
      <alignment horizontal="center" vertical="center"/>
      <protection locked="0"/>
    </xf>
    <xf numFmtId="179" fontId="82" fillId="0" borderId="14" xfId="2" applyNumberFormat="1" applyFont="1" applyFill="1" applyBorder="1" applyAlignment="1" applyProtection="1">
      <alignment horizontal="center" vertical="center"/>
      <protection locked="0"/>
    </xf>
    <xf numFmtId="179" fontId="82" fillId="0" borderId="15" xfId="2" applyNumberFormat="1" applyFont="1" applyFill="1" applyBorder="1" applyAlignment="1" applyProtection="1">
      <alignment horizontal="center" vertical="center"/>
      <protection locked="0"/>
    </xf>
    <xf numFmtId="179" fontId="82" fillId="0" borderId="6" xfId="2" applyNumberFormat="1" applyFont="1" applyFill="1" applyBorder="1" applyAlignment="1" applyProtection="1">
      <alignment horizontal="center" vertical="center"/>
      <protection locked="0"/>
    </xf>
    <xf numFmtId="0" fontId="16" fillId="0" borderId="15" xfId="4" applyFont="1" applyBorder="1" applyAlignment="1">
      <alignment horizontal="center" vertical="center"/>
    </xf>
    <xf numFmtId="0" fontId="16" fillId="0" borderId="6" xfId="4" applyFont="1" applyBorder="1" applyAlignment="1">
      <alignment horizontal="center" vertical="center"/>
    </xf>
    <xf numFmtId="189" fontId="76" fillId="0" borderId="14" xfId="2" applyNumberFormat="1" applyFont="1" applyFill="1" applyBorder="1" applyAlignment="1" applyProtection="1">
      <alignment vertical="center"/>
      <protection locked="0"/>
    </xf>
    <xf numFmtId="189" fontId="76" fillId="0" borderId="15" xfId="2" applyNumberFormat="1" applyFont="1" applyFill="1" applyBorder="1" applyAlignment="1" applyProtection="1">
      <alignment vertical="center"/>
      <protection locked="0"/>
    </xf>
    <xf numFmtId="184" fontId="76" fillId="3" borderId="14" xfId="2" applyNumberFormat="1" applyFont="1" applyFill="1" applyBorder="1" applyAlignment="1" applyProtection="1">
      <alignment vertical="center"/>
      <protection locked="0"/>
    </xf>
    <xf numFmtId="184" fontId="76" fillId="3" borderId="15" xfId="2" applyNumberFormat="1" applyFont="1" applyFill="1" applyBorder="1" applyAlignment="1" applyProtection="1">
      <alignment vertical="center"/>
      <protection locked="0"/>
    </xf>
    <xf numFmtId="0" fontId="16" fillId="0" borderId="17" xfId="4" applyFont="1" applyBorder="1" applyAlignment="1">
      <alignment horizontal="center" vertical="center"/>
    </xf>
    <xf numFmtId="0" fontId="16" fillId="0" borderId="9" xfId="4" applyFont="1" applyBorder="1" applyAlignment="1">
      <alignment horizontal="center" vertical="center"/>
    </xf>
    <xf numFmtId="0" fontId="16" fillId="0" borderId="42" xfId="4" applyFont="1" applyBorder="1" applyAlignment="1">
      <alignment horizontal="left" vertical="center" wrapText="1"/>
    </xf>
    <xf numFmtId="184" fontId="76" fillId="3" borderId="14" xfId="2" applyNumberFormat="1" applyFont="1" applyFill="1" applyBorder="1" applyAlignment="1" applyProtection="1">
      <alignment horizontal="right" vertical="center"/>
      <protection locked="0"/>
    </xf>
    <xf numFmtId="184" fontId="76" fillId="3" borderId="15" xfId="2" applyNumberFormat="1" applyFont="1" applyFill="1" applyBorder="1" applyAlignment="1" applyProtection="1">
      <alignment horizontal="right" vertical="center"/>
      <protection locked="0"/>
    </xf>
    <xf numFmtId="189" fontId="76" fillId="0" borderId="14" xfId="2" applyNumberFormat="1" applyFont="1" applyFill="1" applyBorder="1" applyAlignment="1" applyProtection="1">
      <alignment horizontal="right" vertical="center"/>
      <protection locked="0"/>
    </xf>
    <xf numFmtId="189" fontId="76" fillId="0" borderId="15" xfId="2" applyNumberFormat="1" applyFont="1" applyFill="1" applyBorder="1" applyAlignment="1" applyProtection="1">
      <alignment horizontal="right" vertical="center"/>
      <protection locked="0"/>
    </xf>
    <xf numFmtId="0" fontId="16" fillId="0" borderId="38" xfId="4" applyFont="1" applyBorder="1" applyAlignment="1">
      <alignment horizontal="left" vertical="center" wrapText="1"/>
    </xf>
    <xf numFmtId="0" fontId="16" fillId="0" borderId="93" xfId="4" applyFont="1" applyBorder="1" applyAlignment="1">
      <alignment horizontal="left" vertical="center" wrapText="1"/>
    </xf>
    <xf numFmtId="0" fontId="16" fillId="0" borderId="8" xfId="4" applyFont="1" applyBorder="1" applyAlignment="1">
      <alignment horizontal="left" vertical="center" wrapText="1"/>
    </xf>
    <xf numFmtId="189" fontId="76" fillId="0" borderId="38" xfId="2" applyNumberFormat="1" applyFont="1" applyFill="1" applyBorder="1" applyAlignment="1" applyProtection="1">
      <alignment vertical="center"/>
      <protection locked="0"/>
    </xf>
    <xf numFmtId="189" fontId="76" fillId="0" borderId="93" xfId="2" applyNumberFormat="1" applyFont="1" applyFill="1" applyBorder="1" applyAlignment="1" applyProtection="1">
      <alignment vertical="center"/>
      <protection locked="0"/>
    </xf>
    <xf numFmtId="184" fontId="76" fillId="3" borderId="38" xfId="2" applyNumberFormat="1" applyFont="1" applyFill="1" applyBorder="1" applyAlignment="1" applyProtection="1">
      <alignment vertical="center"/>
      <protection locked="0"/>
    </xf>
    <xf numFmtId="184" fontId="76" fillId="3" borderId="93" xfId="2" applyNumberFormat="1" applyFont="1" applyFill="1" applyBorder="1" applyAlignment="1" applyProtection="1">
      <alignment vertical="center"/>
      <protection locked="0"/>
    </xf>
    <xf numFmtId="0" fontId="15" fillId="0" borderId="93" xfId="4" applyFont="1" applyBorder="1" applyAlignment="1">
      <alignment horizontal="center" vertical="center"/>
    </xf>
    <xf numFmtId="0" fontId="15" fillId="0" borderId="8" xfId="4" applyFont="1" applyBorder="1" applyAlignment="1">
      <alignment horizontal="center" vertical="center"/>
    </xf>
    <xf numFmtId="0" fontId="16" fillId="0" borderId="14" xfId="4" applyFont="1" applyBorder="1" applyAlignment="1">
      <alignment horizontal="left" vertical="center"/>
    </xf>
    <xf numFmtId="0" fontId="16" fillId="0" borderId="15" xfId="4" applyFont="1" applyBorder="1" applyAlignment="1">
      <alignment horizontal="left" vertical="center"/>
    </xf>
    <xf numFmtId="0" fontId="16" fillId="0" borderId="109" xfId="4" applyFont="1" applyBorder="1" applyAlignment="1">
      <alignment horizontal="left" vertical="center"/>
    </xf>
    <xf numFmtId="0" fontId="16" fillId="0" borderId="115" xfId="4" applyFont="1" applyBorder="1" applyAlignment="1">
      <alignment horizontal="left" vertical="center"/>
    </xf>
    <xf numFmtId="0" fontId="16" fillId="0" borderId="115" xfId="4" applyFont="1" applyBorder="1" applyAlignment="1">
      <alignment horizontal="center" vertical="center"/>
    </xf>
    <xf numFmtId="0" fontId="16" fillId="0" borderId="110" xfId="4" applyFont="1" applyBorder="1" applyAlignment="1">
      <alignment horizontal="center" vertical="center"/>
    </xf>
    <xf numFmtId="0" fontId="15" fillId="0" borderId="15" xfId="4" applyFont="1" applyBorder="1" applyAlignment="1">
      <alignment horizontal="center" vertical="center" wrapText="1"/>
    </xf>
    <xf numFmtId="0" fontId="15" fillId="0" borderId="6" xfId="4" applyFont="1" applyBorder="1" applyAlignment="1">
      <alignment horizontal="center" vertical="center" wrapText="1"/>
    </xf>
    <xf numFmtId="184" fontId="75" fillId="3" borderId="14" xfId="2" applyNumberFormat="1" applyFont="1" applyFill="1" applyBorder="1" applyAlignment="1" applyProtection="1">
      <alignment vertical="center"/>
      <protection locked="0"/>
    </xf>
    <xf numFmtId="184" fontId="75" fillId="3" borderId="15" xfId="2" applyNumberFormat="1" applyFont="1" applyFill="1" applyBorder="1" applyAlignment="1" applyProtection="1">
      <alignment vertical="center"/>
      <protection locked="0"/>
    </xf>
    <xf numFmtId="0" fontId="16" fillId="2" borderId="3" xfId="4" applyFont="1" applyFill="1" applyBorder="1" applyAlignment="1">
      <alignment horizontal="center" vertical="center"/>
    </xf>
    <xf numFmtId="0" fontId="16" fillId="2" borderId="84" xfId="4" applyFont="1" applyFill="1" applyBorder="1" applyAlignment="1">
      <alignment horizontal="center" vertical="center"/>
    </xf>
    <xf numFmtId="0" fontId="16" fillId="2" borderId="34" xfId="4" applyFont="1" applyFill="1" applyBorder="1" applyAlignment="1">
      <alignment horizontal="center" vertical="center"/>
    </xf>
    <xf numFmtId="0" fontId="16" fillId="2" borderId="3" xfId="4" applyFont="1" applyFill="1" applyBorder="1" applyAlignment="1">
      <alignment horizontal="center" vertical="center" wrapText="1"/>
    </xf>
    <xf numFmtId="0" fontId="16" fillId="2" borderId="21" xfId="4" applyFont="1" applyFill="1" applyBorder="1" applyAlignment="1">
      <alignment horizontal="center" vertical="center" wrapText="1"/>
    </xf>
    <xf numFmtId="0" fontId="16" fillId="2" borderId="20" xfId="4" applyFont="1" applyFill="1" applyBorder="1" applyAlignment="1">
      <alignment horizontal="center" vertical="center" wrapText="1"/>
    </xf>
    <xf numFmtId="0" fontId="1" fillId="0" borderId="112" xfId="4" applyBorder="1" applyAlignment="1">
      <alignment horizontal="center" vertical="center" textRotation="255"/>
    </xf>
    <xf numFmtId="0" fontId="1" fillId="0" borderId="37" xfId="4" applyBorder="1" applyAlignment="1">
      <alignment horizontal="center" vertical="center" textRotation="255"/>
    </xf>
    <xf numFmtId="0" fontId="1" fillId="0" borderId="40" xfId="4" applyBorder="1" applyAlignment="1">
      <alignment horizontal="center" vertical="center" textRotation="255"/>
    </xf>
    <xf numFmtId="0" fontId="16" fillId="0" borderId="74" xfId="4" applyFont="1" applyBorder="1" applyAlignment="1">
      <alignment horizontal="center" vertical="center" textRotation="255"/>
    </xf>
    <xf numFmtId="0" fontId="16" fillId="0" borderId="37" xfId="4" applyFont="1" applyBorder="1" applyAlignment="1">
      <alignment horizontal="center" vertical="center" textRotation="255"/>
    </xf>
    <xf numFmtId="0" fontId="16" fillId="0" borderId="39" xfId="4" applyFont="1" applyBorder="1" applyAlignment="1">
      <alignment horizontal="center" vertical="center" textRotation="255"/>
    </xf>
    <xf numFmtId="0" fontId="16" fillId="0" borderId="40" xfId="4" applyFont="1" applyBorder="1" applyAlignment="1">
      <alignment horizontal="center" vertical="center" textRotation="255"/>
    </xf>
    <xf numFmtId="0" fontId="65" fillId="0" borderId="0" xfId="4" applyFont="1" applyAlignment="1">
      <alignment horizontal="center" vertical="center"/>
    </xf>
    <xf numFmtId="0" fontId="1" fillId="2" borderId="2" xfId="4" applyFill="1" applyBorder="1" applyAlignment="1">
      <alignment horizontal="distributed" vertical="center" indent="1"/>
    </xf>
    <xf numFmtId="0" fontId="1" fillId="2" borderId="19" xfId="4" applyFill="1" applyBorder="1" applyAlignment="1">
      <alignment horizontal="distributed" vertical="center" indent="1"/>
    </xf>
    <xf numFmtId="0" fontId="1" fillId="2" borderId="18" xfId="4" applyFill="1" applyBorder="1" applyAlignment="1">
      <alignment horizontal="distributed" vertical="center" indent="1"/>
    </xf>
    <xf numFmtId="0" fontId="20" fillId="6" borderId="2" xfId="4" applyFont="1" applyFill="1" applyBorder="1" applyAlignment="1">
      <alignment horizontal="center" vertical="center"/>
    </xf>
    <xf numFmtId="0" fontId="20" fillId="6" borderId="19" xfId="4" applyFont="1" applyFill="1" applyBorder="1" applyAlignment="1">
      <alignment horizontal="center" vertical="center"/>
    </xf>
    <xf numFmtId="0" fontId="20" fillId="6" borderId="18" xfId="4" applyFont="1" applyFill="1" applyBorder="1" applyAlignment="1">
      <alignment horizontal="center" vertical="center"/>
    </xf>
    <xf numFmtId="182" fontId="0" fillId="0" borderId="2" xfId="4" applyNumberFormat="1" applyFont="1" applyBorder="1" applyAlignment="1">
      <alignment horizontal="center" vertical="center"/>
    </xf>
    <xf numFmtId="182" fontId="0" fillId="0" borderId="19" xfId="4" applyNumberFormat="1" applyFont="1" applyBorder="1" applyAlignment="1">
      <alignment horizontal="center" vertical="center"/>
    </xf>
    <xf numFmtId="182" fontId="0" fillId="0" borderId="18" xfId="4" applyNumberFormat="1" applyFont="1" applyBorder="1" applyAlignment="1">
      <alignment horizontal="center" vertical="center"/>
    </xf>
    <xf numFmtId="182" fontId="76" fillId="3" borderId="2" xfId="4" applyNumberFormat="1" applyFont="1" applyFill="1" applyBorder="1" applyAlignment="1">
      <alignment horizontal="center" vertical="center" shrinkToFit="1"/>
    </xf>
    <xf numFmtId="182" fontId="76" fillId="3" borderId="19" xfId="4" applyNumberFormat="1" applyFont="1" applyFill="1" applyBorder="1" applyAlignment="1">
      <alignment horizontal="center" vertical="center" shrinkToFit="1"/>
    </xf>
    <xf numFmtId="182" fontId="76" fillId="3" borderId="2" xfId="4" applyNumberFormat="1" applyFont="1" applyFill="1" applyBorder="1" applyAlignment="1" applyProtection="1">
      <alignment horizontal="center" vertical="center" shrinkToFit="1"/>
      <protection locked="0"/>
    </xf>
    <xf numFmtId="182" fontId="76" fillId="3" borderId="19" xfId="4" applyNumberFormat="1" applyFont="1" applyFill="1" applyBorder="1" applyAlignment="1" applyProtection="1">
      <alignment horizontal="center" vertical="center" shrinkToFit="1"/>
      <protection locked="0"/>
    </xf>
    <xf numFmtId="0" fontId="77" fillId="0" borderId="19" xfId="4" applyFont="1" applyBorder="1" applyAlignment="1" applyProtection="1">
      <alignment horizontal="left" vertical="center"/>
      <protection locked="0"/>
    </xf>
  </cellXfs>
  <cellStyles count="16">
    <cellStyle name="桁区切り" xfId="1" builtinId="6"/>
    <cellStyle name="桁区切り 2" xfId="2" xr:uid="{7451F699-A3E0-486E-9A97-4441F58724CB}"/>
    <cellStyle name="標準" xfId="0" builtinId="0"/>
    <cellStyle name="標準 2" xfId="3" xr:uid="{92A8D823-6003-4B61-9CB4-80B15B2E6E3B}"/>
    <cellStyle name="標準 3" xfId="4" xr:uid="{41DE1DC7-CCEA-4D3E-A95A-7CFE3BA0CD2C}"/>
    <cellStyle name="標準_【oku】更新トラックチェックリスト" xfId="5" xr:uid="{F060D670-0FA6-4FFD-A7B7-7E34B0AA9DF6}"/>
    <cellStyle name="標準_【バス新規】shinseiyou_checklist_truck_excel" xfId="6" xr:uid="{AE268CFD-CB37-47B6-87B5-91631EBDB25E}"/>
    <cellStyle name="標準_チェック表表紙&amp;申請書＆事業所一覧表" xfId="7" xr:uid="{F5664564-5B08-46DD-B6DF-D86DF5050D13}"/>
    <cellStyle name="標準_チェック表表紙のみ" xfId="8" xr:uid="{CD700C29-3CE7-4A0A-B8BD-4EAFD5B825B6}"/>
    <cellStyle name="標準_バス申請用チェックリスト記入表（その２）04.10改訂" xfId="9" xr:uid="{0CDAA2A3-8410-452B-A6D3-F103588AED4C}"/>
    <cellStyle name="標準_更新審査用トラックチェックリストexcel版05.11 2" xfId="10" xr:uid="{D01A98A7-3FD9-493E-9F30-0248407EE325}"/>
    <cellStyle name="標準_更新審査用トラックチェックリストexcel版05.11_【oku】新規タクシーチェックリスト" xfId="11" xr:uid="{D2BBAAF5-9BA1-4039-B120-945BD308B744}"/>
    <cellStyle name="標準_更新審査用トラックチェックリストexcel版05.11_新規申請用チェックリスト（タクシー）" xfId="12" xr:uid="{0F661A22-6A5E-45BB-8971-C6C053CC18EB}"/>
    <cellStyle name="標準_申請用トラックチェックリスト記入表（その２）改訂04.11_チェックリスト改訂07.03 2" xfId="13" xr:uid="{BD159C9A-C31C-48A6-9ECF-287E6543353D}"/>
    <cellStyle name="標準_申請用トラックチェックリスト記入表（その２）改訂04.11_申請用トラックチェックリストexcel版05.04 2" xfId="14" xr:uid="{2D350A22-3E15-4682-9E59-6DB23E065B62}"/>
    <cellStyle name="標準_定期審査用バスﾁｪｯｸﾘｽﾄexcel版" xfId="15" xr:uid="{82E6AD79-34AF-46CD-AF86-92C1A6AD23E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56775" name="Group 3">
          <a:extLst>
            <a:ext uri="{FF2B5EF4-FFF2-40B4-BE49-F238E27FC236}">
              <a16:creationId xmlns:a16="http://schemas.microsoft.com/office/drawing/2014/main" id="{2D497E93-0E10-22CC-43E9-E1153A1A0FFC}"/>
            </a:ext>
          </a:extLst>
        </xdr:cNvPr>
        <xdr:cNvGrpSpPr>
          <a:grpSpLocks/>
        </xdr:cNvGrpSpPr>
      </xdr:nvGrpSpPr>
      <xdr:grpSpPr bwMode="auto">
        <a:xfrm>
          <a:off x="552450" y="1504950"/>
          <a:ext cx="5848350" cy="1000125"/>
          <a:chOff x="1335" y="3345"/>
          <a:chExt cx="9045" cy="1575"/>
        </a:xfrm>
      </xdr:grpSpPr>
      <xdr:sp macro="" textlink="">
        <xdr:nvSpPr>
          <xdr:cNvPr id="56787" name="AutoShape 4">
            <a:extLst>
              <a:ext uri="{FF2B5EF4-FFF2-40B4-BE49-F238E27FC236}">
                <a16:creationId xmlns:a16="http://schemas.microsoft.com/office/drawing/2014/main" id="{134BE574-2AA1-A301-CD65-B03D5F3FBEE3}"/>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031F1440-9464-A8AE-F4ED-EF0CA04A932B}"/>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56776" name="AutoShape 62">
          <a:extLst>
            <a:ext uri="{FF2B5EF4-FFF2-40B4-BE49-F238E27FC236}">
              <a16:creationId xmlns:a16="http://schemas.microsoft.com/office/drawing/2014/main" id="{8BB2EBD3-EE4F-8A90-7FC0-AA75AEA19571}"/>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2A316EF0-A368-1EFA-4532-5F2B3AC4F606}"/>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56778" name="Line 64">
          <a:extLst>
            <a:ext uri="{FF2B5EF4-FFF2-40B4-BE49-F238E27FC236}">
              <a16:creationId xmlns:a16="http://schemas.microsoft.com/office/drawing/2014/main" id="{1B138F6C-9D52-2C17-6365-5E2825370A31}"/>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56779" name="Group 67">
          <a:extLst>
            <a:ext uri="{FF2B5EF4-FFF2-40B4-BE49-F238E27FC236}">
              <a16:creationId xmlns:a16="http://schemas.microsoft.com/office/drawing/2014/main" id="{64E2E76F-A519-C9E6-4C59-8EA6D8161ADC}"/>
            </a:ext>
          </a:extLst>
        </xdr:cNvPr>
        <xdr:cNvGrpSpPr>
          <a:grpSpLocks/>
        </xdr:cNvGrpSpPr>
      </xdr:nvGrpSpPr>
      <xdr:grpSpPr bwMode="auto">
        <a:xfrm>
          <a:off x="1190625" y="3743325"/>
          <a:ext cx="4533900" cy="638175"/>
          <a:chOff x="125" y="387"/>
          <a:chExt cx="434" cy="58"/>
        </a:xfrm>
      </xdr:grpSpPr>
      <xdr:sp macro="" textlink="">
        <xdr:nvSpPr>
          <xdr:cNvPr id="56785" name="AutoShape 68">
            <a:extLst>
              <a:ext uri="{FF2B5EF4-FFF2-40B4-BE49-F238E27FC236}">
                <a16:creationId xmlns:a16="http://schemas.microsoft.com/office/drawing/2014/main" id="{E2424935-E0FF-9090-0B14-92E3CE67B606}"/>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4CB9E88F-39FE-7874-4652-35D8025D7B8A}"/>
              </a:ext>
            </a:extLst>
          </xdr:cNvPr>
          <xdr:cNvSpPr txBox="1">
            <a:spLocks noChangeArrowheads="1"/>
          </xdr:cNvSpPr>
        </xdr:nvSpPr>
        <xdr:spPr bwMode="auto">
          <a:xfrm>
            <a:off x="138" y="398"/>
            <a:ext cx="415"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56780" name="AutoShape 70">
          <a:extLst>
            <a:ext uri="{FF2B5EF4-FFF2-40B4-BE49-F238E27FC236}">
              <a16:creationId xmlns:a16="http://schemas.microsoft.com/office/drawing/2014/main" id="{B1F7A1E5-CBA8-10D2-E412-A6775B714EF3}"/>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714E74C1-8AC2-6592-A897-C7509A0BC36E}"/>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56782" name="Line 37">
          <a:extLst>
            <a:ext uri="{FF2B5EF4-FFF2-40B4-BE49-F238E27FC236}">
              <a16:creationId xmlns:a16="http://schemas.microsoft.com/office/drawing/2014/main" id="{9E1EA99D-EACB-E610-EF11-D6AD4DB247E3}"/>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56783" name="Rectangle 38">
          <a:extLst>
            <a:ext uri="{FF2B5EF4-FFF2-40B4-BE49-F238E27FC236}">
              <a16:creationId xmlns:a16="http://schemas.microsoft.com/office/drawing/2014/main" id="{27C26163-A3C8-CEFF-7AAD-FCED3A0CF405}"/>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123825</xdr:colOff>
      <xdr:row>0</xdr:row>
      <xdr:rowOff>47625</xdr:rowOff>
    </xdr:from>
    <xdr:to>
      <xdr:col>2</xdr:col>
      <xdr:colOff>171450</xdr:colOff>
      <xdr:row>7</xdr:row>
      <xdr:rowOff>114300</xdr:rowOff>
    </xdr:to>
    <xdr:pic>
      <xdr:nvPicPr>
        <xdr:cNvPr id="56784" name="Picture 14" descr="認証ロゴマーク（陸）改訂120409">
          <a:extLst>
            <a:ext uri="{FF2B5EF4-FFF2-40B4-BE49-F238E27FC236}">
              <a16:creationId xmlns:a16="http://schemas.microsoft.com/office/drawing/2014/main" id="{14E19682-E0B1-CA08-8281-7523A3A8F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25"/>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57150</xdr:rowOff>
        </xdr:from>
        <xdr:to>
          <xdr:col>2</xdr:col>
          <xdr:colOff>95250</xdr:colOff>
          <xdr:row>6</xdr:row>
          <xdr:rowOff>323850</xdr:rowOff>
        </xdr:to>
        <xdr:grpSp>
          <xdr:nvGrpSpPr>
            <xdr:cNvPr id="56075" name="グループ化 55">
              <a:extLst>
                <a:ext uri="{FF2B5EF4-FFF2-40B4-BE49-F238E27FC236}">
                  <a16:creationId xmlns:a16="http://schemas.microsoft.com/office/drawing/2014/main" id="{438BEB72-7422-F7FC-6DDC-7754A279F728}"/>
                </a:ext>
              </a:extLst>
            </xdr:cNvPr>
            <xdr:cNvGrpSpPr>
              <a:grpSpLocks/>
            </xdr:cNvGrpSpPr>
          </xdr:nvGrpSpPr>
          <xdr:grpSpPr bwMode="auto">
            <a:xfrm>
              <a:off x="0" y="1743075"/>
              <a:ext cx="647700" cy="266700"/>
              <a:chOff x="19050" y="3457575"/>
              <a:chExt cx="581025" cy="209550"/>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56076" name="グループ化 55">
              <a:extLst>
                <a:ext uri="{FF2B5EF4-FFF2-40B4-BE49-F238E27FC236}">
                  <a16:creationId xmlns:a16="http://schemas.microsoft.com/office/drawing/2014/main" id="{22EFD273-B19E-7FDA-EDED-65E0BD1D2125}"/>
                </a:ext>
              </a:extLst>
            </xdr:cNvPr>
            <xdr:cNvGrpSpPr>
              <a:grpSpLocks/>
            </xdr:cNvGrpSpPr>
          </xdr:nvGrpSpPr>
          <xdr:grpSpPr bwMode="auto">
            <a:xfrm>
              <a:off x="0" y="2066925"/>
              <a:ext cx="647700" cy="247650"/>
              <a:chOff x="19050" y="3457575"/>
              <a:chExt cx="581025" cy="209550"/>
            </a:xfrm>
          </xdr:grpSpPr>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56077" name="グループ化 55">
              <a:extLst>
                <a:ext uri="{FF2B5EF4-FFF2-40B4-BE49-F238E27FC236}">
                  <a16:creationId xmlns:a16="http://schemas.microsoft.com/office/drawing/2014/main" id="{81C9A844-67AF-8CC5-EAF5-09E515090AC8}"/>
                </a:ext>
              </a:extLst>
            </xdr:cNvPr>
            <xdr:cNvGrpSpPr>
              <a:grpSpLocks/>
            </xdr:cNvGrpSpPr>
          </xdr:nvGrpSpPr>
          <xdr:grpSpPr bwMode="auto">
            <a:xfrm>
              <a:off x="0" y="2314575"/>
              <a:ext cx="647700" cy="247650"/>
              <a:chOff x="19050" y="3457575"/>
              <a:chExt cx="581025" cy="209550"/>
            </a:xfrm>
          </xdr:grpSpPr>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152400</xdr:rowOff>
        </xdr:from>
        <xdr:to>
          <xdr:col>2</xdr:col>
          <xdr:colOff>95250</xdr:colOff>
          <xdr:row>10</xdr:row>
          <xdr:rowOff>419100</xdr:rowOff>
        </xdr:to>
        <xdr:grpSp>
          <xdr:nvGrpSpPr>
            <xdr:cNvPr id="56078" name="グループ化 55">
              <a:extLst>
                <a:ext uri="{FF2B5EF4-FFF2-40B4-BE49-F238E27FC236}">
                  <a16:creationId xmlns:a16="http://schemas.microsoft.com/office/drawing/2014/main" id="{58AC5750-8792-D3F9-78CA-4D3C6953703D}"/>
                </a:ext>
              </a:extLst>
            </xdr:cNvPr>
            <xdr:cNvGrpSpPr>
              <a:grpSpLocks/>
            </xdr:cNvGrpSpPr>
          </xdr:nvGrpSpPr>
          <xdr:grpSpPr bwMode="auto">
            <a:xfrm>
              <a:off x="0" y="2981325"/>
              <a:ext cx="647700" cy="266700"/>
              <a:chOff x="19050" y="3457575"/>
              <a:chExt cx="581025" cy="209550"/>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104775</xdr:rowOff>
        </xdr:from>
        <xdr:to>
          <xdr:col>2</xdr:col>
          <xdr:colOff>95250</xdr:colOff>
          <xdr:row>13</xdr:row>
          <xdr:rowOff>295275</xdr:rowOff>
        </xdr:to>
        <xdr:grpSp>
          <xdr:nvGrpSpPr>
            <xdr:cNvPr id="56079" name="グループ化 55">
              <a:extLst>
                <a:ext uri="{FF2B5EF4-FFF2-40B4-BE49-F238E27FC236}">
                  <a16:creationId xmlns:a16="http://schemas.microsoft.com/office/drawing/2014/main" id="{0CF92961-22C7-8BDF-7745-1E5BE83D1DEF}"/>
                </a:ext>
              </a:extLst>
            </xdr:cNvPr>
            <xdr:cNvGrpSpPr>
              <a:grpSpLocks/>
            </xdr:cNvGrpSpPr>
          </xdr:nvGrpSpPr>
          <xdr:grpSpPr bwMode="auto">
            <a:xfrm>
              <a:off x="0" y="4010025"/>
              <a:ext cx="647700" cy="190500"/>
              <a:chOff x="19050" y="3457575"/>
              <a:chExt cx="581025" cy="209550"/>
            </a:xfrm>
          </xdr:grpSpPr>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2</xdr:col>
          <xdr:colOff>95250</xdr:colOff>
          <xdr:row>15</xdr:row>
          <xdr:rowOff>0</xdr:rowOff>
        </xdr:to>
        <xdr:grpSp>
          <xdr:nvGrpSpPr>
            <xdr:cNvPr id="56080" name="グループ化 55">
              <a:extLst>
                <a:ext uri="{FF2B5EF4-FFF2-40B4-BE49-F238E27FC236}">
                  <a16:creationId xmlns:a16="http://schemas.microsoft.com/office/drawing/2014/main" id="{4D70207D-0BD5-C279-86F3-18D7066C5E74}"/>
                </a:ext>
              </a:extLst>
            </xdr:cNvPr>
            <xdr:cNvGrpSpPr>
              <a:grpSpLocks/>
            </xdr:cNvGrpSpPr>
          </xdr:nvGrpSpPr>
          <xdr:grpSpPr bwMode="auto">
            <a:xfrm>
              <a:off x="0" y="4286250"/>
              <a:ext cx="647700" cy="247650"/>
              <a:chOff x="19050" y="3457575"/>
              <a:chExt cx="581025" cy="209550"/>
            </a:xfrm>
          </xdr:grpSpPr>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85725</xdr:rowOff>
        </xdr:from>
        <xdr:to>
          <xdr:col>2</xdr:col>
          <xdr:colOff>95250</xdr:colOff>
          <xdr:row>15</xdr:row>
          <xdr:rowOff>285750</xdr:rowOff>
        </xdr:to>
        <xdr:grpSp>
          <xdr:nvGrpSpPr>
            <xdr:cNvPr id="56081" name="グループ化 55">
              <a:extLst>
                <a:ext uri="{FF2B5EF4-FFF2-40B4-BE49-F238E27FC236}">
                  <a16:creationId xmlns:a16="http://schemas.microsoft.com/office/drawing/2014/main" id="{8A426D3B-8B19-BD2A-D087-5299C860DB44}"/>
                </a:ext>
              </a:extLst>
            </xdr:cNvPr>
            <xdr:cNvGrpSpPr>
              <a:grpSpLocks/>
            </xdr:cNvGrpSpPr>
          </xdr:nvGrpSpPr>
          <xdr:grpSpPr bwMode="auto">
            <a:xfrm>
              <a:off x="0" y="4619625"/>
              <a:ext cx="647700" cy="200025"/>
              <a:chOff x="19050" y="3457575"/>
              <a:chExt cx="581025" cy="209550"/>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2</xdr:col>
          <xdr:colOff>95250</xdr:colOff>
          <xdr:row>18</xdr:row>
          <xdr:rowOff>0</xdr:rowOff>
        </xdr:to>
        <xdr:grpSp>
          <xdr:nvGrpSpPr>
            <xdr:cNvPr id="56082" name="グループ化 55">
              <a:extLst>
                <a:ext uri="{FF2B5EF4-FFF2-40B4-BE49-F238E27FC236}">
                  <a16:creationId xmlns:a16="http://schemas.microsoft.com/office/drawing/2014/main" id="{116FCA23-0CE8-95BE-76D8-99A1CA0D3F9A}"/>
                </a:ext>
              </a:extLst>
            </xdr:cNvPr>
            <xdr:cNvGrpSpPr>
              <a:grpSpLocks/>
            </xdr:cNvGrpSpPr>
          </xdr:nvGrpSpPr>
          <xdr:grpSpPr bwMode="auto">
            <a:xfrm>
              <a:off x="0" y="5181600"/>
              <a:ext cx="647700" cy="247650"/>
              <a:chOff x="19050" y="3457575"/>
              <a:chExt cx="581025" cy="209550"/>
            </a:xfrm>
          </xdr:grpSpPr>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47625</xdr:rowOff>
        </xdr:from>
        <xdr:to>
          <xdr:col>2</xdr:col>
          <xdr:colOff>95250</xdr:colOff>
          <xdr:row>18</xdr:row>
          <xdr:rowOff>314325</xdr:rowOff>
        </xdr:to>
        <xdr:grpSp>
          <xdr:nvGrpSpPr>
            <xdr:cNvPr id="56083" name="グループ化 55">
              <a:extLst>
                <a:ext uri="{FF2B5EF4-FFF2-40B4-BE49-F238E27FC236}">
                  <a16:creationId xmlns:a16="http://schemas.microsoft.com/office/drawing/2014/main" id="{E60F68C1-1FB9-47ED-E982-7AE5C6D99E43}"/>
                </a:ext>
              </a:extLst>
            </xdr:cNvPr>
            <xdr:cNvGrpSpPr>
              <a:grpSpLocks/>
            </xdr:cNvGrpSpPr>
          </xdr:nvGrpSpPr>
          <xdr:grpSpPr bwMode="auto">
            <a:xfrm>
              <a:off x="0" y="5476875"/>
              <a:ext cx="647700" cy="266700"/>
              <a:chOff x="19050" y="3457575"/>
              <a:chExt cx="581025" cy="209550"/>
            </a:xfrm>
          </xdr:grpSpPr>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47625</xdr:rowOff>
        </xdr:from>
        <xdr:to>
          <xdr:col>2</xdr:col>
          <xdr:colOff>95250</xdr:colOff>
          <xdr:row>19</xdr:row>
          <xdr:rowOff>314325</xdr:rowOff>
        </xdr:to>
        <xdr:grpSp>
          <xdr:nvGrpSpPr>
            <xdr:cNvPr id="56084" name="グループ化 55">
              <a:extLst>
                <a:ext uri="{FF2B5EF4-FFF2-40B4-BE49-F238E27FC236}">
                  <a16:creationId xmlns:a16="http://schemas.microsoft.com/office/drawing/2014/main" id="{9B598670-4E6D-487B-B379-69EC87DB9695}"/>
                </a:ext>
              </a:extLst>
            </xdr:cNvPr>
            <xdr:cNvGrpSpPr>
              <a:grpSpLocks/>
            </xdr:cNvGrpSpPr>
          </xdr:nvGrpSpPr>
          <xdr:grpSpPr bwMode="auto">
            <a:xfrm>
              <a:off x="0" y="5857875"/>
              <a:ext cx="647700" cy="266700"/>
              <a:chOff x="19050" y="3457575"/>
              <a:chExt cx="581025" cy="209550"/>
            </a:xfrm>
          </xdr:grpSpPr>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24</xdr:row>
          <xdr:rowOff>0</xdr:rowOff>
        </xdr:to>
        <xdr:grpSp>
          <xdr:nvGrpSpPr>
            <xdr:cNvPr id="56085" name="グループ化 55">
              <a:extLst>
                <a:ext uri="{FF2B5EF4-FFF2-40B4-BE49-F238E27FC236}">
                  <a16:creationId xmlns:a16="http://schemas.microsoft.com/office/drawing/2014/main" id="{56745C3A-345E-5A61-A090-8469F491A2A2}"/>
                </a:ext>
              </a:extLst>
            </xdr:cNvPr>
            <xdr:cNvGrpSpPr>
              <a:grpSpLocks/>
            </xdr:cNvGrpSpPr>
          </xdr:nvGrpSpPr>
          <xdr:grpSpPr bwMode="auto">
            <a:xfrm>
              <a:off x="0" y="7048500"/>
              <a:ext cx="647700" cy="247650"/>
              <a:chOff x="19050" y="3457575"/>
              <a:chExt cx="581025" cy="209550"/>
            </a:xfrm>
          </xdr:grpSpPr>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2</xdr:col>
          <xdr:colOff>95250</xdr:colOff>
          <xdr:row>25</xdr:row>
          <xdr:rowOff>0</xdr:rowOff>
        </xdr:to>
        <xdr:grpSp>
          <xdr:nvGrpSpPr>
            <xdr:cNvPr id="56086" name="グループ化 55">
              <a:extLst>
                <a:ext uri="{FF2B5EF4-FFF2-40B4-BE49-F238E27FC236}">
                  <a16:creationId xmlns:a16="http://schemas.microsoft.com/office/drawing/2014/main" id="{6A036DD1-76CD-C982-1889-3143631D8ADC}"/>
                </a:ext>
              </a:extLst>
            </xdr:cNvPr>
            <xdr:cNvGrpSpPr>
              <a:grpSpLocks/>
            </xdr:cNvGrpSpPr>
          </xdr:nvGrpSpPr>
          <xdr:grpSpPr bwMode="auto">
            <a:xfrm>
              <a:off x="0" y="7296150"/>
              <a:ext cx="647700" cy="247650"/>
              <a:chOff x="19050" y="3457575"/>
              <a:chExt cx="581025" cy="209550"/>
            </a:xfrm>
          </xdr:grpSpPr>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57150</xdr:rowOff>
        </xdr:from>
        <xdr:to>
          <xdr:col>2</xdr:col>
          <xdr:colOff>95250</xdr:colOff>
          <xdr:row>25</xdr:row>
          <xdr:rowOff>323850</xdr:rowOff>
        </xdr:to>
        <xdr:grpSp>
          <xdr:nvGrpSpPr>
            <xdr:cNvPr id="56087" name="グループ化 55">
              <a:extLst>
                <a:ext uri="{FF2B5EF4-FFF2-40B4-BE49-F238E27FC236}">
                  <a16:creationId xmlns:a16="http://schemas.microsoft.com/office/drawing/2014/main" id="{03A9968A-9998-7FAF-058D-341C43E95FC7}"/>
                </a:ext>
              </a:extLst>
            </xdr:cNvPr>
            <xdr:cNvGrpSpPr>
              <a:grpSpLocks/>
            </xdr:cNvGrpSpPr>
          </xdr:nvGrpSpPr>
          <xdr:grpSpPr bwMode="auto">
            <a:xfrm>
              <a:off x="0" y="7600950"/>
              <a:ext cx="647700" cy="266700"/>
              <a:chOff x="19050" y="3457575"/>
              <a:chExt cx="581025" cy="209550"/>
            </a:xfrm>
          </xdr:grpSpPr>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100-00001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100-00001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47625</xdr:rowOff>
        </xdr:from>
        <xdr:to>
          <xdr:col>2</xdr:col>
          <xdr:colOff>95250</xdr:colOff>
          <xdr:row>26</xdr:row>
          <xdr:rowOff>314325</xdr:rowOff>
        </xdr:to>
        <xdr:grpSp>
          <xdr:nvGrpSpPr>
            <xdr:cNvPr id="56088" name="グループ化 55">
              <a:extLst>
                <a:ext uri="{FF2B5EF4-FFF2-40B4-BE49-F238E27FC236}">
                  <a16:creationId xmlns:a16="http://schemas.microsoft.com/office/drawing/2014/main" id="{A9ED4002-318C-C241-B584-96B46369F2FE}"/>
                </a:ext>
              </a:extLst>
            </xdr:cNvPr>
            <xdr:cNvGrpSpPr>
              <a:grpSpLocks/>
            </xdr:cNvGrpSpPr>
          </xdr:nvGrpSpPr>
          <xdr:grpSpPr bwMode="auto">
            <a:xfrm>
              <a:off x="0" y="7972425"/>
              <a:ext cx="647700" cy="266700"/>
              <a:chOff x="19050" y="3457575"/>
              <a:chExt cx="581025" cy="209550"/>
            </a:xfrm>
          </xdr:grpSpPr>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100-00001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100-00001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2</xdr:col>
          <xdr:colOff>95250</xdr:colOff>
          <xdr:row>29</xdr:row>
          <xdr:rowOff>0</xdr:rowOff>
        </xdr:to>
        <xdr:grpSp>
          <xdr:nvGrpSpPr>
            <xdr:cNvPr id="56089" name="グループ化 55">
              <a:extLst>
                <a:ext uri="{FF2B5EF4-FFF2-40B4-BE49-F238E27FC236}">
                  <a16:creationId xmlns:a16="http://schemas.microsoft.com/office/drawing/2014/main" id="{96592422-662C-9314-E77E-3B673A070E87}"/>
                </a:ext>
              </a:extLst>
            </xdr:cNvPr>
            <xdr:cNvGrpSpPr>
              <a:grpSpLocks/>
            </xdr:cNvGrpSpPr>
          </xdr:nvGrpSpPr>
          <xdr:grpSpPr bwMode="auto">
            <a:xfrm>
              <a:off x="0" y="8572500"/>
              <a:ext cx="647700" cy="247650"/>
              <a:chOff x="19050" y="3457575"/>
              <a:chExt cx="581025" cy="209550"/>
            </a:xfrm>
          </xdr:grpSpPr>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100-00001D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100-00001E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47625</xdr:rowOff>
        </xdr:from>
        <xdr:to>
          <xdr:col>2</xdr:col>
          <xdr:colOff>95250</xdr:colOff>
          <xdr:row>29</xdr:row>
          <xdr:rowOff>314325</xdr:rowOff>
        </xdr:to>
        <xdr:grpSp>
          <xdr:nvGrpSpPr>
            <xdr:cNvPr id="56090" name="グループ化 55">
              <a:extLst>
                <a:ext uri="{FF2B5EF4-FFF2-40B4-BE49-F238E27FC236}">
                  <a16:creationId xmlns:a16="http://schemas.microsoft.com/office/drawing/2014/main" id="{0AC35244-267D-A202-C4D4-6D00E4D397FA}"/>
                </a:ext>
              </a:extLst>
            </xdr:cNvPr>
            <xdr:cNvGrpSpPr>
              <a:grpSpLocks/>
            </xdr:cNvGrpSpPr>
          </xdr:nvGrpSpPr>
          <xdr:grpSpPr bwMode="auto">
            <a:xfrm>
              <a:off x="0" y="8867775"/>
              <a:ext cx="647700" cy="266700"/>
              <a:chOff x="19050" y="3457575"/>
              <a:chExt cx="581025" cy="209550"/>
            </a:xfrm>
          </xdr:grpSpPr>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100-00001F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100-000020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57150</xdr:rowOff>
        </xdr:from>
        <xdr:to>
          <xdr:col>2</xdr:col>
          <xdr:colOff>95250</xdr:colOff>
          <xdr:row>30</xdr:row>
          <xdr:rowOff>323850</xdr:rowOff>
        </xdr:to>
        <xdr:grpSp>
          <xdr:nvGrpSpPr>
            <xdr:cNvPr id="56091" name="グループ化 55">
              <a:extLst>
                <a:ext uri="{FF2B5EF4-FFF2-40B4-BE49-F238E27FC236}">
                  <a16:creationId xmlns:a16="http://schemas.microsoft.com/office/drawing/2014/main" id="{361A1FB1-6854-A8FD-493E-195DDC1C4AA8}"/>
                </a:ext>
              </a:extLst>
            </xdr:cNvPr>
            <xdr:cNvGrpSpPr>
              <a:grpSpLocks/>
            </xdr:cNvGrpSpPr>
          </xdr:nvGrpSpPr>
          <xdr:grpSpPr bwMode="auto">
            <a:xfrm>
              <a:off x="0" y="9258300"/>
              <a:ext cx="647700" cy="266700"/>
              <a:chOff x="19050" y="3457575"/>
              <a:chExt cx="581025" cy="209550"/>
            </a:xfrm>
          </xdr:grpSpPr>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100-00002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100-00002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9525</xdr:rowOff>
        </xdr:from>
        <xdr:to>
          <xdr:col>2</xdr:col>
          <xdr:colOff>95250</xdr:colOff>
          <xdr:row>32</xdr:row>
          <xdr:rowOff>9525</xdr:rowOff>
        </xdr:to>
        <xdr:grpSp>
          <xdr:nvGrpSpPr>
            <xdr:cNvPr id="56092" name="グループ化 55">
              <a:extLst>
                <a:ext uri="{FF2B5EF4-FFF2-40B4-BE49-F238E27FC236}">
                  <a16:creationId xmlns:a16="http://schemas.microsoft.com/office/drawing/2014/main" id="{C89E6F5C-E892-FB30-A9F0-2DBD622792B2}"/>
                </a:ext>
              </a:extLst>
            </xdr:cNvPr>
            <xdr:cNvGrpSpPr>
              <a:grpSpLocks/>
            </xdr:cNvGrpSpPr>
          </xdr:nvGrpSpPr>
          <xdr:grpSpPr bwMode="auto">
            <a:xfrm>
              <a:off x="0" y="9591675"/>
              <a:ext cx="647700" cy="247650"/>
              <a:chOff x="19050" y="3457575"/>
              <a:chExt cx="581025" cy="209550"/>
            </a:xfrm>
          </xdr:grpSpPr>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100-00002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100-00002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2</xdr:col>
          <xdr:colOff>104775</xdr:colOff>
          <xdr:row>34</xdr:row>
          <xdr:rowOff>0</xdr:rowOff>
        </xdr:to>
        <xdr:grpSp>
          <xdr:nvGrpSpPr>
            <xdr:cNvPr id="56093" name="グループ化 55">
              <a:extLst>
                <a:ext uri="{FF2B5EF4-FFF2-40B4-BE49-F238E27FC236}">
                  <a16:creationId xmlns:a16="http://schemas.microsoft.com/office/drawing/2014/main" id="{C7E036AD-57D4-1472-4395-947281C9D018}"/>
                </a:ext>
              </a:extLst>
            </xdr:cNvPr>
            <xdr:cNvGrpSpPr>
              <a:grpSpLocks/>
            </xdr:cNvGrpSpPr>
          </xdr:nvGrpSpPr>
          <xdr:grpSpPr bwMode="auto">
            <a:xfrm>
              <a:off x="9525" y="10096500"/>
              <a:ext cx="647700" cy="247650"/>
              <a:chOff x="19050" y="3457575"/>
              <a:chExt cx="581025" cy="209550"/>
            </a:xfrm>
          </xdr:grpSpPr>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100-00002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100-00002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104775</xdr:rowOff>
        </xdr:from>
        <xdr:to>
          <xdr:col>2</xdr:col>
          <xdr:colOff>95250</xdr:colOff>
          <xdr:row>34</xdr:row>
          <xdr:rowOff>295275</xdr:rowOff>
        </xdr:to>
        <xdr:grpSp>
          <xdr:nvGrpSpPr>
            <xdr:cNvPr id="56094" name="グループ化 55">
              <a:extLst>
                <a:ext uri="{FF2B5EF4-FFF2-40B4-BE49-F238E27FC236}">
                  <a16:creationId xmlns:a16="http://schemas.microsoft.com/office/drawing/2014/main" id="{3E3B45FD-121A-15DE-7C6D-C032E0D718FA}"/>
                </a:ext>
              </a:extLst>
            </xdr:cNvPr>
            <xdr:cNvGrpSpPr>
              <a:grpSpLocks/>
            </xdr:cNvGrpSpPr>
          </xdr:nvGrpSpPr>
          <xdr:grpSpPr bwMode="auto">
            <a:xfrm>
              <a:off x="0" y="10448925"/>
              <a:ext cx="647700" cy="190500"/>
              <a:chOff x="19050" y="3457575"/>
              <a:chExt cx="581025" cy="209550"/>
            </a:xfrm>
          </xdr:grpSpPr>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100-00002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100-00002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361950</xdr:rowOff>
        </xdr:from>
        <xdr:to>
          <xdr:col>2</xdr:col>
          <xdr:colOff>104775</xdr:colOff>
          <xdr:row>35</xdr:row>
          <xdr:rowOff>228600</xdr:rowOff>
        </xdr:to>
        <xdr:grpSp>
          <xdr:nvGrpSpPr>
            <xdr:cNvPr id="56095" name="グループ化 55">
              <a:extLst>
                <a:ext uri="{FF2B5EF4-FFF2-40B4-BE49-F238E27FC236}">
                  <a16:creationId xmlns:a16="http://schemas.microsoft.com/office/drawing/2014/main" id="{36BB9ABD-F1A2-FAE7-07D9-0089387F142F}"/>
                </a:ext>
              </a:extLst>
            </xdr:cNvPr>
            <xdr:cNvGrpSpPr>
              <a:grpSpLocks/>
            </xdr:cNvGrpSpPr>
          </xdr:nvGrpSpPr>
          <xdr:grpSpPr bwMode="auto">
            <a:xfrm>
              <a:off x="9525" y="10706100"/>
              <a:ext cx="647700" cy="247650"/>
              <a:chOff x="19050" y="3457575"/>
              <a:chExt cx="581025" cy="209550"/>
            </a:xfrm>
          </xdr:grpSpPr>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100-00002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100-00002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57150</xdr:rowOff>
        </xdr:from>
        <xdr:to>
          <xdr:col>2</xdr:col>
          <xdr:colOff>95250</xdr:colOff>
          <xdr:row>36</xdr:row>
          <xdr:rowOff>323850</xdr:rowOff>
        </xdr:to>
        <xdr:grpSp>
          <xdr:nvGrpSpPr>
            <xdr:cNvPr id="56096" name="グループ化 55">
              <a:extLst>
                <a:ext uri="{FF2B5EF4-FFF2-40B4-BE49-F238E27FC236}">
                  <a16:creationId xmlns:a16="http://schemas.microsoft.com/office/drawing/2014/main" id="{3C1D3296-909D-5250-FBCF-983C1FC41BD2}"/>
                </a:ext>
              </a:extLst>
            </xdr:cNvPr>
            <xdr:cNvGrpSpPr>
              <a:grpSpLocks/>
            </xdr:cNvGrpSpPr>
          </xdr:nvGrpSpPr>
          <xdr:grpSpPr bwMode="auto">
            <a:xfrm>
              <a:off x="0" y="11029950"/>
              <a:ext cx="647700" cy="266700"/>
              <a:chOff x="19050" y="3457575"/>
              <a:chExt cx="581025" cy="209550"/>
            </a:xfrm>
          </xdr:grpSpPr>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100-00002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100-00002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56097" name="グループ化 85">
              <a:extLst>
                <a:ext uri="{FF2B5EF4-FFF2-40B4-BE49-F238E27FC236}">
                  <a16:creationId xmlns:a16="http://schemas.microsoft.com/office/drawing/2014/main" id="{77F03877-F782-6BBD-FFF6-5955CACD1B48}"/>
                </a:ext>
              </a:extLst>
            </xdr:cNvPr>
            <xdr:cNvGrpSpPr>
              <a:grpSpLocks/>
            </xdr:cNvGrpSpPr>
          </xdr:nvGrpSpPr>
          <xdr:grpSpPr bwMode="auto">
            <a:xfrm>
              <a:off x="0" y="3409950"/>
              <a:ext cx="581025" cy="209550"/>
              <a:chOff x="19050" y="3457575"/>
              <a:chExt cx="581025" cy="209550"/>
            </a:xfrm>
          </xdr:grpSpPr>
          <xdr:sp macro="" textlink="">
            <xdr:nvSpPr>
              <xdr:cNvPr id="49631" name="Check Box 6623" hidden="1">
                <a:extLst>
                  <a:ext uri="{63B3BB69-23CF-44E3-9099-C40C66FF867C}">
                    <a14:compatExt spid="_x0000_s49631"/>
                  </a:ext>
                  <a:ext uri="{FF2B5EF4-FFF2-40B4-BE49-F238E27FC236}">
                    <a16:creationId xmlns:a16="http://schemas.microsoft.com/office/drawing/2014/main" id="{00000000-0008-0000-0100-0000DFC1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32" name="Check Box 6624" hidden="1">
                <a:extLst>
                  <a:ext uri="{63B3BB69-23CF-44E3-9099-C40C66FF867C}">
                    <a14:compatExt spid="_x0000_s49632"/>
                  </a:ext>
                  <a:ext uri="{FF2B5EF4-FFF2-40B4-BE49-F238E27FC236}">
                    <a16:creationId xmlns:a16="http://schemas.microsoft.com/office/drawing/2014/main" id="{00000000-0008-0000-0100-0000E0C1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47625</xdr:rowOff>
        </xdr:from>
        <xdr:to>
          <xdr:col>2</xdr:col>
          <xdr:colOff>95250</xdr:colOff>
          <xdr:row>3</xdr:row>
          <xdr:rowOff>314325</xdr:rowOff>
        </xdr:to>
        <xdr:grpSp>
          <xdr:nvGrpSpPr>
            <xdr:cNvPr id="58020" name="グループ化 55">
              <a:extLst>
                <a:ext uri="{FF2B5EF4-FFF2-40B4-BE49-F238E27FC236}">
                  <a16:creationId xmlns:a16="http://schemas.microsoft.com/office/drawing/2014/main" id="{5584AF9C-2A04-63C8-9137-94FD17AEA4D2}"/>
                </a:ext>
              </a:extLst>
            </xdr:cNvPr>
            <xdr:cNvGrpSpPr>
              <a:grpSpLocks/>
            </xdr:cNvGrpSpPr>
          </xdr:nvGrpSpPr>
          <xdr:grpSpPr bwMode="auto">
            <a:xfrm>
              <a:off x="0" y="885825"/>
              <a:ext cx="647700" cy="266700"/>
              <a:chOff x="19050" y="3457575"/>
              <a:chExt cx="581025" cy="209550"/>
            </a:xfrm>
          </xdr:grpSpPr>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47625</xdr:rowOff>
        </xdr:from>
        <xdr:to>
          <xdr:col>2</xdr:col>
          <xdr:colOff>95250</xdr:colOff>
          <xdr:row>4</xdr:row>
          <xdr:rowOff>314325</xdr:rowOff>
        </xdr:to>
        <xdr:grpSp>
          <xdr:nvGrpSpPr>
            <xdr:cNvPr id="58021" name="グループ化 55">
              <a:extLst>
                <a:ext uri="{FF2B5EF4-FFF2-40B4-BE49-F238E27FC236}">
                  <a16:creationId xmlns:a16="http://schemas.microsoft.com/office/drawing/2014/main" id="{0FE4ADB1-8E14-E84C-EFA8-699983296E3D}"/>
                </a:ext>
              </a:extLst>
            </xdr:cNvPr>
            <xdr:cNvGrpSpPr>
              <a:grpSpLocks/>
            </xdr:cNvGrpSpPr>
          </xdr:nvGrpSpPr>
          <xdr:grpSpPr bwMode="auto">
            <a:xfrm>
              <a:off x="0" y="1266825"/>
              <a:ext cx="647700" cy="266700"/>
              <a:chOff x="19050" y="3457575"/>
              <a:chExt cx="581025" cy="209550"/>
            </a:xfrm>
          </xdr:grpSpPr>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2</xdr:col>
          <xdr:colOff>95250</xdr:colOff>
          <xdr:row>6</xdr:row>
          <xdr:rowOff>0</xdr:rowOff>
        </xdr:to>
        <xdr:grpSp>
          <xdr:nvGrpSpPr>
            <xdr:cNvPr id="58022" name="グループ化 55">
              <a:extLst>
                <a:ext uri="{FF2B5EF4-FFF2-40B4-BE49-F238E27FC236}">
                  <a16:creationId xmlns:a16="http://schemas.microsoft.com/office/drawing/2014/main" id="{25155B96-E543-F09B-B074-81CC23D85174}"/>
                </a:ext>
              </a:extLst>
            </xdr:cNvPr>
            <xdr:cNvGrpSpPr>
              <a:grpSpLocks/>
            </xdr:cNvGrpSpPr>
          </xdr:nvGrpSpPr>
          <xdr:grpSpPr bwMode="auto">
            <a:xfrm>
              <a:off x="0" y="1600200"/>
              <a:ext cx="647700" cy="247650"/>
              <a:chOff x="19050" y="3457575"/>
              <a:chExt cx="581025" cy="209550"/>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95250</xdr:colOff>
          <xdr:row>10</xdr:row>
          <xdr:rowOff>0</xdr:rowOff>
        </xdr:to>
        <xdr:grpSp>
          <xdr:nvGrpSpPr>
            <xdr:cNvPr id="58023" name="グループ化 55">
              <a:extLst>
                <a:ext uri="{FF2B5EF4-FFF2-40B4-BE49-F238E27FC236}">
                  <a16:creationId xmlns:a16="http://schemas.microsoft.com/office/drawing/2014/main" id="{662E099E-D47A-E479-84B5-6DD7297F8B9E}"/>
                </a:ext>
              </a:extLst>
            </xdr:cNvPr>
            <xdr:cNvGrpSpPr>
              <a:grpSpLocks/>
            </xdr:cNvGrpSpPr>
          </xdr:nvGrpSpPr>
          <xdr:grpSpPr bwMode="auto">
            <a:xfrm>
              <a:off x="0" y="2667000"/>
              <a:ext cx="647700" cy="247650"/>
              <a:chOff x="19050" y="3457575"/>
              <a:chExt cx="581025" cy="209550"/>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2</xdr:col>
          <xdr:colOff>95250</xdr:colOff>
          <xdr:row>11</xdr:row>
          <xdr:rowOff>0</xdr:rowOff>
        </xdr:to>
        <xdr:grpSp>
          <xdr:nvGrpSpPr>
            <xdr:cNvPr id="58024" name="グループ化 55">
              <a:extLst>
                <a:ext uri="{FF2B5EF4-FFF2-40B4-BE49-F238E27FC236}">
                  <a16:creationId xmlns:a16="http://schemas.microsoft.com/office/drawing/2014/main" id="{9526B0EB-C25E-A021-3EC6-CEB88E6BF734}"/>
                </a:ext>
              </a:extLst>
            </xdr:cNvPr>
            <xdr:cNvGrpSpPr>
              <a:grpSpLocks/>
            </xdr:cNvGrpSpPr>
          </xdr:nvGrpSpPr>
          <xdr:grpSpPr bwMode="auto">
            <a:xfrm>
              <a:off x="0" y="2914650"/>
              <a:ext cx="647700" cy="247650"/>
              <a:chOff x="19050" y="3457575"/>
              <a:chExt cx="581025" cy="209550"/>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200-00000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0</xdr:rowOff>
        </xdr:from>
        <xdr:to>
          <xdr:col>2</xdr:col>
          <xdr:colOff>95250</xdr:colOff>
          <xdr:row>12</xdr:row>
          <xdr:rowOff>0</xdr:rowOff>
        </xdr:to>
        <xdr:grpSp>
          <xdr:nvGrpSpPr>
            <xdr:cNvPr id="58025" name="グループ化 55">
              <a:extLst>
                <a:ext uri="{FF2B5EF4-FFF2-40B4-BE49-F238E27FC236}">
                  <a16:creationId xmlns:a16="http://schemas.microsoft.com/office/drawing/2014/main" id="{B45F6D31-2306-3675-A713-B0AB248EC738}"/>
                </a:ext>
              </a:extLst>
            </xdr:cNvPr>
            <xdr:cNvGrpSpPr>
              <a:grpSpLocks/>
            </xdr:cNvGrpSpPr>
          </xdr:nvGrpSpPr>
          <xdr:grpSpPr bwMode="auto">
            <a:xfrm>
              <a:off x="0" y="3162300"/>
              <a:ext cx="647700" cy="247650"/>
              <a:chOff x="19050" y="3457575"/>
              <a:chExt cx="581025" cy="209550"/>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200-00000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200-00000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16</xdr:row>
          <xdr:rowOff>0</xdr:rowOff>
        </xdr:to>
        <xdr:grpSp>
          <xdr:nvGrpSpPr>
            <xdr:cNvPr id="58026" name="グループ化 55">
              <a:extLst>
                <a:ext uri="{FF2B5EF4-FFF2-40B4-BE49-F238E27FC236}">
                  <a16:creationId xmlns:a16="http://schemas.microsoft.com/office/drawing/2014/main" id="{7E78C0B5-2D2A-8709-1E42-D24178EFCB31}"/>
                </a:ext>
              </a:extLst>
            </xdr:cNvPr>
            <xdr:cNvGrpSpPr>
              <a:grpSpLocks/>
            </xdr:cNvGrpSpPr>
          </xdr:nvGrpSpPr>
          <xdr:grpSpPr bwMode="auto">
            <a:xfrm>
              <a:off x="0" y="4248150"/>
              <a:ext cx="647700" cy="247650"/>
              <a:chOff x="19050" y="3457575"/>
              <a:chExt cx="581025" cy="209550"/>
            </a:xfrm>
          </xdr:grpSpPr>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200-00000D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200-00000E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57150</xdr:rowOff>
        </xdr:from>
        <xdr:to>
          <xdr:col>2</xdr:col>
          <xdr:colOff>95250</xdr:colOff>
          <xdr:row>16</xdr:row>
          <xdr:rowOff>323850</xdr:rowOff>
        </xdr:to>
        <xdr:grpSp>
          <xdr:nvGrpSpPr>
            <xdr:cNvPr id="58027" name="グループ化 55">
              <a:extLst>
                <a:ext uri="{FF2B5EF4-FFF2-40B4-BE49-F238E27FC236}">
                  <a16:creationId xmlns:a16="http://schemas.microsoft.com/office/drawing/2014/main" id="{FF1DBD2D-40FE-FD03-95B4-737177F064BE}"/>
                </a:ext>
              </a:extLst>
            </xdr:cNvPr>
            <xdr:cNvGrpSpPr>
              <a:grpSpLocks/>
            </xdr:cNvGrpSpPr>
          </xdr:nvGrpSpPr>
          <xdr:grpSpPr bwMode="auto">
            <a:xfrm>
              <a:off x="0" y="4552950"/>
              <a:ext cx="647700" cy="266700"/>
              <a:chOff x="19050" y="3457575"/>
              <a:chExt cx="581025" cy="209550"/>
            </a:xfrm>
          </xdr:grpSpPr>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200-00000F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200-000010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47625</xdr:rowOff>
        </xdr:from>
        <xdr:to>
          <xdr:col>2</xdr:col>
          <xdr:colOff>95250</xdr:colOff>
          <xdr:row>17</xdr:row>
          <xdr:rowOff>314325</xdr:rowOff>
        </xdr:to>
        <xdr:grpSp>
          <xdr:nvGrpSpPr>
            <xdr:cNvPr id="58028" name="グループ化 55">
              <a:extLst>
                <a:ext uri="{FF2B5EF4-FFF2-40B4-BE49-F238E27FC236}">
                  <a16:creationId xmlns:a16="http://schemas.microsoft.com/office/drawing/2014/main" id="{8D5CD028-42AF-9635-4B90-3825A5CCF6D7}"/>
                </a:ext>
              </a:extLst>
            </xdr:cNvPr>
            <xdr:cNvGrpSpPr>
              <a:grpSpLocks/>
            </xdr:cNvGrpSpPr>
          </xdr:nvGrpSpPr>
          <xdr:grpSpPr bwMode="auto">
            <a:xfrm>
              <a:off x="0" y="4924425"/>
              <a:ext cx="647700" cy="266700"/>
              <a:chOff x="19050" y="3457575"/>
              <a:chExt cx="581025" cy="209550"/>
            </a:xfrm>
          </xdr:grpSpPr>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200-00001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200-00001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38100</xdr:rowOff>
        </xdr:from>
        <xdr:to>
          <xdr:col>2</xdr:col>
          <xdr:colOff>95250</xdr:colOff>
          <xdr:row>20</xdr:row>
          <xdr:rowOff>304800</xdr:rowOff>
        </xdr:to>
        <xdr:grpSp>
          <xdr:nvGrpSpPr>
            <xdr:cNvPr id="58029" name="グループ化 55">
              <a:extLst>
                <a:ext uri="{FF2B5EF4-FFF2-40B4-BE49-F238E27FC236}">
                  <a16:creationId xmlns:a16="http://schemas.microsoft.com/office/drawing/2014/main" id="{6C562185-D64B-11AE-493D-6378F9591059}"/>
                </a:ext>
              </a:extLst>
            </xdr:cNvPr>
            <xdr:cNvGrpSpPr>
              <a:grpSpLocks/>
            </xdr:cNvGrpSpPr>
          </xdr:nvGrpSpPr>
          <xdr:grpSpPr bwMode="auto">
            <a:xfrm>
              <a:off x="0" y="5943600"/>
              <a:ext cx="647700" cy="266700"/>
              <a:chOff x="19050" y="3457575"/>
              <a:chExt cx="581025" cy="209550"/>
            </a:xfrm>
          </xdr:grpSpPr>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200-00001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200-00001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0</xdr:rowOff>
        </xdr:from>
        <xdr:to>
          <xdr:col>2</xdr:col>
          <xdr:colOff>95250</xdr:colOff>
          <xdr:row>22</xdr:row>
          <xdr:rowOff>0</xdr:rowOff>
        </xdr:to>
        <xdr:grpSp>
          <xdr:nvGrpSpPr>
            <xdr:cNvPr id="58030" name="グループ化 55">
              <a:extLst>
                <a:ext uri="{FF2B5EF4-FFF2-40B4-BE49-F238E27FC236}">
                  <a16:creationId xmlns:a16="http://schemas.microsoft.com/office/drawing/2014/main" id="{F4B8D421-C5A3-5C88-F0A3-B64F6A98CFDA}"/>
                </a:ext>
              </a:extLst>
            </xdr:cNvPr>
            <xdr:cNvGrpSpPr>
              <a:grpSpLocks/>
            </xdr:cNvGrpSpPr>
          </xdr:nvGrpSpPr>
          <xdr:grpSpPr bwMode="auto">
            <a:xfrm>
              <a:off x="0" y="6286500"/>
              <a:ext cx="647700" cy="247650"/>
              <a:chOff x="19050" y="3457575"/>
              <a:chExt cx="581025" cy="209550"/>
            </a:xfrm>
          </xdr:grpSpPr>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200-00001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200-00001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0</xdr:rowOff>
        </xdr:from>
        <xdr:to>
          <xdr:col>2</xdr:col>
          <xdr:colOff>95250</xdr:colOff>
          <xdr:row>23</xdr:row>
          <xdr:rowOff>0</xdr:rowOff>
        </xdr:to>
        <xdr:grpSp>
          <xdr:nvGrpSpPr>
            <xdr:cNvPr id="58031" name="グループ化 55">
              <a:extLst>
                <a:ext uri="{FF2B5EF4-FFF2-40B4-BE49-F238E27FC236}">
                  <a16:creationId xmlns:a16="http://schemas.microsoft.com/office/drawing/2014/main" id="{1F589C9F-1FBF-E5CD-07F9-822D1328DB8A}"/>
                </a:ext>
              </a:extLst>
            </xdr:cNvPr>
            <xdr:cNvGrpSpPr>
              <a:grpSpLocks/>
            </xdr:cNvGrpSpPr>
          </xdr:nvGrpSpPr>
          <xdr:grpSpPr bwMode="auto">
            <a:xfrm>
              <a:off x="0" y="6534150"/>
              <a:ext cx="647700" cy="247650"/>
              <a:chOff x="19050" y="3457575"/>
              <a:chExt cx="581025" cy="209550"/>
            </a:xfrm>
          </xdr:grpSpPr>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200-00001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200-00001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24</xdr:row>
          <xdr:rowOff>0</xdr:rowOff>
        </xdr:to>
        <xdr:grpSp>
          <xdr:nvGrpSpPr>
            <xdr:cNvPr id="58032" name="グループ化 55">
              <a:extLst>
                <a:ext uri="{FF2B5EF4-FFF2-40B4-BE49-F238E27FC236}">
                  <a16:creationId xmlns:a16="http://schemas.microsoft.com/office/drawing/2014/main" id="{2C75498B-8D26-9D6F-516B-6DC4820887AB}"/>
                </a:ext>
              </a:extLst>
            </xdr:cNvPr>
            <xdr:cNvGrpSpPr>
              <a:grpSpLocks/>
            </xdr:cNvGrpSpPr>
          </xdr:nvGrpSpPr>
          <xdr:grpSpPr bwMode="auto">
            <a:xfrm>
              <a:off x="0" y="6781800"/>
              <a:ext cx="647700" cy="247650"/>
              <a:chOff x="19050" y="3457575"/>
              <a:chExt cx="581025" cy="209550"/>
            </a:xfrm>
          </xdr:grpSpPr>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200-00001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200-00001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2</xdr:col>
          <xdr:colOff>95250</xdr:colOff>
          <xdr:row>28</xdr:row>
          <xdr:rowOff>0</xdr:rowOff>
        </xdr:to>
        <xdr:grpSp>
          <xdr:nvGrpSpPr>
            <xdr:cNvPr id="58033" name="グループ化 55">
              <a:extLst>
                <a:ext uri="{FF2B5EF4-FFF2-40B4-BE49-F238E27FC236}">
                  <a16:creationId xmlns:a16="http://schemas.microsoft.com/office/drawing/2014/main" id="{C8DF81ED-C0A0-5D8E-A899-5D482496AE0E}"/>
                </a:ext>
              </a:extLst>
            </xdr:cNvPr>
            <xdr:cNvGrpSpPr>
              <a:grpSpLocks/>
            </xdr:cNvGrpSpPr>
          </xdr:nvGrpSpPr>
          <xdr:grpSpPr bwMode="auto">
            <a:xfrm>
              <a:off x="0" y="7810500"/>
              <a:ext cx="647700" cy="381000"/>
              <a:chOff x="19050" y="3457575"/>
              <a:chExt cx="581025" cy="209550"/>
            </a:xfrm>
          </xdr:grpSpPr>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200-00001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200-00001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47625</xdr:rowOff>
        </xdr:from>
        <xdr:to>
          <xdr:col>2</xdr:col>
          <xdr:colOff>95250</xdr:colOff>
          <xdr:row>28</xdr:row>
          <xdr:rowOff>314325</xdr:rowOff>
        </xdr:to>
        <xdr:grpSp>
          <xdr:nvGrpSpPr>
            <xdr:cNvPr id="58034" name="グループ化 55">
              <a:extLst>
                <a:ext uri="{FF2B5EF4-FFF2-40B4-BE49-F238E27FC236}">
                  <a16:creationId xmlns:a16="http://schemas.microsoft.com/office/drawing/2014/main" id="{5C3A01A0-2174-2B4B-CEDF-16C7C1A9F00D}"/>
                </a:ext>
              </a:extLst>
            </xdr:cNvPr>
            <xdr:cNvGrpSpPr>
              <a:grpSpLocks/>
            </xdr:cNvGrpSpPr>
          </xdr:nvGrpSpPr>
          <xdr:grpSpPr bwMode="auto">
            <a:xfrm>
              <a:off x="0" y="8239125"/>
              <a:ext cx="647700" cy="266700"/>
              <a:chOff x="19050" y="3457575"/>
              <a:chExt cx="581025" cy="209550"/>
            </a:xfrm>
          </xdr:grpSpPr>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200-00001D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200-00001E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95250</xdr:colOff>
          <xdr:row>29</xdr:row>
          <xdr:rowOff>295275</xdr:rowOff>
        </xdr:to>
        <xdr:grpSp>
          <xdr:nvGrpSpPr>
            <xdr:cNvPr id="58035" name="グループ化 55">
              <a:extLst>
                <a:ext uri="{FF2B5EF4-FFF2-40B4-BE49-F238E27FC236}">
                  <a16:creationId xmlns:a16="http://schemas.microsoft.com/office/drawing/2014/main" id="{74C06FB8-A3CA-9B33-6C95-8084A5008323}"/>
                </a:ext>
              </a:extLst>
            </xdr:cNvPr>
            <xdr:cNvGrpSpPr>
              <a:grpSpLocks/>
            </xdr:cNvGrpSpPr>
          </xdr:nvGrpSpPr>
          <xdr:grpSpPr bwMode="auto">
            <a:xfrm>
              <a:off x="0" y="8601075"/>
              <a:ext cx="647700" cy="266700"/>
              <a:chOff x="19050" y="3457575"/>
              <a:chExt cx="581025" cy="209550"/>
            </a:xfrm>
          </xdr:grpSpPr>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200-00001F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200-000020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2</xdr:col>
          <xdr:colOff>95250</xdr:colOff>
          <xdr:row>31</xdr:row>
          <xdr:rowOff>0</xdr:rowOff>
        </xdr:to>
        <xdr:grpSp>
          <xdr:nvGrpSpPr>
            <xdr:cNvPr id="58036" name="グループ化 55">
              <a:extLst>
                <a:ext uri="{FF2B5EF4-FFF2-40B4-BE49-F238E27FC236}">
                  <a16:creationId xmlns:a16="http://schemas.microsoft.com/office/drawing/2014/main" id="{FE90A16F-5DCC-5E29-7966-ECF21F9FC952}"/>
                </a:ext>
              </a:extLst>
            </xdr:cNvPr>
            <xdr:cNvGrpSpPr>
              <a:grpSpLocks/>
            </xdr:cNvGrpSpPr>
          </xdr:nvGrpSpPr>
          <xdr:grpSpPr bwMode="auto">
            <a:xfrm>
              <a:off x="0" y="8953500"/>
              <a:ext cx="647700" cy="247650"/>
              <a:chOff x="19050" y="3457575"/>
              <a:chExt cx="581025" cy="209550"/>
            </a:xfrm>
          </xdr:grpSpPr>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200-00002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200-00002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0</xdr:rowOff>
        </xdr:from>
        <xdr:to>
          <xdr:col>2</xdr:col>
          <xdr:colOff>95250</xdr:colOff>
          <xdr:row>26</xdr:row>
          <xdr:rowOff>0</xdr:rowOff>
        </xdr:to>
        <xdr:grpSp>
          <xdr:nvGrpSpPr>
            <xdr:cNvPr id="58037" name="グループ化 55">
              <a:extLst>
                <a:ext uri="{FF2B5EF4-FFF2-40B4-BE49-F238E27FC236}">
                  <a16:creationId xmlns:a16="http://schemas.microsoft.com/office/drawing/2014/main" id="{2EDA713C-33C6-AE4D-FFD2-FC1D49473F24}"/>
                </a:ext>
              </a:extLst>
            </xdr:cNvPr>
            <xdr:cNvGrpSpPr>
              <a:grpSpLocks/>
            </xdr:cNvGrpSpPr>
          </xdr:nvGrpSpPr>
          <xdr:grpSpPr bwMode="auto">
            <a:xfrm>
              <a:off x="0" y="7296150"/>
              <a:ext cx="647700" cy="266700"/>
              <a:chOff x="19050" y="3457575"/>
              <a:chExt cx="581025" cy="209550"/>
            </a:xfrm>
          </xdr:grpSpPr>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200-00002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200-00002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47625</xdr:rowOff>
        </xdr:from>
        <xdr:to>
          <xdr:col>2</xdr:col>
          <xdr:colOff>95250</xdr:colOff>
          <xdr:row>34</xdr:row>
          <xdr:rowOff>314325</xdr:rowOff>
        </xdr:to>
        <xdr:grpSp>
          <xdr:nvGrpSpPr>
            <xdr:cNvPr id="58038" name="グループ化 55">
              <a:extLst>
                <a:ext uri="{FF2B5EF4-FFF2-40B4-BE49-F238E27FC236}">
                  <a16:creationId xmlns:a16="http://schemas.microsoft.com/office/drawing/2014/main" id="{B7B0B99D-6F50-3447-705B-8664E52211F4}"/>
                </a:ext>
              </a:extLst>
            </xdr:cNvPr>
            <xdr:cNvGrpSpPr>
              <a:grpSpLocks/>
            </xdr:cNvGrpSpPr>
          </xdr:nvGrpSpPr>
          <xdr:grpSpPr bwMode="auto">
            <a:xfrm>
              <a:off x="0" y="10077450"/>
              <a:ext cx="647700" cy="266700"/>
              <a:chOff x="19050" y="3457575"/>
              <a:chExt cx="581025" cy="209550"/>
            </a:xfrm>
          </xdr:grpSpPr>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200-00002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200-00002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0</xdr:rowOff>
        </xdr:from>
        <xdr:to>
          <xdr:col>2</xdr:col>
          <xdr:colOff>95250</xdr:colOff>
          <xdr:row>38</xdr:row>
          <xdr:rowOff>0</xdr:rowOff>
        </xdr:to>
        <xdr:grpSp>
          <xdr:nvGrpSpPr>
            <xdr:cNvPr id="58039" name="グループ化 55">
              <a:extLst>
                <a:ext uri="{FF2B5EF4-FFF2-40B4-BE49-F238E27FC236}">
                  <a16:creationId xmlns:a16="http://schemas.microsoft.com/office/drawing/2014/main" id="{3E8A618C-AA4E-CC25-4869-8A7504489EA0}"/>
                </a:ext>
              </a:extLst>
            </xdr:cNvPr>
            <xdr:cNvGrpSpPr>
              <a:grpSpLocks/>
            </xdr:cNvGrpSpPr>
          </xdr:nvGrpSpPr>
          <xdr:grpSpPr bwMode="auto">
            <a:xfrm>
              <a:off x="0" y="11058525"/>
              <a:ext cx="647700" cy="247650"/>
              <a:chOff x="19050" y="3457575"/>
              <a:chExt cx="581025" cy="209550"/>
            </a:xfrm>
          </xdr:grpSpPr>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200-00002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200-00002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0</xdr:rowOff>
        </xdr:from>
        <xdr:to>
          <xdr:col>2</xdr:col>
          <xdr:colOff>95250</xdr:colOff>
          <xdr:row>39</xdr:row>
          <xdr:rowOff>0</xdr:rowOff>
        </xdr:to>
        <xdr:grpSp>
          <xdr:nvGrpSpPr>
            <xdr:cNvPr id="58040" name="グループ化 55">
              <a:extLst>
                <a:ext uri="{FF2B5EF4-FFF2-40B4-BE49-F238E27FC236}">
                  <a16:creationId xmlns:a16="http://schemas.microsoft.com/office/drawing/2014/main" id="{DB68A632-EB88-2D92-4FEC-581632001E18}"/>
                </a:ext>
              </a:extLst>
            </xdr:cNvPr>
            <xdr:cNvGrpSpPr>
              <a:grpSpLocks/>
            </xdr:cNvGrpSpPr>
          </xdr:nvGrpSpPr>
          <xdr:grpSpPr bwMode="auto">
            <a:xfrm>
              <a:off x="0" y="11306175"/>
              <a:ext cx="647700" cy="247650"/>
              <a:chOff x="19050" y="3457575"/>
              <a:chExt cx="581025" cy="209550"/>
            </a:xfrm>
          </xdr:grpSpPr>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200-00002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200-00002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0</xdr:rowOff>
        </xdr:from>
        <xdr:to>
          <xdr:col>2</xdr:col>
          <xdr:colOff>95250</xdr:colOff>
          <xdr:row>40</xdr:row>
          <xdr:rowOff>0</xdr:rowOff>
        </xdr:to>
        <xdr:grpSp>
          <xdr:nvGrpSpPr>
            <xdr:cNvPr id="58041" name="グループ化 55">
              <a:extLst>
                <a:ext uri="{FF2B5EF4-FFF2-40B4-BE49-F238E27FC236}">
                  <a16:creationId xmlns:a16="http://schemas.microsoft.com/office/drawing/2014/main" id="{72AABB91-C5A8-2A1B-4FCA-6A121B5E7680}"/>
                </a:ext>
              </a:extLst>
            </xdr:cNvPr>
            <xdr:cNvGrpSpPr>
              <a:grpSpLocks/>
            </xdr:cNvGrpSpPr>
          </xdr:nvGrpSpPr>
          <xdr:grpSpPr bwMode="auto">
            <a:xfrm>
              <a:off x="0" y="11553825"/>
              <a:ext cx="647700" cy="247650"/>
              <a:chOff x="19050" y="3457575"/>
              <a:chExt cx="581025" cy="209550"/>
            </a:xfrm>
          </xdr:grpSpPr>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200-00002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200-00002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47625</xdr:rowOff>
        </xdr:from>
        <xdr:to>
          <xdr:col>3</xdr:col>
          <xdr:colOff>114300</xdr:colOff>
          <xdr:row>20</xdr:row>
          <xdr:rowOff>295275</xdr:rowOff>
        </xdr:to>
        <xdr:sp macro="" textlink="">
          <xdr:nvSpPr>
            <xdr:cNvPr id="23353" name="Check Box 1849" hidden="1">
              <a:extLst>
                <a:ext uri="{63B3BB69-23CF-44E3-9099-C40C66FF867C}">
                  <a14:compatExt spid="_x0000_s23353"/>
                </a:ext>
                <a:ext uri="{FF2B5EF4-FFF2-40B4-BE49-F238E27FC236}">
                  <a16:creationId xmlns:a16="http://schemas.microsoft.com/office/drawing/2014/main" id="{00000000-0008-0000-0200-00003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0</xdr:rowOff>
        </xdr:from>
        <xdr:to>
          <xdr:col>2</xdr:col>
          <xdr:colOff>95250</xdr:colOff>
          <xdr:row>4</xdr:row>
          <xdr:rowOff>0</xdr:rowOff>
        </xdr:to>
        <xdr:grpSp>
          <xdr:nvGrpSpPr>
            <xdr:cNvPr id="58595" name="グループ化 55">
              <a:extLst>
                <a:ext uri="{FF2B5EF4-FFF2-40B4-BE49-F238E27FC236}">
                  <a16:creationId xmlns:a16="http://schemas.microsoft.com/office/drawing/2014/main" id="{C464E4F7-FE09-3F97-ACB5-69DB0FE16832}"/>
                </a:ext>
              </a:extLst>
            </xdr:cNvPr>
            <xdr:cNvGrpSpPr>
              <a:grpSpLocks/>
            </xdr:cNvGrpSpPr>
          </xdr:nvGrpSpPr>
          <xdr:grpSpPr bwMode="auto">
            <a:xfrm>
              <a:off x="0" y="971550"/>
              <a:ext cx="647700" cy="247650"/>
              <a:chOff x="19050" y="3457575"/>
              <a:chExt cx="581025" cy="209550"/>
            </a:xfrm>
          </xdr:grpSpPr>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0</xdr:rowOff>
        </xdr:from>
        <xdr:to>
          <xdr:col>2</xdr:col>
          <xdr:colOff>95250</xdr:colOff>
          <xdr:row>5</xdr:row>
          <xdr:rowOff>0</xdr:rowOff>
        </xdr:to>
        <xdr:grpSp>
          <xdr:nvGrpSpPr>
            <xdr:cNvPr id="58596" name="グループ化 55">
              <a:extLst>
                <a:ext uri="{FF2B5EF4-FFF2-40B4-BE49-F238E27FC236}">
                  <a16:creationId xmlns:a16="http://schemas.microsoft.com/office/drawing/2014/main" id="{236D7E5F-2ADC-A269-BFA1-413C0526F4BD}"/>
                </a:ext>
              </a:extLst>
            </xdr:cNvPr>
            <xdr:cNvGrpSpPr>
              <a:grpSpLocks/>
            </xdr:cNvGrpSpPr>
          </xdr:nvGrpSpPr>
          <xdr:grpSpPr bwMode="auto">
            <a:xfrm>
              <a:off x="0" y="1219200"/>
              <a:ext cx="647700" cy="247650"/>
              <a:chOff x="19050" y="3457575"/>
              <a:chExt cx="581025" cy="209550"/>
            </a:xfrm>
          </xdr:grpSpPr>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2</xdr:col>
          <xdr:colOff>95250</xdr:colOff>
          <xdr:row>6</xdr:row>
          <xdr:rowOff>0</xdr:rowOff>
        </xdr:to>
        <xdr:grpSp>
          <xdr:nvGrpSpPr>
            <xdr:cNvPr id="58597" name="グループ化 55">
              <a:extLst>
                <a:ext uri="{FF2B5EF4-FFF2-40B4-BE49-F238E27FC236}">
                  <a16:creationId xmlns:a16="http://schemas.microsoft.com/office/drawing/2014/main" id="{10318893-6862-FD39-C2D4-EB4E4B06C84E}"/>
                </a:ext>
              </a:extLst>
            </xdr:cNvPr>
            <xdr:cNvGrpSpPr>
              <a:grpSpLocks/>
            </xdr:cNvGrpSpPr>
          </xdr:nvGrpSpPr>
          <xdr:grpSpPr bwMode="auto">
            <a:xfrm>
              <a:off x="0" y="1466850"/>
              <a:ext cx="647700" cy="247650"/>
              <a:chOff x="19050" y="3457575"/>
              <a:chExt cx="581025" cy="209550"/>
            </a:xfrm>
          </xdr:grpSpPr>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58598" name="グループ化 55">
              <a:extLst>
                <a:ext uri="{FF2B5EF4-FFF2-40B4-BE49-F238E27FC236}">
                  <a16:creationId xmlns:a16="http://schemas.microsoft.com/office/drawing/2014/main" id="{63962D74-6811-5FEF-99CC-B5E3CA8520DA}"/>
                </a:ext>
              </a:extLst>
            </xdr:cNvPr>
            <xdr:cNvGrpSpPr>
              <a:grpSpLocks/>
            </xdr:cNvGrpSpPr>
          </xdr:nvGrpSpPr>
          <xdr:grpSpPr bwMode="auto">
            <a:xfrm>
              <a:off x="0" y="1981200"/>
              <a:ext cx="647700" cy="247650"/>
              <a:chOff x="19050" y="3457575"/>
              <a:chExt cx="581025" cy="209550"/>
            </a:xfrm>
          </xdr:grpSpPr>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58599" name="グループ化 55">
              <a:extLst>
                <a:ext uri="{FF2B5EF4-FFF2-40B4-BE49-F238E27FC236}">
                  <a16:creationId xmlns:a16="http://schemas.microsoft.com/office/drawing/2014/main" id="{3F07D5D5-3E2B-BFC7-5379-F049F7ECCB22}"/>
                </a:ext>
              </a:extLst>
            </xdr:cNvPr>
            <xdr:cNvGrpSpPr>
              <a:grpSpLocks/>
            </xdr:cNvGrpSpPr>
          </xdr:nvGrpSpPr>
          <xdr:grpSpPr bwMode="auto">
            <a:xfrm>
              <a:off x="0" y="2228850"/>
              <a:ext cx="647700" cy="247650"/>
              <a:chOff x="19050" y="3457575"/>
              <a:chExt cx="581025" cy="209550"/>
            </a:xfrm>
          </xdr:grpSpPr>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0</xdr:rowOff>
        </xdr:from>
        <xdr:to>
          <xdr:col>2</xdr:col>
          <xdr:colOff>95250</xdr:colOff>
          <xdr:row>14</xdr:row>
          <xdr:rowOff>0</xdr:rowOff>
        </xdr:to>
        <xdr:grpSp>
          <xdr:nvGrpSpPr>
            <xdr:cNvPr id="58600" name="グループ化 55">
              <a:extLst>
                <a:ext uri="{FF2B5EF4-FFF2-40B4-BE49-F238E27FC236}">
                  <a16:creationId xmlns:a16="http://schemas.microsoft.com/office/drawing/2014/main" id="{BD9AC7EE-08E1-3637-E6DD-206C40729645}"/>
                </a:ext>
              </a:extLst>
            </xdr:cNvPr>
            <xdr:cNvGrpSpPr>
              <a:grpSpLocks/>
            </xdr:cNvGrpSpPr>
          </xdr:nvGrpSpPr>
          <xdr:grpSpPr bwMode="auto">
            <a:xfrm>
              <a:off x="0" y="3629025"/>
              <a:ext cx="647700" cy="247650"/>
              <a:chOff x="19050" y="3457575"/>
              <a:chExt cx="581025" cy="209550"/>
            </a:xfrm>
          </xdr:grpSpPr>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2</xdr:col>
          <xdr:colOff>95250</xdr:colOff>
          <xdr:row>15</xdr:row>
          <xdr:rowOff>0</xdr:rowOff>
        </xdr:to>
        <xdr:grpSp>
          <xdr:nvGrpSpPr>
            <xdr:cNvPr id="58601" name="グループ化 55">
              <a:extLst>
                <a:ext uri="{FF2B5EF4-FFF2-40B4-BE49-F238E27FC236}">
                  <a16:creationId xmlns:a16="http://schemas.microsoft.com/office/drawing/2014/main" id="{033C0186-1E65-1B10-5BBE-3B39889B94D3}"/>
                </a:ext>
              </a:extLst>
            </xdr:cNvPr>
            <xdr:cNvGrpSpPr>
              <a:grpSpLocks/>
            </xdr:cNvGrpSpPr>
          </xdr:nvGrpSpPr>
          <xdr:grpSpPr bwMode="auto">
            <a:xfrm>
              <a:off x="0" y="3876675"/>
              <a:ext cx="647700" cy="247650"/>
              <a:chOff x="19050" y="3457575"/>
              <a:chExt cx="581025" cy="209550"/>
            </a:xfrm>
          </xdr:grpSpPr>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16</xdr:row>
          <xdr:rowOff>0</xdr:rowOff>
        </xdr:to>
        <xdr:grpSp>
          <xdr:nvGrpSpPr>
            <xdr:cNvPr id="58602" name="グループ化 55">
              <a:extLst>
                <a:ext uri="{FF2B5EF4-FFF2-40B4-BE49-F238E27FC236}">
                  <a16:creationId xmlns:a16="http://schemas.microsoft.com/office/drawing/2014/main" id="{C4EBCEA8-712A-8A07-6CC0-93C1E8C73637}"/>
                </a:ext>
              </a:extLst>
            </xdr:cNvPr>
            <xdr:cNvGrpSpPr>
              <a:grpSpLocks/>
            </xdr:cNvGrpSpPr>
          </xdr:nvGrpSpPr>
          <xdr:grpSpPr bwMode="auto">
            <a:xfrm>
              <a:off x="0" y="4124325"/>
              <a:ext cx="647700" cy="247650"/>
              <a:chOff x="19050" y="3457575"/>
              <a:chExt cx="581025" cy="209550"/>
            </a:xfrm>
          </xdr:grpSpPr>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0</xdr:rowOff>
        </xdr:from>
        <xdr:to>
          <xdr:col>2</xdr:col>
          <xdr:colOff>95250</xdr:colOff>
          <xdr:row>17</xdr:row>
          <xdr:rowOff>0</xdr:rowOff>
        </xdr:to>
        <xdr:grpSp>
          <xdr:nvGrpSpPr>
            <xdr:cNvPr id="58603" name="グループ化 55">
              <a:extLst>
                <a:ext uri="{FF2B5EF4-FFF2-40B4-BE49-F238E27FC236}">
                  <a16:creationId xmlns:a16="http://schemas.microsoft.com/office/drawing/2014/main" id="{5D1364F6-752C-C555-87C8-DC47C202CB05}"/>
                </a:ext>
              </a:extLst>
            </xdr:cNvPr>
            <xdr:cNvGrpSpPr>
              <a:grpSpLocks/>
            </xdr:cNvGrpSpPr>
          </xdr:nvGrpSpPr>
          <xdr:grpSpPr bwMode="auto">
            <a:xfrm>
              <a:off x="0" y="4371975"/>
              <a:ext cx="647700" cy="247650"/>
              <a:chOff x="19050" y="3457575"/>
              <a:chExt cx="581025" cy="209550"/>
            </a:xfrm>
          </xdr:grpSpPr>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2</xdr:col>
          <xdr:colOff>95250</xdr:colOff>
          <xdr:row>18</xdr:row>
          <xdr:rowOff>0</xdr:rowOff>
        </xdr:to>
        <xdr:grpSp>
          <xdr:nvGrpSpPr>
            <xdr:cNvPr id="58604" name="グループ化 55">
              <a:extLst>
                <a:ext uri="{FF2B5EF4-FFF2-40B4-BE49-F238E27FC236}">
                  <a16:creationId xmlns:a16="http://schemas.microsoft.com/office/drawing/2014/main" id="{FA54829E-7A4E-A5D1-83DA-07140AFEA608}"/>
                </a:ext>
              </a:extLst>
            </xdr:cNvPr>
            <xdr:cNvGrpSpPr>
              <a:grpSpLocks/>
            </xdr:cNvGrpSpPr>
          </xdr:nvGrpSpPr>
          <xdr:grpSpPr bwMode="auto">
            <a:xfrm>
              <a:off x="0" y="4619625"/>
              <a:ext cx="647700" cy="247650"/>
              <a:chOff x="19050" y="3457575"/>
              <a:chExt cx="581025" cy="209550"/>
            </a:xfrm>
          </xdr:grpSpPr>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2</xdr:col>
          <xdr:colOff>95250</xdr:colOff>
          <xdr:row>19</xdr:row>
          <xdr:rowOff>0</xdr:rowOff>
        </xdr:to>
        <xdr:grpSp>
          <xdr:nvGrpSpPr>
            <xdr:cNvPr id="58605" name="グループ化 55">
              <a:extLst>
                <a:ext uri="{FF2B5EF4-FFF2-40B4-BE49-F238E27FC236}">
                  <a16:creationId xmlns:a16="http://schemas.microsoft.com/office/drawing/2014/main" id="{BE146F92-8513-F9E3-BE68-CB83444B6BBC}"/>
                </a:ext>
              </a:extLst>
            </xdr:cNvPr>
            <xdr:cNvGrpSpPr>
              <a:grpSpLocks/>
            </xdr:cNvGrpSpPr>
          </xdr:nvGrpSpPr>
          <xdr:grpSpPr bwMode="auto">
            <a:xfrm>
              <a:off x="0" y="4867275"/>
              <a:ext cx="647700" cy="247650"/>
              <a:chOff x="19050" y="3457575"/>
              <a:chExt cx="581025" cy="209550"/>
            </a:xfrm>
          </xdr:grpSpPr>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0</xdr:rowOff>
        </xdr:from>
        <xdr:to>
          <xdr:col>2</xdr:col>
          <xdr:colOff>95250</xdr:colOff>
          <xdr:row>20</xdr:row>
          <xdr:rowOff>0</xdr:rowOff>
        </xdr:to>
        <xdr:grpSp>
          <xdr:nvGrpSpPr>
            <xdr:cNvPr id="58606" name="グループ化 55">
              <a:extLst>
                <a:ext uri="{FF2B5EF4-FFF2-40B4-BE49-F238E27FC236}">
                  <a16:creationId xmlns:a16="http://schemas.microsoft.com/office/drawing/2014/main" id="{235A4CB6-025E-22B6-506C-47434A4C1873}"/>
                </a:ext>
              </a:extLst>
            </xdr:cNvPr>
            <xdr:cNvGrpSpPr>
              <a:grpSpLocks/>
            </xdr:cNvGrpSpPr>
          </xdr:nvGrpSpPr>
          <xdr:grpSpPr bwMode="auto">
            <a:xfrm>
              <a:off x="0" y="5114925"/>
              <a:ext cx="647700" cy="247650"/>
              <a:chOff x="19050" y="3457575"/>
              <a:chExt cx="581025" cy="209550"/>
            </a:xfrm>
          </xdr:grpSpPr>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47625</xdr:rowOff>
        </xdr:from>
        <xdr:to>
          <xdr:col>2</xdr:col>
          <xdr:colOff>95250</xdr:colOff>
          <xdr:row>20</xdr:row>
          <xdr:rowOff>314325</xdr:rowOff>
        </xdr:to>
        <xdr:grpSp>
          <xdr:nvGrpSpPr>
            <xdr:cNvPr id="58607" name="グループ化 55">
              <a:extLst>
                <a:ext uri="{FF2B5EF4-FFF2-40B4-BE49-F238E27FC236}">
                  <a16:creationId xmlns:a16="http://schemas.microsoft.com/office/drawing/2014/main" id="{707414F8-4AF1-6BB2-4BAE-B3B68F633591}"/>
                </a:ext>
              </a:extLst>
            </xdr:cNvPr>
            <xdr:cNvGrpSpPr>
              <a:grpSpLocks/>
            </xdr:cNvGrpSpPr>
          </xdr:nvGrpSpPr>
          <xdr:grpSpPr bwMode="auto">
            <a:xfrm>
              <a:off x="0" y="5410200"/>
              <a:ext cx="647700" cy="266700"/>
              <a:chOff x="19050" y="3457575"/>
              <a:chExt cx="581025" cy="209550"/>
            </a:xfrm>
          </xdr:grpSpPr>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58608" name="グループ化 55">
              <a:extLst>
                <a:ext uri="{FF2B5EF4-FFF2-40B4-BE49-F238E27FC236}">
                  <a16:creationId xmlns:a16="http://schemas.microsoft.com/office/drawing/2014/main" id="{6EAD8324-E696-0E71-ECB4-730A9F33496B}"/>
                </a:ext>
              </a:extLst>
            </xdr:cNvPr>
            <xdr:cNvGrpSpPr>
              <a:grpSpLocks/>
            </xdr:cNvGrpSpPr>
          </xdr:nvGrpSpPr>
          <xdr:grpSpPr bwMode="auto">
            <a:xfrm>
              <a:off x="0" y="2228850"/>
              <a:ext cx="647700" cy="247650"/>
              <a:chOff x="19050" y="3457575"/>
              <a:chExt cx="581025" cy="209550"/>
            </a:xfrm>
          </xdr:grpSpPr>
          <xdr:sp macro="" textlink="">
            <xdr:nvSpPr>
              <xdr:cNvPr id="48973" name="Check Box 3917" hidden="1">
                <a:extLst>
                  <a:ext uri="{63B3BB69-23CF-44E3-9099-C40C66FF867C}">
                    <a14:compatExt spid="_x0000_s48973"/>
                  </a:ext>
                  <a:ext uri="{FF2B5EF4-FFF2-40B4-BE49-F238E27FC236}">
                    <a16:creationId xmlns:a16="http://schemas.microsoft.com/office/drawing/2014/main" id="{00000000-0008-0000-0300-00004DBF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974" name="Check Box 3918" hidden="1">
                <a:extLst>
                  <a:ext uri="{63B3BB69-23CF-44E3-9099-C40C66FF867C}">
                    <a14:compatExt spid="_x0000_s48974"/>
                  </a:ext>
                  <a:ext uri="{FF2B5EF4-FFF2-40B4-BE49-F238E27FC236}">
                    <a16:creationId xmlns:a16="http://schemas.microsoft.com/office/drawing/2014/main" id="{00000000-0008-0000-0300-00004EBF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8</xdr:row>
          <xdr:rowOff>152400</xdr:rowOff>
        </xdr:from>
        <xdr:to>
          <xdr:col>6</xdr:col>
          <xdr:colOff>704850</xdr:colOff>
          <xdr:row>8</xdr:row>
          <xdr:rowOff>390525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9</xdr:row>
          <xdr:rowOff>152400</xdr:rowOff>
        </xdr:from>
        <xdr:to>
          <xdr:col>6</xdr:col>
          <xdr:colOff>704850</xdr:colOff>
          <xdr:row>9</xdr:row>
          <xdr:rowOff>390525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23</xdr:row>
          <xdr:rowOff>123825</xdr:rowOff>
        </xdr:from>
        <xdr:to>
          <xdr:col>6</xdr:col>
          <xdr:colOff>704850</xdr:colOff>
          <xdr:row>23</xdr:row>
          <xdr:rowOff>361950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24</xdr:row>
          <xdr:rowOff>123825</xdr:rowOff>
        </xdr:from>
        <xdr:to>
          <xdr:col>6</xdr:col>
          <xdr:colOff>704850</xdr:colOff>
          <xdr:row>24</xdr:row>
          <xdr:rowOff>361950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22</xdr:row>
          <xdr:rowOff>123825</xdr:rowOff>
        </xdr:from>
        <xdr:to>
          <xdr:col>6</xdr:col>
          <xdr:colOff>704850</xdr:colOff>
          <xdr:row>22</xdr:row>
          <xdr:rowOff>361950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600-000005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21</xdr:row>
          <xdr:rowOff>133350</xdr:rowOff>
        </xdr:from>
        <xdr:to>
          <xdr:col>6</xdr:col>
          <xdr:colOff>704850</xdr:colOff>
          <xdr:row>21</xdr:row>
          <xdr:rowOff>371475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600-000006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20</xdr:row>
          <xdr:rowOff>133350</xdr:rowOff>
        </xdr:from>
        <xdr:to>
          <xdr:col>6</xdr:col>
          <xdr:colOff>704850</xdr:colOff>
          <xdr:row>20</xdr:row>
          <xdr:rowOff>371475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600-000007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19</xdr:row>
          <xdr:rowOff>133350</xdr:rowOff>
        </xdr:from>
        <xdr:to>
          <xdr:col>6</xdr:col>
          <xdr:colOff>704850</xdr:colOff>
          <xdr:row>19</xdr:row>
          <xdr:rowOff>371475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600-000008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18</xdr:row>
          <xdr:rowOff>133350</xdr:rowOff>
        </xdr:from>
        <xdr:to>
          <xdr:col>6</xdr:col>
          <xdr:colOff>704850</xdr:colOff>
          <xdr:row>18</xdr:row>
          <xdr:rowOff>371475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600-000009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17</xdr:row>
          <xdr:rowOff>133350</xdr:rowOff>
        </xdr:from>
        <xdr:to>
          <xdr:col>6</xdr:col>
          <xdr:colOff>704850</xdr:colOff>
          <xdr:row>17</xdr:row>
          <xdr:rowOff>371475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600-00000A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16</xdr:row>
          <xdr:rowOff>133350</xdr:rowOff>
        </xdr:from>
        <xdr:to>
          <xdr:col>6</xdr:col>
          <xdr:colOff>704850</xdr:colOff>
          <xdr:row>16</xdr:row>
          <xdr:rowOff>371475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600-00000B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15</xdr:row>
          <xdr:rowOff>142875</xdr:rowOff>
        </xdr:from>
        <xdr:to>
          <xdr:col>6</xdr:col>
          <xdr:colOff>704850</xdr:colOff>
          <xdr:row>15</xdr:row>
          <xdr:rowOff>381000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600-00000C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12</xdr:row>
          <xdr:rowOff>142875</xdr:rowOff>
        </xdr:from>
        <xdr:to>
          <xdr:col>6</xdr:col>
          <xdr:colOff>704850</xdr:colOff>
          <xdr:row>12</xdr:row>
          <xdr:rowOff>381000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600-00000D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13</xdr:row>
          <xdr:rowOff>142875</xdr:rowOff>
        </xdr:from>
        <xdr:to>
          <xdr:col>6</xdr:col>
          <xdr:colOff>704850</xdr:colOff>
          <xdr:row>13</xdr:row>
          <xdr:rowOff>381000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600-00000E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11</xdr:row>
          <xdr:rowOff>142875</xdr:rowOff>
        </xdr:from>
        <xdr:to>
          <xdr:col>6</xdr:col>
          <xdr:colOff>704850</xdr:colOff>
          <xdr:row>11</xdr:row>
          <xdr:rowOff>381000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600-00000F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10</xdr:row>
          <xdr:rowOff>152400</xdr:rowOff>
        </xdr:from>
        <xdr:to>
          <xdr:col>6</xdr:col>
          <xdr:colOff>704850</xdr:colOff>
          <xdr:row>10</xdr:row>
          <xdr:rowOff>390525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600-000010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14</xdr:row>
          <xdr:rowOff>142875</xdr:rowOff>
        </xdr:from>
        <xdr:to>
          <xdr:col>6</xdr:col>
          <xdr:colOff>704850</xdr:colOff>
          <xdr:row>14</xdr:row>
          <xdr:rowOff>381000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600-000011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552450</xdr:colOff>
          <xdr:row>9</xdr:row>
          <xdr:rowOff>57150</xdr:rowOff>
        </xdr:from>
        <xdr:to>
          <xdr:col>6</xdr:col>
          <xdr:colOff>857250</xdr:colOff>
          <xdr:row>9</xdr:row>
          <xdr:rowOff>295275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552450</xdr:colOff>
          <xdr:row>11</xdr:row>
          <xdr:rowOff>57150</xdr:rowOff>
        </xdr:from>
        <xdr:to>
          <xdr:col>6</xdr:col>
          <xdr:colOff>857250</xdr:colOff>
          <xdr:row>11</xdr:row>
          <xdr:rowOff>295275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552450</xdr:colOff>
          <xdr:row>12</xdr:row>
          <xdr:rowOff>66675</xdr:rowOff>
        </xdr:from>
        <xdr:to>
          <xdr:col>6</xdr:col>
          <xdr:colOff>857250</xdr:colOff>
          <xdr:row>12</xdr:row>
          <xdr:rowOff>304800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552450</xdr:colOff>
          <xdr:row>14</xdr:row>
          <xdr:rowOff>66675</xdr:rowOff>
        </xdr:from>
        <xdr:to>
          <xdr:col>6</xdr:col>
          <xdr:colOff>857250</xdr:colOff>
          <xdr:row>14</xdr:row>
          <xdr:rowOff>304800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552450</xdr:colOff>
          <xdr:row>15</xdr:row>
          <xdr:rowOff>66675</xdr:rowOff>
        </xdr:from>
        <xdr:to>
          <xdr:col>6</xdr:col>
          <xdr:colOff>857250</xdr:colOff>
          <xdr:row>15</xdr:row>
          <xdr:rowOff>304800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552450</xdr:colOff>
          <xdr:row>20</xdr:row>
          <xdr:rowOff>76200</xdr:rowOff>
        </xdr:from>
        <xdr:to>
          <xdr:col>6</xdr:col>
          <xdr:colOff>857250</xdr:colOff>
          <xdr:row>20</xdr:row>
          <xdr:rowOff>314325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A00-00000D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552450</xdr:colOff>
          <xdr:row>10</xdr:row>
          <xdr:rowOff>57150</xdr:rowOff>
        </xdr:from>
        <xdr:to>
          <xdr:col>6</xdr:col>
          <xdr:colOff>857250</xdr:colOff>
          <xdr:row>10</xdr:row>
          <xdr:rowOff>295275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A00-00000E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552450</xdr:colOff>
          <xdr:row>16</xdr:row>
          <xdr:rowOff>76200</xdr:rowOff>
        </xdr:from>
        <xdr:to>
          <xdr:col>6</xdr:col>
          <xdr:colOff>857250</xdr:colOff>
          <xdr:row>16</xdr:row>
          <xdr:rowOff>314325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A00-00000F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552450</xdr:colOff>
          <xdr:row>18</xdr:row>
          <xdr:rowOff>76200</xdr:rowOff>
        </xdr:from>
        <xdr:to>
          <xdr:col>6</xdr:col>
          <xdr:colOff>857250</xdr:colOff>
          <xdr:row>18</xdr:row>
          <xdr:rowOff>314325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A00-000010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552450</xdr:colOff>
          <xdr:row>17</xdr:row>
          <xdr:rowOff>76200</xdr:rowOff>
        </xdr:from>
        <xdr:to>
          <xdr:col>6</xdr:col>
          <xdr:colOff>857250</xdr:colOff>
          <xdr:row>17</xdr:row>
          <xdr:rowOff>314325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A00-000012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552450</xdr:colOff>
          <xdr:row>13</xdr:row>
          <xdr:rowOff>66675</xdr:rowOff>
        </xdr:from>
        <xdr:to>
          <xdr:col>6</xdr:col>
          <xdr:colOff>857250</xdr:colOff>
          <xdr:row>13</xdr:row>
          <xdr:rowOff>304800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A00-000013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29</xdr:col>
      <xdr:colOff>212056</xdr:colOff>
      <xdr:row>1</xdr:row>
      <xdr:rowOff>66675</xdr:rowOff>
    </xdr:from>
    <xdr:to>
      <xdr:col>36</xdr:col>
      <xdr:colOff>128837</xdr:colOff>
      <xdr:row>2</xdr:row>
      <xdr:rowOff>66675</xdr:rowOff>
    </xdr:to>
    <xdr:sp macro="" textlink="">
      <xdr:nvSpPr>
        <xdr:cNvPr id="2" name="四角形: 角を丸くする 1">
          <a:extLst>
            <a:ext uri="{FF2B5EF4-FFF2-40B4-BE49-F238E27FC236}">
              <a16:creationId xmlns:a16="http://schemas.microsoft.com/office/drawing/2014/main" id="{57E54ADD-0E84-19D8-4EBE-191303A2B75E}"/>
            </a:ext>
          </a:extLst>
        </xdr:cNvPr>
        <xdr:cNvSpPr/>
      </xdr:nvSpPr>
      <xdr:spPr bwMode="auto">
        <a:xfrm>
          <a:off x="7230477" y="166938"/>
          <a:ext cx="1601202"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29</xdr:col>
      <xdr:colOff>171450</xdr:colOff>
      <xdr:row>2</xdr:row>
      <xdr:rowOff>209549</xdr:rowOff>
    </xdr:from>
    <xdr:to>
      <xdr:col>43</xdr:col>
      <xdr:colOff>219075</xdr:colOff>
      <xdr:row>8</xdr:row>
      <xdr:rowOff>200024</xdr:rowOff>
    </xdr:to>
    <xdr:sp macro="" textlink="">
      <xdr:nvSpPr>
        <xdr:cNvPr id="4" name="Text Box 5">
          <a:extLst>
            <a:ext uri="{FF2B5EF4-FFF2-40B4-BE49-F238E27FC236}">
              <a16:creationId xmlns:a16="http://schemas.microsoft.com/office/drawing/2014/main" id="{3BB552AA-E66D-4DEB-8E71-2DD18559E6BE}"/>
            </a:ext>
          </a:extLst>
        </xdr:cNvPr>
        <xdr:cNvSpPr txBox="1">
          <a:spLocks noChangeArrowheads="1"/>
        </xdr:cNvSpPr>
      </xdr:nvSpPr>
      <xdr:spPr bwMode="auto">
        <a:xfrm>
          <a:off x="7143750" y="695324"/>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2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1.xml"/><Relationship Id="rId13" Type="http://schemas.openxmlformats.org/officeDocument/2006/relationships/ctrlProp" Target="../ctrlProps/ctrlProp146.xml"/><Relationship Id="rId3" Type="http://schemas.openxmlformats.org/officeDocument/2006/relationships/vmlDrawing" Target="../drawings/vmlDrawing5.vml"/><Relationship Id="rId7" Type="http://schemas.openxmlformats.org/officeDocument/2006/relationships/ctrlProp" Target="../ctrlProps/ctrlProp140.xml"/><Relationship Id="rId12" Type="http://schemas.openxmlformats.org/officeDocument/2006/relationships/ctrlProp" Target="../ctrlProps/ctrlProp145.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39.xml"/><Relationship Id="rId11" Type="http://schemas.openxmlformats.org/officeDocument/2006/relationships/ctrlProp" Target="../ctrlProps/ctrlProp144.xml"/><Relationship Id="rId5" Type="http://schemas.openxmlformats.org/officeDocument/2006/relationships/ctrlProp" Target="../ctrlProps/ctrlProp138.xml"/><Relationship Id="rId10" Type="http://schemas.openxmlformats.org/officeDocument/2006/relationships/ctrlProp" Target="../ctrlProps/ctrlProp143.xml"/><Relationship Id="rId4" Type="http://schemas.openxmlformats.org/officeDocument/2006/relationships/ctrlProp" Target="../ctrlProps/ctrlProp137.xml"/><Relationship Id="rId9" Type="http://schemas.openxmlformats.org/officeDocument/2006/relationships/ctrlProp" Target="../ctrlProps/ctrlProp142.xml"/><Relationship Id="rId14" Type="http://schemas.openxmlformats.org/officeDocument/2006/relationships/ctrlProp" Target="../ctrlProps/ctrlProp14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7" Type="http://schemas.openxmlformats.org/officeDocument/2006/relationships/ctrlProp" Target="../ctrlProps/ctrlProp50.xml"/><Relationship Id="rId2" Type="http://schemas.openxmlformats.org/officeDocument/2006/relationships/drawing" Target="../drawings/drawing3.xml"/><Relationship Id="rId16" Type="http://schemas.openxmlformats.org/officeDocument/2006/relationships/ctrlProp" Target="../ctrlProps/ctrlProp59.xml"/><Relationship Id="rId29"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8" Type="http://schemas.openxmlformats.org/officeDocument/2006/relationships/ctrlProp" Target="../ctrlProps/ctrlProp51.xml"/><Relationship Id="rId3" Type="http://schemas.openxmlformats.org/officeDocument/2006/relationships/vmlDrawing" Target="../drawings/vmlDrawing2.v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0" Type="http://schemas.openxmlformats.org/officeDocument/2006/relationships/ctrlProp" Target="../ctrlProps/ctrlProp63.xml"/><Relationship Id="rId41" Type="http://schemas.openxmlformats.org/officeDocument/2006/relationships/ctrlProp" Target="../ctrlProps/ctrlProp8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 Type="http://schemas.openxmlformats.org/officeDocument/2006/relationships/vmlDrawing" Target="../drawings/vmlDrawing3.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29" Type="http://schemas.openxmlformats.org/officeDocument/2006/relationships/ctrlProp" Target="../ctrlProps/ctrlProp117.xml"/><Relationship Id="rId1" Type="http://schemas.openxmlformats.org/officeDocument/2006/relationships/printerSettings" Target="../printerSettings/printerSettings4.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10" Type="http://schemas.openxmlformats.org/officeDocument/2006/relationships/ctrlProp" Target="../ctrlProps/ctrlProp98.xml"/><Relationship Id="rId19" Type="http://schemas.openxmlformats.org/officeDocument/2006/relationships/ctrlProp" Target="../ctrlProps/ctrlProp107.xml"/><Relationship Id="rId31" Type="http://schemas.openxmlformats.org/officeDocument/2006/relationships/ctrlProp" Target="../ctrlProps/ctrlProp119.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 Id="rId30" Type="http://schemas.openxmlformats.org/officeDocument/2006/relationships/ctrlProp" Target="../ctrlProps/ctrlProp11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4.xml"/><Relationship Id="rId13" Type="http://schemas.openxmlformats.org/officeDocument/2006/relationships/ctrlProp" Target="../ctrlProps/ctrlProp129.xml"/><Relationship Id="rId18" Type="http://schemas.openxmlformats.org/officeDocument/2006/relationships/ctrlProp" Target="../ctrlProps/ctrlProp134.xml"/><Relationship Id="rId3" Type="http://schemas.openxmlformats.org/officeDocument/2006/relationships/vmlDrawing" Target="../drawings/vmlDrawing4.vml"/><Relationship Id="rId7" Type="http://schemas.openxmlformats.org/officeDocument/2006/relationships/ctrlProp" Target="../ctrlProps/ctrlProp123.xml"/><Relationship Id="rId12" Type="http://schemas.openxmlformats.org/officeDocument/2006/relationships/ctrlProp" Target="../ctrlProps/ctrlProp128.xml"/><Relationship Id="rId17" Type="http://schemas.openxmlformats.org/officeDocument/2006/relationships/ctrlProp" Target="../ctrlProps/ctrlProp133.xml"/><Relationship Id="rId2" Type="http://schemas.openxmlformats.org/officeDocument/2006/relationships/drawing" Target="../drawings/drawing5.xml"/><Relationship Id="rId16" Type="http://schemas.openxmlformats.org/officeDocument/2006/relationships/ctrlProp" Target="../ctrlProps/ctrlProp132.xml"/><Relationship Id="rId20" Type="http://schemas.openxmlformats.org/officeDocument/2006/relationships/ctrlProp" Target="../ctrlProps/ctrlProp136.xml"/><Relationship Id="rId1" Type="http://schemas.openxmlformats.org/officeDocument/2006/relationships/printerSettings" Target="../printerSettings/printerSettings7.bin"/><Relationship Id="rId6" Type="http://schemas.openxmlformats.org/officeDocument/2006/relationships/ctrlProp" Target="../ctrlProps/ctrlProp122.xml"/><Relationship Id="rId11" Type="http://schemas.openxmlformats.org/officeDocument/2006/relationships/ctrlProp" Target="../ctrlProps/ctrlProp127.xml"/><Relationship Id="rId5" Type="http://schemas.openxmlformats.org/officeDocument/2006/relationships/ctrlProp" Target="../ctrlProps/ctrlProp121.xml"/><Relationship Id="rId15" Type="http://schemas.openxmlformats.org/officeDocument/2006/relationships/ctrlProp" Target="../ctrlProps/ctrlProp131.xml"/><Relationship Id="rId10" Type="http://schemas.openxmlformats.org/officeDocument/2006/relationships/ctrlProp" Target="../ctrlProps/ctrlProp126.xml"/><Relationship Id="rId19" Type="http://schemas.openxmlformats.org/officeDocument/2006/relationships/ctrlProp" Target="../ctrlProps/ctrlProp135.xml"/><Relationship Id="rId4" Type="http://schemas.openxmlformats.org/officeDocument/2006/relationships/ctrlProp" Target="../ctrlProps/ctrlProp120.xml"/><Relationship Id="rId9" Type="http://schemas.openxmlformats.org/officeDocument/2006/relationships/ctrlProp" Target="../ctrlProps/ctrlProp125.xml"/><Relationship Id="rId14" Type="http://schemas.openxmlformats.org/officeDocument/2006/relationships/ctrlProp" Target="../ctrlProps/ctrlProp13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1051A-3D99-4DE3-974A-F96EB607DB8F}">
  <sheetPr>
    <pageSetUpPr fitToPage="1"/>
  </sheetPr>
  <dimension ref="A1:I62"/>
  <sheetViews>
    <sheetView tabSelected="1" zoomScaleNormal="100" workbookViewId="0">
      <selection activeCell="A2" sqref="A2:I4"/>
    </sheetView>
  </sheetViews>
  <sheetFormatPr defaultRowHeight="13.5"/>
  <cols>
    <col min="1" max="1" width="7" style="131" customWidth="1"/>
    <col min="2" max="8" width="9" style="131"/>
    <col min="9" max="9" width="21" style="131" customWidth="1"/>
    <col min="10" max="16384" width="9" style="131"/>
  </cols>
  <sheetData>
    <row r="1" spans="1:9" ht="17.25" customHeight="1">
      <c r="H1" s="355"/>
      <c r="I1" s="355"/>
    </row>
    <row r="2" spans="1:9" ht="13.5" customHeight="1">
      <c r="A2" s="356" t="s">
        <v>39</v>
      </c>
      <c r="B2" s="356"/>
      <c r="C2" s="356"/>
      <c r="D2" s="356"/>
      <c r="E2" s="356"/>
      <c r="F2" s="356"/>
      <c r="G2" s="356"/>
      <c r="H2" s="356"/>
      <c r="I2" s="356"/>
    </row>
    <row r="3" spans="1:9" ht="13.5" customHeight="1">
      <c r="A3" s="356"/>
      <c r="B3" s="356"/>
      <c r="C3" s="356"/>
      <c r="D3" s="356"/>
      <c r="E3" s="356"/>
      <c r="F3" s="356"/>
      <c r="G3" s="356"/>
      <c r="H3" s="356"/>
      <c r="I3" s="356"/>
    </row>
    <row r="4" spans="1:9" ht="13.5" customHeight="1">
      <c r="A4" s="356"/>
      <c r="B4" s="356"/>
      <c r="C4" s="356"/>
      <c r="D4" s="356"/>
      <c r="E4" s="356"/>
      <c r="F4" s="356"/>
      <c r="G4" s="356"/>
      <c r="H4" s="356"/>
      <c r="I4" s="356"/>
    </row>
    <row r="5" spans="1:9" ht="13.5" customHeight="1">
      <c r="A5" s="357" t="s">
        <v>89</v>
      </c>
      <c r="B5" s="357"/>
      <c r="C5" s="357"/>
      <c r="D5" s="357"/>
      <c r="E5" s="357"/>
      <c r="F5" s="357"/>
      <c r="G5" s="357"/>
      <c r="H5" s="357"/>
      <c r="I5" s="357"/>
    </row>
    <row r="6" spans="1:9" ht="13.5" customHeight="1">
      <c r="A6" s="357"/>
      <c r="B6" s="357"/>
      <c r="C6" s="357"/>
      <c r="D6" s="357"/>
      <c r="E6" s="357"/>
      <c r="F6" s="357"/>
      <c r="G6" s="357"/>
      <c r="H6" s="357"/>
      <c r="I6" s="357"/>
    </row>
    <row r="7" spans="1:9" s="132" customFormat="1" ht="13.5" customHeight="1">
      <c r="A7" s="358" t="s">
        <v>90</v>
      </c>
      <c r="B7" s="358"/>
      <c r="C7" s="358"/>
      <c r="D7" s="358"/>
      <c r="E7" s="358"/>
      <c r="F7" s="358"/>
      <c r="G7" s="358"/>
      <c r="H7" s="358"/>
      <c r="I7" s="358"/>
    </row>
    <row r="8" spans="1:9" s="132" customFormat="1" ht="13.5" customHeight="1">
      <c r="A8" s="358"/>
      <c r="B8" s="358"/>
      <c r="C8" s="358"/>
      <c r="D8" s="358"/>
      <c r="E8" s="358"/>
      <c r="F8" s="358"/>
      <c r="G8" s="358"/>
      <c r="H8" s="358"/>
      <c r="I8" s="358"/>
    </row>
    <row r="16" spans="1:9">
      <c r="A16" s="359" t="s">
        <v>184</v>
      </c>
      <c r="B16" s="359"/>
      <c r="C16" s="359"/>
      <c r="D16" s="359"/>
      <c r="E16" s="359"/>
      <c r="F16" s="359"/>
      <c r="G16" s="359"/>
      <c r="H16" s="359"/>
      <c r="I16" s="359"/>
    </row>
    <row r="17" spans="1:9">
      <c r="A17" s="359"/>
      <c r="B17" s="359"/>
      <c r="C17" s="359"/>
      <c r="D17" s="359"/>
      <c r="E17" s="359"/>
      <c r="F17" s="359"/>
      <c r="G17" s="359"/>
      <c r="H17" s="359"/>
      <c r="I17" s="359"/>
    </row>
    <row r="18" spans="1:9">
      <c r="A18" s="359"/>
      <c r="B18" s="359"/>
      <c r="C18" s="359"/>
      <c r="D18" s="359"/>
      <c r="E18" s="359"/>
      <c r="F18" s="359"/>
      <c r="G18" s="359"/>
      <c r="H18" s="359"/>
      <c r="I18" s="359"/>
    </row>
    <row r="19" spans="1:9" ht="21">
      <c r="A19" s="133"/>
      <c r="B19" s="133"/>
      <c r="C19" s="133"/>
      <c r="D19" s="133"/>
      <c r="E19" s="133"/>
      <c r="F19" s="133"/>
      <c r="G19" s="133"/>
      <c r="H19" s="133"/>
      <c r="I19" s="133"/>
    </row>
    <row r="20" spans="1:9" ht="21">
      <c r="A20" s="133"/>
      <c r="B20" s="133"/>
      <c r="C20" s="133"/>
      <c r="D20" s="133"/>
      <c r="E20" s="133"/>
      <c r="F20" s="133"/>
      <c r="G20" s="133"/>
      <c r="H20" s="133"/>
      <c r="I20" s="133"/>
    </row>
    <row r="21" spans="1:9" ht="13.5" customHeight="1">
      <c r="A21" s="133"/>
      <c r="B21" s="133"/>
      <c r="C21" s="133"/>
      <c r="D21" s="133"/>
      <c r="E21" s="133"/>
      <c r="F21" s="133"/>
      <c r="G21" s="133"/>
      <c r="H21" s="133"/>
      <c r="I21" s="133"/>
    </row>
    <row r="22" spans="1:9" s="134" customFormat="1" ht="21" customHeight="1">
      <c r="A22" s="360"/>
      <c r="B22" s="361"/>
      <c r="C22" s="361"/>
      <c r="D22" s="361"/>
      <c r="E22" s="361"/>
      <c r="F22" s="361"/>
      <c r="G22" s="361"/>
      <c r="H22" s="361"/>
      <c r="I22" s="361"/>
    </row>
    <row r="23" spans="1:9" s="134" customFormat="1"/>
    <row r="24" spans="1:9" s="134" customFormat="1"/>
    <row r="25" spans="1:9" s="134" customFormat="1" ht="17.100000000000001" customHeight="1"/>
    <row r="26" spans="1:9" s="137" customFormat="1" ht="17.100000000000001" customHeight="1">
      <c r="A26" s="135" t="s">
        <v>142</v>
      </c>
      <c r="B26" s="136" t="s">
        <v>185</v>
      </c>
    </row>
    <row r="27" spans="1:9" s="137" customFormat="1" ht="17.100000000000001" customHeight="1">
      <c r="B27" s="136" t="s">
        <v>241</v>
      </c>
    </row>
    <row r="28" spans="1:9" s="137" customFormat="1" ht="12" customHeight="1">
      <c r="A28" s="136"/>
      <c r="B28" s="136"/>
      <c r="C28" s="136"/>
      <c r="D28" s="136"/>
      <c r="E28" s="136"/>
      <c r="F28" s="136"/>
      <c r="G28" s="136"/>
      <c r="H28" s="136"/>
      <c r="I28" s="136"/>
    </row>
    <row r="29" spans="1:9" s="14" customFormat="1" ht="17.100000000000001" customHeight="1">
      <c r="A29" s="13" t="s">
        <v>142</v>
      </c>
      <c r="B29" s="15" t="s">
        <v>262</v>
      </c>
      <c r="C29" s="15"/>
      <c r="D29" s="15"/>
      <c r="E29" s="15"/>
      <c r="F29" s="15"/>
      <c r="G29" s="15"/>
      <c r="H29" s="15"/>
      <c r="I29" s="15"/>
    </row>
    <row r="30" spans="1:9" s="14" customFormat="1" ht="17.100000000000001" customHeight="1">
      <c r="A30" s="15"/>
      <c r="B30" s="15" t="s">
        <v>178</v>
      </c>
      <c r="C30" s="15"/>
      <c r="D30" s="15"/>
      <c r="E30" s="15"/>
      <c r="F30" s="15"/>
      <c r="G30" s="15"/>
      <c r="H30" s="15"/>
      <c r="I30" s="15"/>
    </row>
    <row r="31" spans="1:9" s="14" customFormat="1" ht="17.100000000000001" customHeight="1">
      <c r="A31" s="15"/>
      <c r="B31" s="17" t="s">
        <v>179</v>
      </c>
      <c r="C31" s="15"/>
      <c r="D31" s="15"/>
      <c r="E31" s="15"/>
      <c r="F31" s="15"/>
      <c r="G31" s="15"/>
      <c r="H31" s="15"/>
      <c r="I31" s="15"/>
    </row>
    <row r="32" spans="1:9" s="14" customFormat="1" ht="12" customHeight="1">
      <c r="A32" s="15"/>
      <c r="B32" s="15"/>
      <c r="C32" s="15"/>
      <c r="D32" s="15"/>
      <c r="E32" s="15"/>
      <c r="F32" s="15"/>
      <c r="G32" s="15"/>
      <c r="H32" s="15"/>
      <c r="I32" s="15"/>
    </row>
    <row r="33" spans="1:9" s="14" customFormat="1" ht="17.100000000000001" customHeight="1">
      <c r="A33" s="13" t="s">
        <v>142</v>
      </c>
      <c r="B33" s="15" t="s">
        <v>40</v>
      </c>
      <c r="C33" s="15"/>
      <c r="D33" s="15"/>
      <c r="E33" s="15"/>
      <c r="F33" s="15"/>
      <c r="G33" s="15"/>
      <c r="H33" s="15"/>
      <c r="I33" s="15"/>
    </row>
    <row r="34" spans="1:9" s="14" customFormat="1" ht="17.100000000000001" customHeight="1">
      <c r="B34" s="16" t="s">
        <v>180</v>
      </c>
      <c r="C34" s="15"/>
      <c r="D34" s="15"/>
      <c r="E34" s="15"/>
      <c r="F34" s="15"/>
      <c r="G34" s="15"/>
      <c r="H34" s="15"/>
      <c r="I34" s="15"/>
    </row>
    <row r="35" spans="1:9" s="14" customFormat="1" ht="12" customHeight="1">
      <c r="A35" s="15"/>
      <c r="B35" s="15"/>
      <c r="C35" s="15"/>
      <c r="D35" s="15"/>
      <c r="E35" s="15"/>
      <c r="F35" s="15"/>
      <c r="G35" s="15"/>
      <c r="H35" s="15"/>
      <c r="I35" s="15"/>
    </row>
    <row r="36" spans="1:9" s="14" customFormat="1" ht="17.100000000000001" customHeight="1">
      <c r="A36" s="13" t="s">
        <v>142</v>
      </c>
      <c r="B36" s="15" t="s">
        <v>226</v>
      </c>
      <c r="C36" s="15"/>
      <c r="D36" s="15"/>
      <c r="E36" s="15"/>
      <c r="F36" s="15"/>
      <c r="G36" s="15"/>
      <c r="H36" s="15"/>
      <c r="I36" s="15"/>
    </row>
    <row r="37" spans="1:9" s="14" customFormat="1" ht="17.100000000000001" customHeight="1">
      <c r="B37" s="17" t="s">
        <v>147</v>
      </c>
      <c r="C37" s="15"/>
      <c r="D37" s="15"/>
      <c r="E37" s="15"/>
      <c r="F37" s="15"/>
      <c r="G37" s="15"/>
      <c r="H37" s="15"/>
      <c r="I37" s="15"/>
    </row>
    <row r="38" spans="1:9" s="14" customFormat="1" ht="13.5" customHeight="1">
      <c r="A38" s="15"/>
      <c r="B38" s="15"/>
      <c r="C38" s="15"/>
      <c r="D38" s="15"/>
      <c r="E38" s="15"/>
      <c r="F38" s="15"/>
      <c r="G38" s="15"/>
      <c r="H38" s="15"/>
      <c r="I38" s="15"/>
    </row>
    <row r="39" spans="1:9" s="14" customFormat="1" ht="24" customHeight="1">
      <c r="A39" s="13" t="s">
        <v>142</v>
      </c>
      <c r="B39" s="351" t="s">
        <v>41</v>
      </c>
      <c r="C39" s="352"/>
      <c r="D39" s="352"/>
      <c r="E39" s="353"/>
      <c r="F39" s="15"/>
      <c r="G39" s="15"/>
      <c r="H39" s="15"/>
      <c r="I39" s="18"/>
    </row>
    <row r="40" spans="1:9" s="14" customFormat="1" ht="9" customHeight="1">
      <c r="A40" s="15"/>
      <c r="C40" s="15"/>
      <c r="D40" s="15"/>
      <c r="E40" s="15"/>
      <c r="F40" s="15"/>
      <c r="G40" s="15"/>
      <c r="H40" s="15"/>
      <c r="I40" s="18"/>
    </row>
    <row r="41" spans="1:9" s="14" customFormat="1" ht="17.100000000000001" customHeight="1">
      <c r="A41" s="15"/>
      <c r="B41" s="15" t="s">
        <v>143</v>
      </c>
      <c r="C41" s="15"/>
      <c r="D41" s="15"/>
      <c r="E41" s="15"/>
      <c r="F41" s="15"/>
      <c r="G41" s="15"/>
      <c r="H41" s="15"/>
      <c r="I41" s="18"/>
    </row>
    <row r="42" spans="1:9" s="14" customFormat="1" ht="17.100000000000001" customHeight="1">
      <c r="A42" s="15"/>
      <c r="B42" s="17" t="s">
        <v>181</v>
      </c>
      <c r="C42" s="15"/>
      <c r="D42" s="15"/>
      <c r="E42" s="15"/>
      <c r="F42" s="15"/>
      <c r="G42" s="15"/>
      <c r="H42" s="15"/>
      <c r="I42" s="18"/>
    </row>
    <row r="43" spans="1:9" s="14" customFormat="1" ht="17.100000000000001" customHeight="1">
      <c r="A43" s="15"/>
      <c r="B43" s="17" t="s">
        <v>182</v>
      </c>
      <c r="C43" s="15"/>
      <c r="D43" s="15"/>
      <c r="E43" s="15"/>
      <c r="F43" s="15"/>
      <c r="G43" s="15"/>
      <c r="H43" s="15"/>
      <c r="I43" s="18"/>
    </row>
    <row r="44" spans="1:9" s="14" customFormat="1" ht="9" customHeight="1">
      <c r="A44" s="15"/>
      <c r="C44" s="15"/>
      <c r="D44" s="15"/>
      <c r="E44" s="15"/>
      <c r="F44" s="15"/>
      <c r="G44" s="15"/>
      <c r="H44" s="15"/>
      <c r="I44" s="18"/>
    </row>
    <row r="45" spans="1:9" s="14" customFormat="1" ht="17.100000000000001" customHeight="1">
      <c r="A45" s="15"/>
      <c r="B45" s="354" t="s">
        <v>320</v>
      </c>
      <c r="C45" s="354"/>
      <c r="D45" s="354"/>
      <c r="E45" s="17" t="s">
        <v>42</v>
      </c>
      <c r="F45" s="15"/>
      <c r="G45" s="15"/>
      <c r="H45" s="15"/>
      <c r="I45" s="18"/>
    </row>
    <row r="46" spans="1:9" s="14" customFormat="1" ht="17.100000000000001" customHeight="1">
      <c r="A46" s="15"/>
      <c r="B46" s="354"/>
      <c r="C46" s="354"/>
      <c r="D46" s="354"/>
      <c r="E46" s="17" t="s">
        <v>144</v>
      </c>
      <c r="F46" s="15"/>
      <c r="G46" s="15"/>
      <c r="H46" s="15"/>
      <c r="I46" s="18"/>
    </row>
    <row r="47" spans="1:9" s="14" customFormat="1" ht="13.5" customHeight="1">
      <c r="A47" s="15"/>
      <c r="B47" s="15"/>
      <c r="C47" s="15"/>
      <c r="D47" s="15"/>
      <c r="E47" s="15"/>
      <c r="F47" s="15"/>
      <c r="G47" s="15"/>
      <c r="H47" s="15"/>
      <c r="I47" s="18"/>
    </row>
    <row r="48" spans="1:9" s="12" customFormat="1" ht="13.5" customHeight="1"/>
    <row r="49" spans="1:9" s="14" customFormat="1" ht="17.100000000000001" customHeight="1">
      <c r="A49" s="15"/>
      <c r="B49" s="15"/>
      <c r="C49" s="15" t="s">
        <v>145</v>
      </c>
      <c r="D49" s="15"/>
      <c r="E49" s="15"/>
      <c r="F49" s="15"/>
      <c r="G49" s="15"/>
      <c r="H49" s="15"/>
      <c r="I49" s="18"/>
    </row>
    <row r="50" spans="1:9" s="14" customFormat="1" ht="17.100000000000001" customHeight="1">
      <c r="A50" s="15"/>
      <c r="B50" s="15"/>
      <c r="C50" s="15"/>
      <c r="D50" s="15"/>
      <c r="E50" s="15"/>
      <c r="F50" s="15"/>
      <c r="G50" s="15"/>
      <c r="H50" s="15"/>
      <c r="I50" s="18"/>
    </row>
    <row r="51" spans="1:9" s="14" customFormat="1" ht="13.5" customHeight="1">
      <c r="A51" s="13" t="s">
        <v>307</v>
      </c>
      <c r="B51" s="16" t="s">
        <v>308</v>
      </c>
      <c r="C51" s="15"/>
      <c r="D51" s="15"/>
      <c r="E51" s="15"/>
      <c r="F51" s="15"/>
      <c r="G51" s="15"/>
      <c r="H51" s="15"/>
      <c r="I51" s="18"/>
    </row>
    <row r="52" spans="1:9" s="20" customFormat="1" ht="28.5" customHeight="1">
      <c r="C52" s="19"/>
      <c r="D52" s="19"/>
      <c r="E52" s="19"/>
      <c r="F52" s="19"/>
      <c r="G52" s="19"/>
      <c r="H52" s="19"/>
      <c r="I52" s="19"/>
    </row>
    <row r="53" spans="1:9" s="12" customFormat="1" ht="17.25">
      <c r="A53" s="127" t="s">
        <v>146</v>
      </c>
      <c r="B53" s="128" t="s">
        <v>183</v>
      </c>
    </row>
    <row r="54" spans="1:9" s="12" customFormat="1" ht="17.25">
      <c r="A54" s="127"/>
      <c r="B54" s="128" t="s">
        <v>318</v>
      </c>
    </row>
    <row r="55" spans="1:9" s="12" customFormat="1" ht="17.25">
      <c r="A55" s="127"/>
      <c r="B55" s="128"/>
    </row>
    <row r="56" spans="1:9" s="12" customFormat="1"/>
    <row r="57" spans="1:9" s="12" customFormat="1"/>
    <row r="58" spans="1:9" s="12" customFormat="1"/>
    <row r="59" spans="1:9" s="12" customFormat="1"/>
    <row r="60" spans="1:9" s="12" customFormat="1"/>
    <row r="61" spans="1:9" s="12" customFormat="1"/>
    <row r="62" spans="1:9" s="12" customFormat="1"/>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2026.03.31更C</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9FC90-503B-474C-9206-D460D2FE76A4}">
  <dimension ref="A1:O28"/>
  <sheetViews>
    <sheetView zoomScaleNormal="100" workbookViewId="0">
      <selection activeCell="E9" sqref="E9"/>
    </sheetView>
  </sheetViews>
  <sheetFormatPr defaultRowHeight="13.5"/>
  <cols>
    <col min="1" max="1" width="3.5" style="78" customWidth="1"/>
    <col min="2" max="2" width="2.5" style="78" customWidth="1"/>
    <col min="3" max="3" width="2.25" style="78" customWidth="1"/>
    <col min="4" max="4" width="24.875" style="98" customWidth="1"/>
    <col min="5" max="5" width="15.125" style="78" customWidth="1"/>
    <col min="6" max="6" width="2.375" style="78" customWidth="1"/>
    <col min="7" max="7" width="15.125" style="78" customWidth="1"/>
    <col min="8" max="8" width="2.375" style="78" customWidth="1"/>
    <col min="9" max="9" width="15.125" style="78" customWidth="1"/>
    <col min="10" max="10" width="2.125" style="78" customWidth="1"/>
    <col min="11" max="11" width="9" style="78" hidden="1" customWidth="1"/>
    <col min="12" max="12" width="8.875" style="78" hidden="1" customWidth="1"/>
    <col min="13" max="15" width="9" style="78" hidden="1" customWidth="1"/>
    <col min="16" max="16384" width="9" style="78"/>
  </cols>
  <sheetData>
    <row r="1" spans="1:10" ht="17.25">
      <c r="A1" s="77" t="s">
        <v>86</v>
      </c>
      <c r="H1" s="665">
        <f>表1!AB1</f>
        <v>0</v>
      </c>
      <c r="I1" s="677"/>
      <c r="J1" s="666"/>
    </row>
    <row r="2" spans="1:10" ht="15" customHeight="1">
      <c r="H2" s="667"/>
      <c r="I2" s="678"/>
      <c r="J2" s="668"/>
    </row>
    <row r="3" spans="1:10" ht="18" customHeight="1">
      <c r="B3" s="79" t="s">
        <v>353</v>
      </c>
      <c r="C3" s="79" t="s">
        <v>356</v>
      </c>
    </row>
    <row r="4" spans="1:10" ht="15.95" customHeight="1">
      <c r="C4" s="21" t="s">
        <v>150</v>
      </c>
    </row>
    <row r="5" spans="1:10" ht="12" customHeight="1"/>
    <row r="6" spans="1:10" ht="18" customHeight="1">
      <c r="B6" s="812"/>
      <c r="C6" s="813"/>
      <c r="D6" s="814"/>
      <c r="E6" s="821" t="s">
        <v>119</v>
      </c>
      <c r="F6" s="822"/>
      <c r="G6" s="825" t="s">
        <v>151</v>
      </c>
      <c r="H6" s="825"/>
      <c r="I6" s="825" t="s">
        <v>18</v>
      </c>
      <c r="J6" s="825"/>
    </row>
    <row r="7" spans="1:10" ht="18" customHeight="1">
      <c r="B7" s="815"/>
      <c r="C7" s="816"/>
      <c r="D7" s="817"/>
      <c r="E7" s="823"/>
      <c r="F7" s="824"/>
      <c r="G7" s="826"/>
      <c r="H7" s="826"/>
      <c r="I7" s="826"/>
      <c r="J7" s="826"/>
    </row>
    <row r="8" spans="1:10" ht="23.1" customHeight="1" thickBot="1">
      <c r="B8" s="818"/>
      <c r="C8" s="819"/>
      <c r="D8" s="820"/>
      <c r="E8" s="827" t="s">
        <v>152</v>
      </c>
      <c r="F8" s="827"/>
      <c r="G8" s="827" t="s">
        <v>153</v>
      </c>
      <c r="H8" s="827"/>
      <c r="I8" s="828" t="s">
        <v>154</v>
      </c>
      <c r="J8" s="829"/>
    </row>
    <row r="9" spans="1:10" ht="27.95" customHeight="1" thickTop="1">
      <c r="B9" s="830" t="s">
        <v>43</v>
      </c>
      <c r="C9" s="834" t="s">
        <v>84</v>
      </c>
      <c r="D9" s="120" t="s">
        <v>134</v>
      </c>
      <c r="E9" s="330"/>
      <c r="F9" s="113" t="s">
        <v>6</v>
      </c>
      <c r="G9" s="330"/>
      <c r="H9" s="113" t="s">
        <v>6</v>
      </c>
      <c r="I9" s="306" t="str">
        <f t="shared" ref="I9:I22" si="0">IF(E9=0,"",G9/E9*100)</f>
        <v/>
      </c>
      <c r="J9" s="113" t="s">
        <v>135</v>
      </c>
    </row>
    <row r="10" spans="1:10" ht="27.95" customHeight="1">
      <c r="B10" s="831"/>
      <c r="C10" s="835"/>
      <c r="D10" s="121" t="s">
        <v>137</v>
      </c>
      <c r="E10" s="331"/>
      <c r="F10" s="115" t="s">
        <v>6</v>
      </c>
      <c r="G10" s="331"/>
      <c r="H10" s="115" t="s">
        <v>6</v>
      </c>
      <c r="I10" s="307" t="str">
        <f t="shared" si="0"/>
        <v/>
      </c>
      <c r="J10" s="115" t="s">
        <v>136</v>
      </c>
    </row>
    <row r="11" spans="1:10" ht="27.95" customHeight="1">
      <c r="B11" s="831"/>
      <c r="C11" s="835"/>
      <c r="D11" s="114" t="s">
        <v>138</v>
      </c>
      <c r="E11" s="331"/>
      <c r="F11" s="115" t="s">
        <v>6</v>
      </c>
      <c r="G11" s="331"/>
      <c r="H11" s="115" t="s">
        <v>6</v>
      </c>
      <c r="I11" s="307" t="str">
        <f t="shared" si="0"/>
        <v/>
      </c>
      <c r="J11" s="115" t="s">
        <v>136</v>
      </c>
    </row>
    <row r="12" spans="1:10" ht="27.95" customHeight="1">
      <c r="B12" s="831"/>
      <c r="C12" s="835"/>
      <c r="D12" s="122" t="s">
        <v>337</v>
      </c>
      <c r="E12" s="332"/>
      <c r="F12" s="123" t="s">
        <v>6</v>
      </c>
      <c r="G12" s="332"/>
      <c r="H12" s="123" t="s">
        <v>6</v>
      </c>
      <c r="I12" s="308" t="str">
        <f t="shared" si="0"/>
        <v/>
      </c>
      <c r="J12" s="123" t="s">
        <v>136</v>
      </c>
    </row>
    <row r="13" spans="1:10" ht="27.95" customHeight="1">
      <c r="B13" s="831"/>
      <c r="C13" s="836" t="s">
        <v>338</v>
      </c>
      <c r="D13" s="837"/>
      <c r="E13" s="331"/>
      <c r="F13" s="115" t="s">
        <v>6</v>
      </c>
      <c r="G13" s="331"/>
      <c r="H13" s="115" t="s">
        <v>6</v>
      </c>
      <c r="I13" s="307" t="str">
        <f t="shared" si="0"/>
        <v/>
      </c>
      <c r="J13" s="115" t="s">
        <v>136</v>
      </c>
    </row>
    <row r="14" spans="1:10" ht="27.95" customHeight="1">
      <c r="B14" s="832"/>
      <c r="C14" s="838" t="s">
        <v>139</v>
      </c>
      <c r="D14" s="839"/>
      <c r="E14" s="333"/>
      <c r="F14" s="124" t="s">
        <v>6</v>
      </c>
      <c r="G14" s="333"/>
      <c r="H14" s="124" t="s">
        <v>6</v>
      </c>
      <c r="I14" s="309" t="str">
        <f t="shared" si="0"/>
        <v/>
      </c>
      <c r="J14" s="124" t="s">
        <v>136</v>
      </c>
    </row>
    <row r="15" spans="1:10" ht="27.95" customHeight="1" thickBot="1">
      <c r="B15" s="833"/>
      <c r="C15" s="840" t="s">
        <v>17</v>
      </c>
      <c r="D15" s="840"/>
      <c r="E15" s="334">
        <f>SUM(E9:E14)</f>
        <v>0</v>
      </c>
      <c r="F15" s="125" t="s">
        <v>6</v>
      </c>
      <c r="G15" s="334">
        <f>SUM(G9:G14)</f>
        <v>0</v>
      </c>
      <c r="H15" s="125" t="s">
        <v>6</v>
      </c>
      <c r="I15" s="310" t="str">
        <f>IF(E15=0,"",G15/E15*100)</f>
        <v/>
      </c>
      <c r="J15" s="125" t="s">
        <v>136</v>
      </c>
    </row>
    <row r="16" spans="1:10" ht="27.95" customHeight="1" thickTop="1">
      <c r="B16" s="830" t="s">
        <v>44</v>
      </c>
      <c r="C16" s="842" t="s">
        <v>84</v>
      </c>
      <c r="D16" s="112" t="s">
        <v>134</v>
      </c>
      <c r="E16" s="335"/>
      <c r="F16" s="113" t="s">
        <v>6</v>
      </c>
      <c r="G16" s="335"/>
      <c r="H16" s="113" t="s">
        <v>6</v>
      </c>
      <c r="I16" s="306" t="str">
        <f t="shared" si="0"/>
        <v/>
      </c>
      <c r="J16" s="113" t="s">
        <v>136</v>
      </c>
    </row>
    <row r="17" spans="2:15" ht="27.95" customHeight="1">
      <c r="B17" s="831"/>
      <c r="C17" s="843"/>
      <c r="D17" s="114" t="s">
        <v>137</v>
      </c>
      <c r="E17" s="336"/>
      <c r="F17" s="115" t="s">
        <v>6</v>
      </c>
      <c r="G17" s="336"/>
      <c r="H17" s="115" t="s">
        <v>6</v>
      </c>
      <c r="I17" s="307" t="str">
        <f t="shared" si="0"/>
        <v/>
      </c>
      <c r="J17" s="115" t="s">
        <v>136</v>
      </c>
    </row>
    <row r="18" spans="2:15" ht="27.95" customHeight="1">
      <c r="B18" s="831"/>
      <c r="C18" s="843"/>
      <c r="D18" s="114" t="s">
        <v>138</v>
      </c>
      <c r="E18" s="336"/>
      <c r="F18" s="115" t="s">
        <v>6</v>
      </c>
      <c r="G18" s="336"/>
      <c r="H18" s="115" t="s">
        <v>6</v>
      </c>
      <c r="I18" s="307" t="str">
        <f t="shared" si="0"/>
        <v/>
      </c>
      <c r="J18" s="115" t="s">
        <v>136</v>
      </c>
    </row>
    <row r="19" spans="2:15" ht="27.95" customHeight="1">
      <c r="B19" s="831"/>
      <c r="C19" s="843"/>
      <c r="D19" s="114" t="s">
        <v>337</v>
      </c>
      <c r="E19" s="336"/>
      <c r="F19" s="115" t="s">
        <v>6</v>
      </c>
      <c r="G19" s="336"/>
      <c r="H19" s="115" t="s">
        <v>6</v>
      </c>
      <c r="I19" s="307" t="str">
        <f t="shared" si="0"/>
        <v/>
      </c>
      <c r="J19" s="115" t="s">
        <v>136</v>
      </c>
    </row>
    <row r="20" spans="2:15" ht="27.95" customHeight="1">
      <c r="B20" s="831"/>
      <c r="C20" s="836" t="s">
        <v>338</v>
      </c>
      <c r="D20" s="837"/>
      <c r="E20" s="336"/>
      <c r="F20" s="115" t="s">
        <v>6</v>
      </c>
      <c r="G20" s="336"/>
      <c r="H20" s="115" t="s">
        <v>6</v>
      </c>
      <c r="I20" s="307" t="str">
        <f>IF(E20=0,"",G20/E20*100)</f>
        <v/>
      </c>
      <c r="J20" s="115" t="s">
        <v>136</v>
      </c>
    </row>
    <row r="21" spans="2:15" ht="27.95" customHeight="1">
      <c r="B21" s="832"/>
      <c r="C21" s="838" t="s">
        <v>139</v>
      </c>
      <c r="D21" s="839"/>
      <c r="E21" s="337"/>
      <c r="F21" s="124" t="s">
        <v>6</v>
      </c>
      <c r="G21" s="337"/>
      <c r="H21" s="124" t="s">
        <v>6</v>
      </c>
      <c r="I21" s="309" t="str">
        <f>IF(E21=0,"",G21/E21*100)</f>
        <v/>
      </c>
      <c r="J21" s="124" t="s">
        <v>136</v>
      </c>
    </row>
    <row r="22" spans="2:15" ht="27.95" customHeight="1">
      <c r="B22" s="841"/>
      <c r="C22" s="844" t="s">
        <v>17</v>
      </c>
      <c r="D22" s="844"/>
      <c r="E22" s="338">
        <f>SUM(E16:E21)</f>
        <v>0</v>
      </c>
      <c r="F22" s="126" t="s">
        <v>6</v>
      </c>
      <c r="G22" s="338">
        <f>SUM(G16:G21)</f>
        <v>0</v>
      </c>
      <c r="H22" s="126" t="s">
        <v>6</v>
      </c>
      <c r="I22" s="311" t="str">
        <f t="shared" si="0"/>
        <v/>
      </c>
      <c r="J22" s="126" t="s">
        <v>136</v>
      </c>
    </row>
    <row r="23" spans="2:15" ht="9" customHeight="1"/>
    <row r="24" spans="2:15">
      <c r="B24" s="201" t="s">
        <v>258</v>
      </c>
      <c r="C24" s="117"/>
      <c r="D24" s="118"/>
      <c r="E24" s="117"/>
      <c r="F24" s="117"/>
      <c r="G24" s="117"/>
      <c r="H24" s="117"/>
      <c r="I24" s="117"/>
      <c r="J24" s="117"/>
      <c r="K24" s="117"/>
      <c r="L24" s="117"/>
      <c r="M24" s="117"/>
      <c r="N24" s="117"/>
      <c r="O24" s="117"/>
    </row>
    <row r="25" spans="2:15">
      <c r="B25" s="201"/>
      <c r="C25" s="202" t="s">
        <v>259</v>
      </c>
      <c r="D25" s="118"/>
      <c r="E25" s="117"/>
      <c r="F25" s="117"/>
      <c r="G25" s="117"/>
      <c r="H25" s="117"/>
      <c r="I25" s="117"/>
      <c r="J25" s="117"/>
      <c r="K25" s="117"/>
      <c r="L25" s="117"/>
      <c r="M25" s="117"/>
      <c r="N25" s="117"/>
      <c r="O25" s="117"/>
    </row>
    <row r="26" spans="2:15">
      <c r="B26" s="116" t="s">
        <v>106</v>
      </c>
      <c r="C26" s="117"/>
      <c r="D26" s="118"/>
      <c r="E26" s="117"/>
      <c r="F26" s="117"/>
      <c r="G26" s="117"/>
      <c r="H26" s="117"/>
      <c r="I26" s="117"/>
      <c r="J26" s="117"/>
      <c r="K26" s="117"/>
      <c r="L26" s="117"/>
      <c r="M26" s="117"/>
      <c r="N26" s="117"/>
      <c r="O26" s="117"/>
    </row>
    <row r="27" spans="2:15">
      <c r="B27" s="116" t="s">
        <v>122</v>
      </c>
      <c r="C27" s="116"/>
      <c r="D27" s="116"/>
      <c r="E27" s="116"/>
      <c r="F27" s="116"/>
      <c r="G27" s="116"/>
      <c r="H27" s="116"/>
      <c r="I27" s="116"/>
      <c r="J27" s="116"/>
      <c r="K27" s="116"/>
      <c r="L27" s="116"/>
      <c r="M27" s="116"/>
      <c r="N27" s="116"/>
      <c r="O27" s="116"/>
    </row>
    <row r="28" spans="2:15" ht="13.5" customHeight="1">
      <c r="B28" s="116" t="s">
        <v>85</v>
      </c>
      <c r="C28" s="117"/>
      <c r="D28" s="116"/>
      <c r="E28" s="116"/>
      <c r="F28" s="116"/>
      <c r="G28" s="116"/>
      <c r="H28" s="116"/>
      <c r="I28" s="116"/>
      <c r="J28" s="116"/>
      <c r="K28" s="116"/>
      <c r="L28" s="116"/>
      <c r="M28" s="116"/>
      <c r="N28" s="116"/>
      <c r="O28" s="116"/>
    </row>
  </sheetData>
  <mergeCells count="18">
    <mergeCell ref="B16:B22"/>
    <mergeCell ref="C16:C19"/>
    <mergeCell ref="C20:D20"/>
    <mergeCell ref="C21:D21"/>
    <mergeCell ref="C22:D22"/>
    <mergeCell ref="B9:B15"/>
    <mergeCell ref="C9:C12"/>
    <mergeCell ref="C13:D13"/>
    <mergeCell ref="C14:D14"/>
    <mergeCell ref="C15:D15"/>
    <mergeCell ref="H1:J2"/>
    <mergeCell ref="B6:D8"/>
    <mergeCell ref="E6:F7"/>
    <mergeCell ref="G6:H7"/>
    <mergeCell ref="I6:J7"/>
    <mergeCell ref="E8:F8"/>
    <mergeCell ref="G8:H8"/>
    <mergeCell ref="I8:J8"/>
  </mergeCells>
  <phoneticPr fontId="2"/>
  <pageMargins left="0.70866141732283472" right="0.39370078740157483" top="0.51181102362204722" bottom="0.51181102362204722" header="0.31496062992125984" footer="0.27559055118110237"/>
  <pageSetup paperSize="9" orientation="portrait" r:id="rId1"/>
  <headerFooter scaleWithDoc="0" alignWithMargins="0">
    <oddFooter>&amp;L&amp;9 2026.03.31更C&amp;C-9-</oddFooter>
    <firstFooter>&amp;L&amp;9 2013.10</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99F4-70B0-4A31-8197-974D1550CE55}">
  <sheetPr>
    <pageSetUpPr fitToPage="1"/>
  </sheetPr>
  <dimension ref="A1:G34"/>
  <sheetViews>
    <sheetView zoomScaleNormal="100" workbookViewId="0">
      <selection activeCell="G10" sqref="G10"/>
    </sheetView>
  </sheetViews>
  <sheetFormatPr defaultRowHeight="13.5"/>
  <cols>
    <col min="1" max="1" width="3.625" customWidth="1"/>
    <col min="2" max="2" width="2.5" customWidth="1"/>
    <col min="3" max="3" width="24.75" customWidth="1"/>
    <col min="4" max="4" width="19.25" customWidth="1"/>
    <col min="5" max="5" width="16" customWidth="1"/>
    <col min="6" max="6" width="2.625" customWidth="1"/>
    <col min="7" max="7" width="18" customWidth="1"/>
  </cols>
  <sheetData>
    <row r="1" spans="1:7" ht="17.25">
      <c r="A1" s="24" t="s">
        <v>120</v>
      </c>
      <c r="B1" s="23"/>
      <c r="C1" s="23"/>
      <c r="D1" s="23"/>
      <c r="E1" s="4"/>
      <c r="F1" s="4"/>
      <c r="G1" s="845">
        <f>表1!AB1</f>
        <v>0</v>
      </c>
    </row>
    <row r="2" spans="1:7" ht="17.25">
      <c r="A2" s="24"/>
      <c r="B2" s="23"/>
      <c r="C2" s="23"/>
      <c r="D2" s="23"/>
      <c r="E2" s="4"/>
      <c r="F2" s="4"/>
      <c r="G2" s="846"/>
    </row>
    <row r="3" spans="1:7" ht="11.25" customHeight="1">
      <c r="A3" s="5"/>
    </row>
    <row r="4" spans="1:7" ht="18" customHeight="1">
      <c r="B4" t="s">
        <v>353</v>
      </c>
      <c r="C4" t="s">
        <v>354</v>
      </c>
    </row>
    <row r="5" spans="1:7" ht="18" customHeight="1">
      <c r="C5" t="s">
        <v>355</v>
      </c>
    </row>
    <row r="6" spans="1:7" ht="15.75" customHeight="1">
      <c r="C6" s="129" t="s">
        <v>378</v>
      </c>
    </row>
    <row r="7" spans="1:7" ht="15.75" customHeight="1">
      <c r="B7" s="21"/>
      <c r="C7" s="21" t="s">
        <v>379</v>
      </c>
    </row>
    <row r="8" spans="1:7" ht="17.25" customHeight="1"/>
    <row r="9" spans="1:7" ht="22.5" customHeight="1" thickBot="1">
      <c r="B9" s="855" t="s">
        <v>28</v>
      </c>
      <c r="C9" s="856"/>
      <c r="D9" s="856"/>
      <c r="E9" s="856"/>
      <c r="F9" s="856"/>
      <c r="G9" s="9" t="s">
        <v>29</v>
      </c>
    </row>
    <row r="10" spans="1:7" ht="28.5" customHeight="1" thickTop="1">
      <c r="B10" s="10"/>
      <c r="C10" s="857" t="s">
        <v>38</v>
      </c>
      <c r="D10" s="858"/>
      <c r="E10" s="858"/>
      <c r="F10" s="858"/>
      <c r="G10" s="304"/>
    </row>
    <row r="11" spans="1:7" ht="28.5" customHeight="1">
      <c r="B11" s="11"/>
      <c r="C11" s="853" t="s">
        <v>380</v>
      </c>
      <c r="D11" s="853"/>
      <c r="E11" s="853"/>
      <c r="F11" s="853"/>
      <c r="G11" s="305"/>
    </row>
    <row r="12" spans="1:7" ht="28.5" customHeight="1">
      <c r="B12" s="6"/>
      <c r="C12" s="859" t="s">
        <v>381</v>
      </c>
      <c r="D12" s="859"/>
      <c r="E12" s="859"/>
      <c r="F12" s="859"/>
      <c r="G12" s="305"/>
    </row>
    <row r="13" spans="1:7" ht="28.5" customHeight="1">
      <c r="B13" s="7"/>
      <c r="C13" s="853" t="s">
        <v>30</v>
      </c>
      <c r="D13" s="853"/>
      <c r="E13" s="853"/>
      <c r="F13" s="853"/>
      <c r="G13" s="305"/>
    </row>
    <row r="14" spans="1:7" ht="28.5" customHeight="1">
      <c r="B14" s="7"/>
      <c r="C14" s="853" t="s">
        <v>382</v>
      </c>
      <c r="D14" s="853"/>
      <c r="E14" s="853"/>
      <c r="F14" s="853"/>
      <c r="G14" s="305"/>
    </row>
    <row r="15" spans="1:7" ht="28.5" customHeight="1">
      <c r="B15" s="7"/>
      <c r="C15" s="853" t="s">
        <v>383</v>
      </c>
      <c r="D15" s="853"/>
      <c r="E15" s="853"/>
      <c r="F15" s="853"/>
      <c r="G15" s="305"/>
    </row>
    <row r="16" spans="1:7" ht="28.5" customHeight="1">
      <c r="B16" s="7"/>
      <c r="C16" s="853" t="s">
        <v>31</v>
      </c>
      <c r="D16" s="853"/>
      <c r="E16" s="853"/>
      <c r="F16" s="853"/>
      <c r="G16" s="305"/>
    </row>
    <row r="17" spans="1:7" ht="28.5" customHeight="1">
      <c r="B17" s="7"/>
      <c r="C17" s="853" t="s">
        <v>32</v>
      </c>
      <c r="D17" s="853"/>
      <c r="E17" s="853"/>
      <c r="F17" s="853"/>
      <c r="G17" s="305"/>
    </row>
    <row r="18" spans="1:7" ht="28.5" customHeight="1">
      <c r="B18" s="7"/>
      <c r="C18" s="853" t="s">
        <v>33</v>
      </c>
      <c r="D18" s="853"/>
      <c r="E18" s="853"/>
      <c r="F18" s="853"/>
      <c r="G18" s="305"/>
    </row>
    <row r="19" spans="1:7" ht="28.5" customHeight="1">
      <c r="B19" s="7"/>
      <c r="C19" s="853" t="s">
        <v>34</v>
      </c>
      <c r="D19" s="853"/>
      <c r="E19" s="853"/>
      <c r="F19" s="853"/>
      <c r="G19" s="305"/>
    </row>
    <row r="20" spans="1:7" ht="17.25" customHeight="1">
      <c r="B20" s="8"/>
      <c r="C20" s="854" t="s">
        <v>11</v>
      </c>
      <c r="D20" s="854"/>
      <c r="E20" s="854"/>
      <c r="F20" s="854"/>
      <c r="G20" s="848"/>
    </row>
    <row r="21" spans="1:7" ht="48.75" customHeight="1">
      <c r="B21" s="71" t="s">
        <v>35</v>
      </c>
      <c r="C21" s="850"/>
      <c r="D21" s="850"/>
      <c r="E21" s="850"/>
      <c r="F21" s="72" t="s">
        <v>112</v>
      </c>
      <c r="G21" s="849"/>
    </row>
    <row r="22" spans="1:7" ht="10.5" customHeight="1"/>
    <row r="23" spans="1:7" ht="10.5" customHeight="1"/>
    <row r="24" spans="1:7" ht="17.25">
      <c r="A24" s="851"/>
      <c r="B24" s="851"/>
      <c r="C24" s="851"/>
      <c r="D24" s="851"/>
    </row>
    <row r="25" spans="1:7" ht="12.75" customHeight="1">
      <c r="A25" s="4"/>
      <c r="B25" s="4"/>
      <c r="C25" s="4"/>
      <c r="D25" s="4"/>
    </row>
    <row r="26" spans="1:7" ht="18" customHeight="1">
      <c r="B26" s="25"/>
      <c r="C26" s="25"/>
      <c r="D26" s="25"/>
      <c r="E26" s="25"/>
      <c r="F26" s="25"/>
      <c r="G26" s="25"/>
    </row>
    <row r="27" spans="1:7" ht="18" customHeight="1">
      <c r="B27" s="25"/>
      <c r="C27" s="25"/>
      <c r="D27" s="25"/>
      <c r="E27" s="25"/>
      <c r="F27" s="25"/>
      <c r="G27" s="25"/>
    </row>
    <row r="29" spans="1:7" ht="21" customHeight="1">
      <c r="B29" s="852"/>
      <c r="C29" s="852"/>
      <c r="D29" s="203"/>
      <c r="E29" s="852"/>
      <c r="F29" s="852"/>
      <c r="G29" s="203"/>
    </row>
    <row r="30" spans="1:7" ht="40.5" customHeight="1">
      <c r="B30" s="847"/>
      <c r="C30" s="847"/>
      <c r="D30" s="204"/>
      <c r="E30" s="205"/>
      <c r="F30" s="206"/>
      <c r="G30" s="204"/>
    </row>
    <row r="31" spans="1:7" ht="40.5" customHeight="1">
      <c r="B31" s="847"/>
      <c r="C31" s="847"/>
      <c r="D31" s="204"/>
      <c r="E31" s="205"/>
      <c r="F31" s="206"/>
      <c r="G31" s="204"/>
    </row>
    <row r="32" spans="1:7" ht="40.5" customHeight="1">
      <c r="B32" s="847"/>
      <c r="C32" s="847"/>
      <c r="D32" s="204"/>
      <c r="E32" s="205"/>
      <c r="F32" s="206"/>
      <c r="G32" s="204"/>
    </row>
    <row r="33" spans="2:7" ht="40.5" customHeight="1">
      <c r="B33" s="847"/>
      <c r="C33" s="847"/>
      <c r="D33" s="204"/>
      <c r="E33" s="205"/>
      <c r="F33" s="206"/>
      <c r="G33" s="204"/>
    </row>
    <row r="34" spans="2:7" ht="40.5" customHeight="1">
      <c r="B34" s="847"/>
      <c r="C34" s="847"/>
      <c r="D34" s="204"/>
      <c r="E34" s="205"/>
      <c r="F34" s="206"/>
      <c r="G34" s="204"/>
    </row>
  </sheetData>
  <mergeCells count="23">
    <mergeCell ref="C20:F20"/>
    <mergeCell ref="B9:F9"/>
    <mergeCell ref="C10:F10"/>
    <mergeCell ref="C11:F11"/>
    <mergeCell ref="C12:F12"/>
    <mergeCell ref="C13:F13"/>
    <mergeCell ref="C14:F14"/>
    <mergeCell ref="G1:G2"/>
    <mergeCell ref="B34:C34"/>
    <mergeCell ref="B31:C31"/>
    <mergeCell ref="B32:C32"/>
    <mergeCell ref="B33:C33"/>
    <mergeCell ref="G20:G21"/>
    <mergeCell ref="C21:E21"/>
    <mergeCell ref="A24:D24"/>
    <mergeCell ref="B29:C29"/>
    <mergeCell ref="E29:F29"/>
    <mergeCell ref="B30:C30"/>
    <mergeCell ref="C15:F15"/>
    <mergeCell ref="C16:F16"/>
    <mergeCell ref="C17:F17"/>
    <mergeCell ref="C18:F18"/>
    <mergeCell ref="C19:F19"/>
  </mergeCells>
  <phoneticPr fontId="2"/>
  <pageMargins left="0.70866141732283472" right="0.39370078740157483" top="0.51181102362204722" bottom="0.51181102362204722" header="0.31496062992125984" footer="0.27559055118110237"/>
  <pageSetup paperSize="9" orientation="portrait" r:id="rId1"/>
  <headerFooter scaleWithDoc="0" alignWithMargins="0">
    <oddFooter>&amp;L&amp;9 2026.03.31更C&amp;C-10-</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sizeWithCells="1">
                  <from>
                    <xdr:col>6</xdr:col>
                    <xdr:colOff>552450</xdr:colOff>
                    <xdr:row>9</xdr:row>
                    <xdr:rowOff>57150</xdr:rowOff>
                  </from>
                  <to>
                    <xdr:col>6</xdr:col>
                    <xdr:colOff>857250</xdr:colOff>
                    <xdr:row>9</xdr:row>
                    <xdr:rowOff>295275</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sizeWithCells="1">
                  <from>
                    <xdr:col>6</xdr:col>
                    <xdr:colOff>552450</xdr:colOff>
                    <xdr:row>11</xdr:row>
                    <xdr:rowOff>57150</xdr:rowOff>
                  </from>
                  <to>
                    <xdr:col>6</xdr:col>
                    <xdr:colOff>857250</xdr:colOff>
                    <xdr:row>11</xdr:row>
                    <xdr:rowOff>295275</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sizeWithCells="1">
                  <from>
                    <xdr:col>6</xdr:col>
                    <xdr:colOff>552450</xdr:colOff>
                    <xdr:row>12</xdr:row>
                    <xdr:rowOff>66675</xdr:rowOff>
                  </from>
                  <to>
                    <xdr:col>6</xdr:col>
                    <xdr:colOff>857250</xdr:colOff>
                    <xdr:row>12</xdr:row>
                    <xdr:rowOff>304800</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sizeWithCells="1">
                  <from>
                    <xdr:col>6</xdr:col>
                    <xdr:colOff>552450</xdr:colOff>
                    <xdr:row>14</xdr:row>
                    <xdr:rowOff>66675</xdr:rowOff>
                  </from>
                  <to>
                    <xdr:col>6</xdr:col>
                    <xdr:colOff>857250</xdr:colOff>
                    <xdr:row>14</xdr:row>
                    <xdr:rowOff>304800</xdr:rowOff>
                  </to>
                </anchor>
              </controlPr>
            </control>
          </mc:Choice>
        </mc:AlternateContent>
        <mc:AlternateContent xmlns:mc="http://schemas.openxmlformats.org/markup-compatibility/2006">
          <mc:Choice Requires="x14">
            <control shapeId="19463" r:id="rId8" name="Check Box 7">
              <controlPr defaultSize="0" autoFill="0" autoLine="0" autoPict="0">
                <anchor moveWithCells="1" sizeWithCells="1">
                  <from>
                    <xdr:col>6</xdr:col>
                    <xdr:colOff>552450</xdr:colOff>
                    <xdr:row>15</xdr:row>
                    <xdr:rowOff>66675</xdr:rowOff>
                  </from>
                  <to>
                    <xdr:col>6</xdr:col>
                    <xdr:colOff>857250</xdr:colOff>
                    <xdr:row>15</xdr:row>
                    <xdr:rowOff>304800</xdr:rowOff>
                  </to>
                </anchor>
              </controlPr>
            </control>
          </mc:Choice>
        </mc:AlternateContent>
        <mc:AlternateContent xmlns:mc="http://schemas.openxmlformats.org/markup-compatibility/2006">
          <mc:Choice Requires="x14">
            <control shapeId="19469" r:id="rId9" name="Check Box 13">
              <controlPr defaultSize="0" autoFill="0" autoLine="0" autoPict="0">
                <anchor moveWithCells="1" sizeWithCells="1">
                  <from>
                    <xdr:col>6</xdr:col>
                    <xdr:colOff>552450</xdr:colOff>
                    <xdr:row>20</xdr:row>
                    <xdr:rowOff>76200</xdr:rowOff>
                  </from>
                  <to>
                    <xdr:col>6</xdr:col>
                    <xdr:colOff>857250</xdr:colOff>
                    <xdr:row>20</xdr:row>
                    <xdr:rowOff>314325</xdr:rowOff>
                  </to>
                </anchor>
              </controlPr>
            </control>
          </mc:Choice>
        </mc:AlternateContent>
        <mc:AlternateContent xmlns:mc="http://schemas.openxmlformats.org/markup-compatibility/2006">
          <mc:Choice Requires="x14">
            <control shapeId="19470" r:id="rId10" name="Check Box 14">
              <controlPr defaultSize="0" autoFill="0" autoLine="0" autoPict="0">
                <anchor moveWithCells="1" sizeWithCells="1">
                  <from>
                    <xdr:col>6</xdr:col>
                    <xdr:colOff>552450</xdr:colOff>
                    <xdr:row>10</xdr:row>
                    <xdr:rowOff>57150</xdr:rowOff>
                  </from>
                  <to>
                    <xdr:col>6</xdr:col>
                    <xdr:colOff>857250</xdr:colOff>
                    <xdr:row>10</xdr:row>
                    <xdr:rowOff>295275</xdr:rowOff>
                  </to>
                </anchor>
              </controlPr>
            </control>
          </mc:Choice>
        </mc:AlternateContent>
        <mc:AlternateContent xmlns:mc="http://schemas.openxmlformats.org/markup-compatibility/2006">
          <mc:Choice Requires="x14">
            <control shapeId="19471" r:id="rId11" name="Check Box 15">
              <controlPr defaultSize="0" autoFill="0" autoLine="0" autoPict="0">
                <anchor moveWithCells="1" sizeWithCells="1">
                  <from>
                    <xdr:col>6</xdr:col>
                    <xdr:colOff>552450</xdr:colOff>
                    <xdr:row>16</xdr:row>
                    <xdr:rowOff>76200</xdr:rowOff>
                  </from>
                  <to>
                    <xdr:col>6</xdr:col>
                    <xdr:colOff>857250</xdr:colOff>
                    <xdr:row>16</xdr:row>
                    <xdr:rowOff>314325</xdr:rowOff>
                  </to>
                </anchor>
              </controlPr>
            </control>
          </mc:Choice>
        </mc:AlternateContent>
        <mc:AlternateContent xmlns:mc="http://schemas.openxmlformats.org/markup-compatibility/2006">
          <mc:Choice Requires="x14">
            <control shapeId="19472" r:id="rId12" name="Check Box 16">
              <controlPr defaultSize="0" autoFill="0" autoLine="0" autoPict="0">
                <anchor moveWithCells="1" sizeWithCells="1">
                  <from>
                    <xdr:col>6</xdr:col>
                    <xdr:colOff>552450</xdr:colOff>
                    <xdr:row>18</xdr:row>
                    <xdr:rowOff>76200</xdr:rowOff>
                  </from>
                  <to>
                    <xdr:col>6</xdr:col>
                    <xdr:colOff>857250</xdr:colOff>
                    <xdr:row>18</xdr:row>
                    <xdr:rowOff>314325</xdr:rowOff>
                  </to>
                </anchor>
              </controlPr>
            </control>
          </mc:Choice>
        </mc:AlternateContent>
        <mc:AlternateContent xmlns:mc="http://schemas.openxmlformats.org/markup-compatibility/2006">
          <mc:Choice Requires="x14">
            <control shapeId="19474" r:id="rId13" name="Check Box 18">
              <controlPr defaultSize="0" autoFill="0" autoLine="0" autoPict="0">
                <anchor moveWithCells="1" sizeWithCells="1">
                  <from>
                    <xdr:col>6</xdr:col>
                    <xdr:colOff>552450</xdr:colOff>
                    <xdr:row>17</xdr:row>
                    <xdr:rowOff>76200</xdr:rowOff>
                  </from>
                  <to>
                    <xdr:col>6</xdr:col>
                    <xdr:colOff>857250</xdr:colOff>
                    <xdr:row>17</xdr:row>
                    <xdr:rowOff>314325</xdr:rowOff>
                  </to>
                </anchor>
              </controlPr>
            </control>
          </mc:Choice>
        </mc:AlternateContent>
        <mc:AlternateContent xmlns:mc="http://schemas.openxmlformats.org/markup-compatibility/2006">
          <mc:Choice Requires="x14">
            <control shapeId="19475" r:id="rId14" name="Check Box 19">
              <controlPr defaultSize="0" autoFill="0" autoLine="0" autoPict="0">
                <anchor moveWithCells="1" sizeWithCells="1">
                  <from>
                    <xdr:col>6</xdr:col>
                    <xdr:colOff>552450</xdr:colOff>
                    <xdr:row>13</xdr:row>
                    <xdr:rowOff>66675</xdr:rowOff>
                  </from>
                  <to>
                    <xdr:col>6</xdr:col>
                    <xdr:colOff>857250</xdr:colOff>
                    <xdr:row>13</xdr:row>
                    <xdr:rowOff>304800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4FC1D-6D3A-447E-842E-030853D834D3}">
  <sheetPr transitionEvaluation="1"/>
  <dimension ref="A1:AJ56"/>
  <sheetViews>
    <sheetView zoomScaleNormal="100" workbookViewId="0">
      <selection activeCell="L4" sqref="L4:AB4"/>
    </sheetView>
  </sheetViews>
  <sheetFormatPr defaultRowHeight="13.5"/>
  <cols>
    <col min="1" max="1" width="2.625" style="238" customWidth="1"/>
    <col min="2" max="2" width="1.625" style="238" customWidth="1"/>
    <col min="3" max="5" width="3.125" style="238" customWidth="1"/>
    <col min="6" max="6" width="0.875" style="238" customWidth="1"/>
    <col min="7" max="14" width="3.375" style="238" customWidth="1"/>
    <col min="15" max="18" width="2.75" style="250" customWidth="1"/>
    <col min="19" max="19" width="6.375" style="250" customWidth="1"/>
    <col min="20" max="22" width="2.875" style="250" customWidth="1"/>
    <col min="23" max="24" width="3.125" style="263" customWidth="1"/>
    <col min="25" max="26" width="2.75" style="250" customWidth="1"/>
    <col min="27" max="27" width="2.75" style="254" customWidth="1"/>
    <col min="28" max="28" width="2.75" style="255" customWidth="1"/>
    <col min="29" max="29" width="6.75" style="238" customWidth="1"/>
    <col min="30" max="49" width="3.125" style="238" customWidth="1"/>
    <col min="50" max="50" width="8.875" style="238" customWidth="1"/>
    <col min="51" max="64" width="3.125" style="238" customWidth="1"/>
    <col min="65" max="16384" width="9" style="238"/>
  </cols>
  <sheetData>
    <row r="1" spans="1:29" ht="8.25" customHeight="1">
      <c r="A1" s="237"/>
      <c r="D1" s="237"/>
      <c r="E1" s="239"/>
      <c r="F1" s="239"/>
      <c r="G1" s="239"/>
      <c r="H1" s="239"/>
      <c r="I1" s="239"/>
      <c r="J1" s="239"/>
      <c r="K1" s="239"/>
      <c r="L1" s="239"/>
      <c r="M1" s="239"/>
      <c r="N1" s="239"/>
      <c r="O1" s="239"/>
      <c r="P1" s="239"/>
      <c r="Q1" s="239"/>
      <c r="R1" s="239"/>
      <c r="S1" s="239"/>
      <c r="T1" s="239"/>
      <c r="U1" s="239"/>
      <c r="V1" s="239"/>
      <c r="W1" s="239"/>
      <c r="X1" s="240"/>
      <c r="Y1" s="241"/>
      <c r="Z1" s="242"/>
      <c r="AA1" s="242"/>
      <c r="AB1" s="242"/>
      <c r="AC1" s="242"/>
    </row>
    <row r="2" spans="1:29" ht="30" customHeight="1">
      <c r="A2" s="237"/>
      <c r="C2" s="960" t="s">
        <v>273</v>
      </c>
      <c r="D2" s="960"/>
      <c r="E2" s="960"/>
      <c r="F2" s="960"/>
      <c r="G2" s="960"/>
      <c r="H2" s="960"/>
      <c r="I2" s="960"/>
      <c r="J2" s="960"/>
      <c r="K2" s="960"/>
      <c r="L2" s="960"/>
      <c r="M2" s="960"/>
      <c r="N2" s="960"/>
      <c r="O2" s="960"/>
      <c r="P2" s="960"/>
      <c r="Q2" s="960"/>
      <c r="R2" s="960"/>
      <c r="S2" s="960"/>
      <c r="T2" s="960"/>
      <c r="U2" s="960"/>
      <c r="V2" s="960"/>
      <c r="W2" s="960"/>
      <c r="X2" s="960"/>
      <c r="Y2" s="960"/>
      <c r="Z2" s="960"/>
      <c r="AA2" s="960"/>
      <c r="AB2" s="960"/>
      <c r="AC2" s="960"/>
    </row>
    <row r="3" spans="1:29" ht="9" customHeight="1">
      <c r="A3" s="237"/>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row>
    <row r="4" spans="1:29" ht="17.25" customHeight="1">
      <c r="A4" s="237"/>
      <c r="D4" s="961" t="s">
        <v>274</v>
      </c>
      <c r="E4" s="962"/>
      <c r="F4" s="962"/>
      <c r="G4" s="962"/>
      <c r="H4" s="962"/>
      <c r="I4" s="962"/>
      <c r="J4" s="962"/>
      <c r="K4" s="963"/>
      <c r="L4" s="964"/>
      <c r="M4" s="965"/>
      <c r="N4" s="965"/>
      <c r="O4" s="965"/>
      <c r="P4" s="965"/>
      <c r="Q4" s="965"/>
      <c r="R4" s="965"/>
      <c r="S4" s="965"/>
      <c r="T4" s="965"/>
      <c r="U4" s="965"/>
      <c r="V4" s="965"/>
      <c r="W4" s="965"/>
      <c r="X4" s="965"/>
      <c r="Y4" s="965"/>
      <c r="Z4" s="965"/>
      <c r="AA4" s="965"/>
      <c r="AB4" s="966"/>
      <c r="AC4" s="244"/>
    </row>
    <row r="5" spans="1:29" ht="15.95" customHeight="1">
      <c r="A5" s="237"/>
      <c r="D5" s="961" t="s">
        <v>275</v>
      </c>
      <c r="E5" s="962"/>
      <c r="F5" s="962"/>
      <c r="G5" s="962"/>
      <c r="H5" s="962"/>
      <c r="I5" s="962"/>
      <c r="J5" s="962"/>
      <c r="K5" s="963"/>
      <c r="L5" s="967">
        <f>表1!AB1</f>
        <v>0</v>
      </c>
      <c r="M5" s="968"/>
      <c r="N5" s="968"/>
      <c r="O5" s="968"/>
      <c r="P5" s="968"/>
      <c r="Q5" s="968"/>
      <c r="R5" s="968"/>
      <c r="S5" s="968"/>
      <c r="T5" s="968"/>
      <c r="U5" s="968"/>
      <c r="V5" s="968"/>
      <c r="W5" s="968"/>
      <c r="X5" s="968"/>
      <c r="Y5" s="968"/>
      <c r="Z5" s="968"/>
      <c r="AA5" s="968"/>
      <c r="AB5" s="969"/>
    </row>
    <row r="6" spans="1:29" ht="15.95" customHeight="1">
      <c r="A6" s="237"/>
      <c r="D6" s="961" t="s">
        <v>277</v>
      </c>
      <c r="E6" s="962"/>
      <c r="F6" s="962"/>
      <c r="G6" s="962"/>
      <c r="H6" s="962"/>
      <c r="I6" s="962"/>
      <c r="J6" s="962"/>
      <c r="K6" s="963"/>
      <c r="L6" s="970">
        <f>表1!Q7</f>
        <v>0</v>
      </c>
      <c r="M6" s="971"/>
      <c r="N6" s="971"/>
      <c r="O6" s="245" t="s">
        <v>96</v>
      </c>
      <c r="P6" s="350">
        <f>表1!U7</f>
        <v>0</v>
      </c>
      <c r="Q6" s="245" t="s">
        <v>97</v>
      </c>
      <c r="R6" s="246" t="s">
        <v>156</v>
      </c>
      <c r="S6" s="971">
        <f>表1!Z7</f>
        <v>0</v>
      </c>
      <c r="T6" s="971"/>
      <c r="U6" s="971"/>
      <c r="V6" s="247" t="s">
        <v>96</v>
      </c>
      <c r="W6" s="350">
        <f>表1!AD7</f>
        <v>0</v>
      </c>
      <c r="X6" s="245" t="s">
        <v>276</v>
      </c>
      <c r="Y6" s="245"/>
      <c r="Z6" s="245"/>
      <c r="AA6" s="248"/>
      <c r="AB6" s="249"/>
    </row>
    <row r="7" spans="1:29" ht="15.95" customHeight="1">
      <c r="A7" s="237"/>
      <c r="D7" s="961" t="s">
        <v>323</v>
      </c>
      <c r="E7" s="962"/>
      <c r="F7" s="962"/>
      <c r="G7" s="962"/>
      <c r="H7" s="962"/>
      <c r="I7" s="962"/>
      <c r="J7" s="962"/>
      <c r="K7" s="963"/>
      <c r="L7" s="972">
        <f>表2!P7</f>
        <v>0</v>
      </c>
      <c r="M7" s="973"/>
      <c r="N7" s="973"/>
      <c r="O7" s="246" t="s">
        <v>91</v>
      </c>
      <c r="P7" s="349">
        <f>表2!U7</f>
        <v>0</v>
      </c>
      <c r="Q7" s="246" t="s">
        <v>92</v>
      </c>
      <c r="R7" s="246" t="s">
        <v>156</v>
      </c>
      <c r="S7" s="973">
        <f>表2!Y7</f>
        <v>0</v>
      </c>
      <c r="T7" s="973"/>
      <c r="U7" s="973"/>
      <c r="V7" s="246" t="s">
        <v>91</v>
      </c>
      <c r="W7" s="349">
        <f>表2!AC7</f>
        <v>0</v>
      </c>
      <c r="X7" s="974" t="s">
        <v>276</v>
      </c>
      <c r="Y7" s="974"/>
      <c r="Z7" s="245"/>
      <c r="AA7" s="248"/>
      <c r="AB7" s="249"/>
    </row>
    <row r="8" spans="1:29" ht="9" customHeight="1">
      <c r="B8" s="250"/>
      <c r="C8" s="251"/>
      <c r="D8" s="252"/>
      <c r="E8" s="251"/>
      <c r="F8" s="251"/>
      <c r="G8" s="252"/>
      <c r="H8" s="252"/>
      <c r="I8" s="252"/>
      <c r="J8" s="252"/>
      <c r="K8" s="252"/>
      <c r="L8" s="252"/>
      <c r="M8" s="252"/>
      <c r="N8" s="252"/>
      <c r="O8" s="252"/>
      <c r="P8" s="252"/>
      <c r="Q8" s="252"/>
      <c r="R8" s="252"/>
      <c r="S8" s="252"/>
      <c r="T8" s="252"/>
      <c r="U8" s="252"/>
      <c r="V8" s="252"/>
      <c r="W8" s="253"/>
      <c r="X8" s="253"/>
      <c r="Y8" s="252"/>
      <c r="Z8" s="252"/>
    </row>
    <row r="9" spans="1:29" ht="18" customHeight="1">
      <c r="C9" s="256" t="s">
        <v>278</v>
      </c>
      <c r="G9" s="250"/>
      <c r="H9" s="250"/>
      <c r="I9" s="250"/>
      <c r="J9" s="250"/>
      <c r="K9" s="250"/>
      <c r="L9" s="250"/>
      <c r="M9" s="250"/>
      <c r="N9" s="250"/>
      <c r="W9" s="257"/>
      <c r="X9" s="257"/>
    </row>
    <row r="10" spans="1:29" ht="19.5" customHeight="1" thickBot="1">
      <c r="C10" s="947" t="s">
        <v>77</v>
      </c>
      <c r="D10" s="948"/>
      <c r="E10" s="948"/>
      <c r="F10" s="948"/>
      <c r="G10" s="948"/>
      <c r="H10" s="948"/>
      <c r="I10" s="948"/>
      <c r="J10" s="948"/>
      <c r="K10" s="948"/>
      <c r="L10" s="948"/>
      <c r="M10" s="948"/>
      <c r="N10" s="949"/>
      <c r="O10" s="950" t="s">
        <v>87</v>
      </c>
      <c r="P10" s="951"/>
      <c r="Q10" s="951"/>
      <c r="R10" s="951"/>
      <c r="S10" s="952"/>
      <c r="T10" s="950" t="s">
        <v>279</v>
      </c>
      <c r="U10" s="951"/>
      <c r="V10" s="951"/>
      <c r="W10" s="951"/>
      <c r="X10" s="952"/>
      <c r="Y10" s="950" t="s">
        <v>280</v>
      </c>
      <c r="Z10" s="951"/>
      <c r="AA10" s="951"/>
      <c r="AB10" s="951"/>
      <c r="AC10" s="952"/>
    </row>
    <row r="11" spans="1:29" ht="18" customHeight="1" thickTop="1">
      <c r="C11" s="953" t="s">
        <v>281</v>
      </c>
      <c r="D11" s="956" t="s">
        <v>43</v>
      </c>
      <c r="E11" s="928" t="s">
        <v>282</v>
      </c>
      <c r="F11" s="929"/>
      <c r="G11" s="929"/>
      <c r="H11" s="929"/>
      <c r="I11" s="929"/>
      <c r="J11" s="929"/>
      <c r="K11" s="929"/>
      <c r="L11" s="929"/>
      <c r="M11" s="929"/>
      <c r="N11" s="930"/>
      <c r="O11" s="931" t="str">
        <f>表2!K11</f>
        <v/>
      </c>
      <c r="P11" s="932"/>
      <c r="Q11" s="932"/>
      <c r="R11" s="932"/>
      <c r="S11" s="293" t="s">
        <v>4</v>
      </c>
      <c r="T11" s="933" t="str">
        <f>IF(ISBLANK(表2!R11),"",表2!R11)</f>
        <v/>
      </c>
      <c r="U11" s="934"/>
      <c r="V11" s="934"/>
      <c r="W11" s="935" t="s">
        <v>272</v>
      </c>
      <c r="X11" s="936"/>
      <c r="Y11" s="931" t="str">
        <f>表2!Y11</f>
        <v/>
      </c>
      <c r="Z11" s="932"/>
      <c r="AA11" s="932"/>
      <c r="AB11" s="932"/>
      <c r="AC11" s="296" t="s">
        <v>4</v>
      </c>
    </row>
    <row r="12" spans="1:29" ht="18" customHeight="1">
      <c r="C12" s="954"/>
      <c r="D12" s="957"/>
      <c r="E12" s="923" t="s">
        <v>311</v>
      </c>
      <c r="F12" s="923"/>
      <c r="G12" s="923"/>
      <c r="H12" s="923"/>
      <c r="I12" s="923"/>
      <c r="J12" s="923"/>
      <c r="K12" s="923"/>
      <c r="L12" s="923"/>
      <c r="M12" s="923"/>
      <c r="N12" s="923"/>
      <c r="O12" s="917" t="str">
        <f>表2!K12</f>
        <v/>
      </c>
      <c r="P12" s="918"/>
      <c r="Q12" s="918"/>
      <c r="R12" s="918"/>
      <c r="S12" s="273" t="s">
        <v>335</v>
      </c>
      <c r="T12" s="919" t="str">
        <f>IF(ISBLANK(表2!R12),"",表2!R12)</f>
        <v/>
      </c>
      <c r="U12" s="920"/>
      <c r="V12" s="920"/>
      <c r="W12" s="874" t="s">
        <v>272</v>
      </c>
      <c r="X12" s="875"/>
      <c r="Y12" s="917" t="str">
        <f>表2!Y12</f>
        <v/>
      </c>
      <c r="Z12" s="918"/>
      <c r="AA12" s="918"/>
      <c r="AB12" s="918"/>
      <c r="AC12" s="273" t="s">
        <v>335</v>
      </c>
    </row>
    <row r="13" spans="1:29" ht="18" customHeight="1">
      <c r="C13" s="954"/>
      <c r="D13" s="957"/>
      <c r="E13" s="923" t="s">
        <v>283</v>
      </c>
      <c r="F13" s="923"/>
      <c r="G13" s="923"/>
      <c r="H13" s="923"/>
      <c r="I13" s="923"/>
      <c r="J13" s="923"/>
      <c r="K13" s="923"/>
      <c r="L13" s="923"/>
      <c r="M13" s="923"/>
      <c r="N13" s="923"/>
      <c r="O13" s="917" t="str">
        <f>表2!K13</f>
        <v/>
      </c>
      <c r="P13" s="918"/>
      <c r="Q13" s="918"/>
      <c r="R13" s="918"/>
      <c r="S13" s="273" t="s">
        <v>336</v>
      </c>
      <c r="T13" s="919" t="str">
        <f>IF(ISBLANK(表2!R13),"",表2!R13)</f>
        <v/>
      </c>
      <c r="U13" s="920"/>
      <c r="V13" s="920"/>
      <c r="W13" s="874" t="s">
        <v>272</v>
      </c>
      <c r="X13" s="875"/>
      <c r="Y13" s="917" t="str">
        <f>表2!Y13</f>
        <v/>
      </c>
      <c r="Z13" s="918"/>
      <c r="AA13" s="918"/>
      <c r="AB13" s="918"/>
      <c r="AC13" s="273" t="s">
        <v>336</v>
      </c>
    </row>
    <row r="14" spans="1:29" ht="18" customHeight="1">
      <c r="C14" s="954"/>
      <c r="D14" s="957"/>
      <c r="E14" s="923" t="s">
        <v>284</v>
      </c>
      <c r="F14" s="923"/>
      <c r="G14" s="923"/>
      <c r="H14" s="923"/>
      <c r="I14" s="923"/>
      <c r="J14" s="923"/>
      <c r="K14" s="923"/>
      <c r="L14" s="923"/>
      <c r="M14" s="923"/>
      <c r="N14" s="923"/>
      <c r="O14" s="926" t="str">
        <f>表2!K14</f>
        <v/>
      </c>
      <c r="P14" s="927"/>
      <c r="Q14" s="927"/>
      <c r="R14" s="927"/>
      <c r="S14" s="294" t="s">
        <v>306</v>
      </c>
      <c r="T14" s="924" t="str">
        <f>IF(ISBLANK(表2!R14),"",表2!R14)</f>
        <v/>
      </c>
      <c r="U14" s="925"/>
      <c r="V14" s="925"/>
      <c r="W14" s="874" t="s">
        <v>272</v>
      </c>
      <c r="X14" s="875"/>
      <c r="Y14" s="926" t="str">
        <f>表2!Y14</f>
        <v/>
      </c>
      <c r="Z14" s="927"/>
      <c r="AA14" s="927"/>
      <c r="AB14" s="927"/>
      <c r="AC14" s="294" t="s">
        <v>306</v>
      </c>
    </row>
    <row r="15" spans="1:29" ht="18" customHeight="1">
      <c r="C15" s="954"/>
      <c r="D15" s="957"/>
      <c r="E15" s="923" t="s">
        <v>312</v>
      </c>
      <c r="F15" s="923"/>
      <c r="G15" s="923"/>
      <c r="H15" s="923"/>
      <c r="I15" s="923"/>
      <c r="J15" s="923"/>
      <c r="K15" s="923"/>
      <c r="L15" s="923"/>
      <c r="M15" s="923"/>
      <c r="N15" s="923"/>
      <c r="O15" s="917" t="str">
        <f>表2!K15</f>
        <v/>
      </c>
      <c r="P15" s="918"/>
      <c r="Q15" s="918"/>
      <c r="R15" s="918"/>
      <c r="S15" s="295" t="s">
        <v>4</v>
      </c>
      <c r="T15" s="919" t="str">
        <f>IF(ISBLANK(表2!R15),"",表2!R15)</f>
        <v/>
      </c>
      <c r="U15" s="920"/>
      <c r="V15" s="920"/>
      <c r="W15" s="874" t="s">
        <v>272</v>
      </c>
      <c r="X15" s="875"/>
      <c r="Y15" s="917" t="str">
        <f>表2!Y15</f>
        <v/>
      </c>
      <c r="Z15" s="918"/>
      <c r="AA15" s="918"/>
      <c r="AB15" s="918"/>
      <c r="AC15" s="297" t="s">
        <v>4</v>
      </c>
    </row>
    <row r="16" spans="1:29" ht="18" customHeight="1">
      <c r="C16" s="954"/>
      <c r="D16" s="957"/>
      <c r="E16" s="923" t="s">
        <v>313</v>
      </c>
      <c r="F16" s="923"/>
      <c r="G16" s="923"/>
      <c r="H16" s="923"/>
      <c r="I16" s="923"/>
      <c r="J16" s="923"/>
      <c r="K16" s="923"/>
      <c r="L16" s="923"/>
      <c r="M16" s="923"/>
      <c r="N16" s="923"/>
      <c r="O16" s="917" t="str">
        <f>表2!K16</f>
        <v/>
      </c>
      <c r="P16" s="918"/>
      <c r="Q16" s="918"/>
      <c r="R16" s="918"/>
      <c r="S16" s="295" t="s">
        <v>4</v>
      </c>
      <c r="T16" s="919" t="str">
        <f>IF(ISBLANK(表2!R16),"",表2!R16)</f>
        <v/>
      </c>
      <c r="U16" s="920"/>
      <c r="V16" s="920"/>
      <c r="W16" s="874" t="s">
        <v>272</v>
      </c>
      <c r="X16" s="875"/>
      <c r="Y16" s="917" t="str">
        <f>表2!Y16</f>
        <v/>
      </c>
      <c r="Z16" s="918"/>
      <c r="AA16" s="918"/>
      <c r="AB16" s="918"/>
      <c r="AC16" s="297" t="s">
        <v>4</v>
      </c>
    </row>
    <row r="17" spans="3:29" ht="18" customHeight="1">
      <c r="C17" s="954"/>
      <c r="D17" s="957"/>
      <c r="E17" s="923" t="s">
        <v>314</v>
      </c>
      <c r="F17" s="923"/>
      <c r="G17" s="923"/>
      <c r="H17" s="923"/>
      <c r="I17" s="923"/>
      <c r="J17" s="923"/>
      <c r="K17" s="923"/>
      <c r="L17" s="923"/>
      <c r="M17" s="923"/>
      <c r="N17" s="923"/>
      <c r="O17" s="917" t="str">
        <f>表2!K17</f>
        <v/>
      </c>
      <c r="P17" s="918"/>
      <c r="Q17" s="918"/>
      <c r="R17" s="918"/>
      <c r="S17" s="295" t="s">
        <v>169</v>
      </c>
      <c r="T17" s="945" t="str">
        <f>IF(ISBLANK(表2!R17),"",表2!R17)</f>
        <v/>
      </c>
      <c r="U17" s="946"/>
      <c r="V17" s="946"/>
      <c r="W17" s="874" t="s">
        <v>272</v>
      </c>
      <c r="X17" s="875"/>
      <c r="Y17" s="917" t="str">
        <f>表2!Y17</f>
        <v/>
      </c>
      <c r="Z17" s="918"/>
      <c r="AA17" s="918"/>
      <c r="AB17" s="918"/>
      <c r="AC17" s="297" t="s">
        <v>4</v>
      </c>
    </row>
    <row r="18" spans="3:29" ht="13.5" customHeight="1">
      <c r="C18" s="954"/>
      <c r="D18" s="957"/>
      <c r="E18" s="902" t="s">
        <v>285</v>
      </c>
      <c r="F18" s="938"/>
      <c r="G18" s="938"/>
      <c r="H18" s="938"/>
      <c r="I18" s="938"/>
      <c r="J18" s="938"/>
      <c r="K18" s="938"/>
      <c r="L18" s="938"/>
      <c r="M18" s="269"/>
      <c r="N18" s="270"/>
      <c r="O18" s="906" t="str">
        <f>表2!K18</f>
        <v>－</v>
      </c>
      <c r="P18" s="907"/>
      <c r="Q18" s="907"/>
      <c r="R18" s="907"/>
      <c r="S18" s="908"/>
      <c r="T18" s="909" t="str">
        <f>表2!R18</f>
        <v>－</v>
      </c>
      <c r="U18" s="910"/>
      <c r="V18" s="910"/>
      <c r="W18" s="910"/>
      <c r="X18" s="911"/>
      <c r="Y18" s="906" t="str">
        <f>表2!Y18</f>
        <v>－</v>
      </c>
      <c r="Z18" s="907"/>
      <c r="AA18" s="907"/>
      <c r="AB18" s="907"/>
      <c r="AC18" s="908"/>
    </row>
    <row r="19" spans="3:29" ht="15.75" customHeight="1">
      <c r="C19" s="954"/>
      <c r="D19" s="957"/>
      <c r="E19" s="937"/>
      <c r="F19" s="938"/>
      <c r="G19" s="938"/>
      <c r="H19" s="938"/>
      <c r="I19" s="938"/>
      <c r="J19" s="938"/>
      <c r="K19" s="938"/>
      <c r="L19" s="938"/>
      <c r="M19" s="915" t="s">
        <v>164</v>
      </c>
      <c r="N19" s="916"/>
      <c r="O19" s="917" t="str">
        <f>表2!K19</f>
        <v/>
      </c>
      <c r="P19" s="918"/>
      <c r="Q19" s="918"/>
      <c r="R19" s="918"/>
      <c r="S19" s="295" t="s">
        <v>4</v>
      </c>
      <c r="T19" s="919" t="str">
        <f>IF(ISBLANK(表2!R19),"",表2!R19)</f>
        <v/>
      </c>
      <c r="U19" s="920"/>
      <c r="V19" s="920"/>
      <c r="W19" s="874" t="s">
        <v>272</v>
      </c>
      <c r="X19" s="875"/>
      <c r="Y19" s="917" t="str">
        <f>表2!Y19</f>
        <v/>
      </c>
      <c r="Z19" s="918"/>
      <c r="AA19" s="918"/>
      <c r="AB19" s="918"/>
      <c r="AC19" s="297" t="s">
        <v>169</v>
      </c>
    </row>
    <row r="20" spans="3:29" ht="15.75" customHeight="1">
      <c r="C20" s="954"/>
      <c r="D20" s="957"/>
      <c r="E20" s="937"/>
      <c r="F20" s="938"/>
      <c r="G20" s="938"/>
      <c r="H20" s="938"/>
      <c r="I20" s="938"/>
      <c r="J20" s="938"/>
      <c r="K20" s="938"/>
      <c r="L20" s="938"/>
      <c r="M20" s="915" t="s">
        <v>286</v>
      </c>
      <c r="N20" s="916"/>
      <c r="O20" s="917" t="str">
        <f>表2!K20</f>
        <v/>
      </c>
      <c r="P20" s="918"/>
      <c r="Q20" s="918"/>
      <c r="R20" s="918"/>
      <c r="S20" s="295" t="s">
        <v>169</v>
      </c>
      <c r="T20" s="919" t="str">
        <f>IF(ISBLANK(表2!R20),"",表2!R20)</f>
        <v/>
      </c>
      <c r="U20" s="920"/>
      <c r="V20" s="920"/>
      <c r="W20" s="874" t="s">
        <v>272</v>
      </c>
      <c r="X20" s="875"/>
      <c r="Y20" s="917" t="str">
        <f>表2!Y20</f>
        <v/>
      </c>
      <c r="Z20" s="918"/>
      <c r="AA20" s="918"/>
      <c r="AB20" s="918"/>
      <c r="AC20" s="297" t="s">
        <v>169</v>
      </c>
    </row>
    <row r="21" spans="3:29" ht="18" customHeight="1">
      <c r="C21" s="954"/>
      <c r="D21" s="957"/>
      <c r="E21" s="923" t="s">
        <v>287</v>
      </c>
      <c r="F21" s="923"/>
      <c r="G21" s="923"/>
      <c r="H21" s="923"/>
      <c r="I21" s="923"/>
      <c r="J21" s="923"/>
      <c r="K21" s="923"/>
      <c r="L21" s="923"/>
      <c r="M21" s="923"/>
      <c r="N21" s="923"/>
      <c r="O21" s="917" t="str">
        <f>表2!K21</f>
        <v/>
      </c>
      <c r="P21" s="918"/>
      <c r="Q21" s="918"/>
      <c r="R21" s="918"/>
      <c r="S21" s="295" t="s">
        <v>4</v>
      </c>
      <c r="T21" s="919" t="str">
        <f>IF(ISBLANK(表2!R21),"",表2!R21)</f>
        <v/>
      </c>
      <c r="U21" s="920"/>
      <c r="V21" s="920"/>
      <c r="W21" s="943" t="s">
        <v>272</v>
      </c>
      <c r="X21" s="944"/>
      <c r="Y21" s="917" t="str">
        <f>表2!Y21</f>
        <v/>
      </c>
      <c r="Z21" s="918"/>
      <c r="AA21" s="918"/>
      <c r="AB21" s="918"/>
      <c r="AC21" s="297" t="s">
        <v>169</v>
      </c>
    </row>
    <row r="22" spans="3:29" ht="18" customHeight="1">
      <c r="C22" s="954"/>
      <c r="D22" s="957"/>
      <c r="E22" s="923" t="s">
        <v>288</v>
      </c>
      <c r="F22" s="923"/>
      <c r="G22" s="923"/>
      <c r="H22" s="923"/>
      <c r="I22" s="923"/>
      <c r="J22" s="923"/>
      <c r="K22" s="923"/>
      <c r="L22" s="923"/>
      <c r="M22" s="923"/>
      <c r="N22" s="923"/>
      <c r="O22" s="917" t="str">
        <f>表2!K22</f>
        <v/>
      </c>
      <c r="P22" s="918"/>
      <c r="Q22" s="918"/>
      <c r="R22" s="918"/>
      <c r="S22" s="295" t="s">
        <v>4</v>
      </c>
      <c r="T22" s="919" t="str">
        <f>IF(ISBLANK(表2!R22),"",表2!R22)</f>
        <v/>
      </c>
      <c r="U22" s="920"/>
      <c r="V22" s="920"/>
      <c r="W22" s="874" t="s">
        <v>272</v>
      </c>
      <c r="X22" s="875"/>
      <c r="Y22" s="917" t="str">
        <f>表2!Y22</f>
        <v/>
      </c>
      <c r="Z22" s="918"/>
      <c r="AA22" s="918"/>
      <c r="AB22" s="918"/>
      <c r="AC22" s="297" t="s">
        <v>169</v>
      </c>
    </row>
    <row r="23" spans="3:29" ht="13.5" customHeight="1">
      <c r="C23" s="954"/>
      <c r="D23" s="957"/>
      <c r="E23" s="937" t="s">
        <v>289</v>
      </c>
      <c r="F23" s="938"/>
      <c r="G23" s="938"/>
      <c r="H23" s="938"/>
      <c r="I23" s="938"/>
      <c r="J23" s="938"/>
      <c r="K23" s="938"/>
      <c r="L23" s="938"/>
      <c r="M23" s="269"/>
      <c r="N23" s="270"/>
      <c r="O23" s="906" t="str">
        <f>表2!K23</f>
        <v>－</v>
      </c>
      <c r="P23" s="907"/>
      <c r="Q23" s="907"/>
      <c r="R23" s="907"/>
      <c r="S23" s="908"/>
      <c r="T23" s="909" t="str">
        <f>表2!R23</f>
        <v>－</v>
      </c>
      <c r="U23" s="910"/>
      <c r="V23" s="910"/>
      <c r="W23" s="910"/>
      <c r="X23" s="911"/>
      <c r="Y23" s="906" t="str">
        <f>表2!Y23</f>
        <v>－</v>
      </c>
      <c r="Z23" s="907"/>
      <c r="AA23" s="907"/>
      <c r="AB23" s="907"/>
      <c r="AC23" s="908"/>
    </row>
    <row r="24" spans="3:29" ht="15.75" customHeight="1">
      <c r="C24" s="954"/>
      <c r="D24" s="957"/>
      <c r="E24" s="937"/>
      <c r="F24" s="938"/>
      <c r="G24" s="938"/>
      <c r="H24" s="938"/>
      <c r="I24" s="938"/>
      <c r="J24" s="938"/>
      <c r="K24" s="938"/>
      <c r="L24" s="938"/>
      <c r="M24" s="915" t="s">
        <v>290</v>
      </c>
      <c r="N24" s="916"/>
      <c r="O24" s="917" t="str">
        <f>表2!K24</f>
        <v/>
      </c>
      <c r="P24" s="918"/>
      <c r="Q24" s="918"/>
      <c r="R24" s="918"/>
      <c r="S24" s="295" t="s">
        <v>169</v>
      </c>
      <c r="T24" s="919" t="str">
        <f>IF(ISBLANK(表2!R24),"",表2!R24)</f>
        <v/>
      </c>
      <c r="U24" s="920"/>
      <c r="V24" s="920"/>
      <c r="W24" s="874" t="s">
        <v>272</v>
      </c>
      <c r="X24" s="875"/>
      <c r="Y24" s="917" t="str">
        <f>表2!Y24</f>
        <v/>
      </c>
      <c r="Z24" s="918"/>
      <c r="AA24" s="918"/>
      <c r="AB24" s="918"/>
      <c r="AC24" s="297" t="s">
        <v>169</v>
      </c>
    </row>
    <row r="25" spans="3:29" ht="15.75" customHeight="1" thickBot="1">
      <c r="C25" s="954"/>
      <c r="D25" s="958"/>
      <c r="E25" s="939"/>
      <c r="F25" s="940"/>
      <c r="G25" s="940"/>
      <c r="H25" s="940"/>
      <c r="I25" s="940"/>
      <c r="J25" s="940"/>
      <c r="K25" s="940"/>
      <c r="L25" s="940"/>
      <c r="M25" s="941" t="s">
        <v>291</v>
      </c>
      <c r="N25" s="942"/>
      <c r="O25" s="917" t="str">
        <f>表2!K25</f>
        <v/>
      </c>
      <c r="P25" s="918"/>
      <c r="Q25" s="918"/>
      <c r="R25" s="918"/>
      <c r="S25" s="295" t="s">
        <v>169</v>
      </c>
      <c r="T25" s="919" t="str">
        <f>IF(ISBLANK(表2!R25),"",表2!R25)</f>
        <v/>
      </c>
      <c r="U25" s="920"/>
      <c r="V25" s="920"/>
      <c r="W25" s="874" t="s">
        <v>272</v>
      </c>
      <c r="X25" s="875"/>
      <c r="Y25" s="917" t="str">
        <f>表2!Y25</f>
        <v/>
      </c>
      <c r="Z25" s="918"/>
      <c r="AA25" s="918"/>
      <c r="AB25" s="918"/>
      <c r="AC25" s="297" t="s">
        <v>169</v>
      </c>
    </row>
    <row r="26" spans="3:29" ht="18" customHeight="1" thickTop="1">
      <c r="C26" s="954"/>
      <c r="D26" s="957" t="s">
        <v>304</v>
      </c>
      <c r="E26" s="928" t="s">
        <v>282</v>
      </c>
      <c r="F26" s="929"/>
      <c r="G26" s="929"/>
      <c r="H26" s="929"/>
      <c r="I26" s="929"/>
      <c r="J26" s="929"/>
      <c r="K26" s="929"/>
      <c r="L26" s="929"/>
      <c r="M26" s="929"/>
      <c r="N26" s="930"/>
      <c r="O26" s="931" t="str">
        <f>表2!K26</f>
        <v/>
      </c>
      <c r="P26" s="932"/>
      <c r="Q26" s="932"/>
      <c r="R26" s="932"/>
      <c r="S26" s="293" t="s">
        <v>4</v>
      </c>
      <c r="T26" s="933" t="str">
        <f>IF(ISBLANK(表2!R26),"",表2!R26)</f>
        <v/>
      </c>
      <c r="U26" s="934"/>
      <c r="V26" s="934"/>
      <c r="W26" s="935" t="s">
        <v>272</v>
      </c>
      <c r="X26" s="936"/>
      <c r="Y26" s="931" t="str">
        <f>表2!Y26</f>
        <v/>
      </c>
      <c r="Z26" s="932"/>
      <c r="AA26" s="932"/>
      <c r="AB26" s="932"/>
      <c r="AC26" s="296" t="s">
        <v>4</v>
      </c>
    </row>
    <row r="27" spans="3:29" ht="18" customHeight="1">
      <c r="C27" s="954"/>
      <c r="D27" s="957"/>
      <c r="E27" s="923" t="s">
        <v>311</v>
      </c>
      <c r="F27" s="923"/>
      <c r="G27" s="923"/>
      <c r="H27" s="923"/>
      <c r="I27" s="923"/>
      <c r="J27" s="923"/>
      <c r="K27" s="923"/>
      <c r="L27" s="923"/>
      <c r="M27" s="923"/>
      <c r="N27" s="923"/>
      <c r="O27" s="917" t="str">
        <f>表2!K27</f>
        <v/>
      </c>
      <c r="P27" s="918"/>
      <c r="Q27" s="918"/>
      <c r="R27" s="918"/>
      <c r="S27" s="273" t="s">
        <v>335</v>
      </c>
      <c r="T27" s="919" t="str">
        <f>IF(ISBLANK(表2!R27),"",表2!R27)</f>
        <v/>
      </c>
      <c r="U27" s="920"/>
      <c r="V27" s="920"/>
      <c r="W27" s="874" t="s">
        <v>272</v>
      </c>
      <c r="X27" s="875"/>
      <c r="Y27" s="917" t="str">
        <f>表2!Y27</f>
        <v/>
      </c>
      <c r="Z27" s="918"/>
      <c r="AA27" s="918"/>
      <c r="AB27" s="918"/>
      <c r="AC27" s="273" t="s">
        <v>335</v>
      </c>
    </row>
    <row r="28" spans="3:29" ht="18" customHeight="1">
      <c r="C28" s="954"/>
      <c r="D28" s="957"/>
      <c r="E28" s="923" t="s">
        <v>283</v>
      </c>
      <c r="F28" s="923"/>
      <c r="G28" s="923"/>
      <c r="H28" s="923"/>
      <c r="I28" s="923"/>
      <c r="J28" s="923"/>
      <c r="K28" s="923"/>
      <c r="L28" s="923"/>
      <c r="M28" s="923"/>
      <c r="N28" s="923"/>
      <c r="O28" s="917" t="str">
        <f>表2!K28</f>
        <v/>
      </c>
      <c r="P28" s="918"/>
      <c r="Q28" s="918"/>
      <c r="R28" s="918"/>
      <c r="S28" s="273" t="s">
        <v>336</v>
      </c>
      <c r="T28" s="919" t="str">
        <f>IF(ISBLANK(表2!R28),"",表2!R28)</f>
        <v/>
      </c>
      <c r="U28" s="920"/>
      <c r="V28" s="920"/>
      <c r="W28" s="874" t="s">
        <v>272</v>
      </c>
      <c r="X28" s="875"/>
      <c r="Y28" s="917" t="str">
        <f>表2!Y28</f>
        <v/>
      </c>
      <c r="Z28" s="918"/>
      <c r="AA28" s="918"/>
      <c r="AB28" s="918"/>
      <c r="AC28" s="273" t="s">
        <v>336</v>
      </c>
    </row>
    <row r="29" spans="3:29" ht="18" customHeight="1">
      <c r="C29" s="954"/>
      <c r="D29" s="957"/>
      <c r="E29" s="923" t="s">
        <v>284</v>
      </c>
      <c r="F29" s="923"/>
      <c r="G29" s="923"/>
      <c r="H29" s="923"/>
      <c r="I29" s="923"/>
      <c r="J29" s="923"/>
      <c r="K29" s="923"/>
      <c r="L29" s="923"/>
      <c r="M29" s="923"/>
      <c r="N29" s="923"/>
      <c r="O29" s="926" t="str">
        <f>表2!K29</f>
        <v/>
      </c>
      <c r="P29" s="927"/>
      <c r="Q29" s="927"/>
      <c r="R29" s="927"/>
      <c r="S29" s="294" t="s">
        <v>306</v>
      </c>
      <c r="T29" s="924" t="str">
        <f>IF(ISBLANK(表2!R29),"",表2!R29)</f>
        <v/>
      </c>
      <c r="U29" s="925"/>
      <c r="V29" s="925"/>
      <c r="W29" s="874" t="s">
        <v>272</v>
      </c>
      <c r="X29" s="875"/>
      <c r="Y29" s="926" t="str">
        <f>表2!Y29</f>
        <v/>
      </c>
      <c r="Z29" s="927"/>
      <c r="AA29" s="927"/>
      <c r="AB29" s="927"/>
      <c r="AC29" s="294" t="s">
        <v>306</v>
      </c>
    </row>
    <row r="30" spans="3:29" ht="18" customHeight="1">
      <c r="C30" s="954"/>
      <c r="D30" s="957"/>
      <c r="E30" s="923" t="s">
        <v>312</v>
      </c>
      <c r="F30" s="923"/>
      <c r="G30" s="923"/>
      <c r="H30" s="923"/>
      <c r="I30" s="923"/>
      <c r="J30" s="923"/>
      <c r="K30" s="923"/>
      <c r="L30" s="923"/>
      <c r="M30" s="923"/>
      <c r="N30" s="923"/>
      <c r="O30" s="917" t="str">
        <f>表2!K30</f>
        <v/>
      </c>
      <c r="P30" s="918"/>
      <c r="Q30" s="918"/>
      <c r="R30" s="918"/>
      <c r="S30" s="295" t="s">
        <v>4</v>
      </c>
      <c r="T30" s="919" t="str">
        <f>IF(ISBLANK(表2!R30),"",表2!R30)</f>
        <v/>
      </c>
      <c r="U30" s="920"/>
      <c r="V30" s="920"/>
      <c r="W30" s="874" t="s">
        <v>272</v>
      </c>
      <c r="X30" s="875"/>
      <c r="Y30" s="917" t="str">
        <f>表2!Y30</f>
        <v/>
      </c>
      <c r="Z30" s="918"/>
      <c r="AA30" s="918"/>
      <c r="AB30" s="918"/>
      <c r="AC30" s="297" t="s">
        <v>169</v>
      </c>
    </row>
    <row r="31" spans="3:29" ht="18" customHeight="1">
      <c r="C31" s="954"/>
      <c r="D31" s="957"/>
      <c r="E31" s="923" t="s">
        <v>313</v>
      </c>
      <c r="F31" s="923"/>
      <c r="G31" s="923"/>
      <c r="H31" s="923"/>
      <c r="I31" s="923"/>
      <c r="J31" s="923"/>
      <c r="K31" s="923"/>
      <c r="L31" s="923"/>
      <c r="M31" s="923"/>
      <c r="N31" s="923"/>
      <c r="O31" s="917" t="str">
        <f>表2!K31</f>
        <v/>
      </c>
      <c r="P31" s="918"/>
      <c r="Q31" s="918"/>
      <c r="R31" s="918"/>
      <c r="S31" s="295" t="s">
        <v>4</v>
      </c>
      <c r="T31" s="919" t="str">
        <f>IF(ISBLANK(表2!R31),"",表2!R31)</f>
        <v/>
      </c>
      <c r="U31" s="920"/>
      <c r="V31" s="920"/>
      <c r="W31" s="874" t="s">
        <v>272</v>
      </c>
      <c r="X31" s="875"/>
      <c r="Y31" s="917" t="str">
        <f>表2!Y31</f>
        <v/>
      </c>
      <c r="Z31" s="918"/>
      <c r="AA31" s="918"/>
      <c r="AB31" s="918"/>
      <c r="AC31" s="297" t="s">
        <v>169</v>
      </c>
    </row>
    <row r="32" spans="3:29" ht="18" customHeight="1">
      <c r="C32" s="954"/>
      <c r="D32" s="957"/>
      <c r="E32" s="923" t="s">
        <v>314</v>
      </c>
      <c r="F32" s="923"/>
      <c r="G32" s="923"/>
      <c r="H32" s="923"/>
      <c r="I32" s="923"/>
      <c r="J32" s="923"/>
      <c r="K32" s="923"/>
      <c r="L32" s="923"/>
      <c r="M32" s="923"/>
      <c r="N32" s="923"/>
      <c r="O32" s="926" t="str">
        <f>表2!K32</f>
        <v/>
      </c>
      <c r="P32" s="927"/>
      <c r="Q32" s="927"/>
      <c r="R32" s="927"/>
      <c r="S32" s="295" t="s">
        <v>169</v>
      </c>
      <c r="T32" s="924" t="str">
        <f>IF(ISBLANK(表2!R32),"",表2!R32)</f>
        <v/>
      </c>
      <c r="U32" s="925"/>
      <c r="V32" s="925"/>
      <c r="W32" s="874" t="s">
        <v>272</v>
      </c>
      <c r="X32" s="875"/>
      <c r="Y32" s="926" t="str">
        <f>表2!Y32</f>
        <v/>
      </c>
      <c r="Z32" s="927"/>
      <c r="AA32" s="927"/>
      <c r="AB32" s="927"/>
      <c r="AC32" s="297" t="s">
        <v>169</v>
      </c>
    </row>
    <row r="33" spans="3:36" ht="13.5" customHeight="1">
      <c r="C33" s="954"/>
      <c r="D33" s="957"/>
      <c r="E33" s="902" t="s">
        <v>285</v>
      </c>
      <c r="F33" s="903"/>
      <c r="G33" s="903"/>
      <c r="H33" s="903"/>
      <c r="I33" s="903"/>
      <c r="J33" s="903"/>
      <c r="K33" s="903"/>
      <c r="L33" s="903"/>
      <c r="M33" s="271"/>
      <c r="N33" s="272"/>
      <c r="O33" s="906" t="str">
        <f>表2!K33</f>
        <v>－</v>
      </c>
      <c r="P33" s="907"/>
      <c r="Q33" s="907"/>
      <c r="R33" s="907"/>
      <c r="S33" s="908"/>
      <c r="T33" s="909" t="str">
        <f>表2!R33</f>
        <v>－</v>
      </c>
      <c r="U33" s="910"/>
      <c r="V33" s="910"/>
      <c r="W33" s="910"/>
      <c r="X33" s="911"/>
      <c r="Y33" s="912" t="str">
        <f>表2!Y33</f>
        <v>－</v>
      </c>
      <c r="Z33" s="913"/>
      <c r="AA33" s="913"/>
      <c r="AB33" s="913"/>
      <c r="AC33" s="914"/>
    </row>
    <row r="34" spans="3:36" ht="15.75" customHeight="1">
      <c r="C34" s="954"/>
      <c r="D34" s="957"/>
      <c r="E34" s="902"/>
      <c r="F34" s="903"/>
      <c r="G34" s="903"/>
      <c r="H34" s="903"/>
      <c r="I34" s="903"/>
      <c r="J34" s="903"/>
      <c r="K34" s="903"/>
      <c r="L34" s="903"/>
      <c r="M34" s="915" t="s">
        <v>164</v>
      </c>
      <c r="N34" s="916"/>
      <c r="O34" s="917" t="str">
        <f>表2!K34</f>
        <v/>
      </c>
      <c r="P34" s="918"/>
      <c r="Q34" s="918"/>
      <c r="R34" s="918"/>
      <c r="S34" s="295" t="s">
        <v>4</v>
      </c>
      <c r="T34" s="924" t="str">
        <f>IF(ISBLANK(表2!R34),"",表2!R34)</f>
        <v/>
      </c>
      <c r="U34" s="925"/>
      <c r="V34" s="925"/>
      <c r="W34" s="874" t="s">
        <v>272</v>
      </c>
      <c r="X34" s="875"/>
      <c r="Y34" s="926" t="str">
        <f>表2!Y34</f>
        <v/>
      </c>
      <c r="Z34" s="927"/>
      <c r="AA34" s="927"/>
      <c r="AB34" s="927"/>
      <c r="AC34" s="297" t="s">
        <v>169</v>
      </c>
    </row>
    <row r="35" spans="3:36" ht="15.75" customHeight="1">
      <c r="C35" s="954"/>
      <c r="D35" s="957"/>
      <c r="E35" s="902"/>
      <c r="F35" s="903"/>
      <c r="G35" s="903"/>
      <c r="H35" s="903"/>
      <c r="I35" s="903"/>
      <c r="J35" s="903"/>
      <c r="K35" s="903"/>
      <c r="L35" s="903"/>
      <c r="M35" s="915" t="s">
        <v>286</v>
      </c>
      <c r="N35" s="916"/>
      <c r="O35" s="917" t="str">
        <f>表2!K35</f>
        <v/>
      </c>
      <c r="P35" s="918"/>
      <c r="Q35" s="918"/>
      <c r="R35" s="918"/>
      <c r="S35" s="295" t="s">
        <v>169</v>
      </c>
      <c r="T35" s="924" t="str">
        <f>IF(ISBLANK(表2!R35),"",表2!R35)</f>
        <v/>
      </c>
      <c r="U35" s="925"/>
      <c r="V35" s="925"/>
      <c r="W35" s="874" t="s">
        <v>272</v>
      </c>
      <c r="X35" s="875"/>
      <c r="Y35" s="926" t="str">
        <f>表2!Y35</f>
        <v/>
      </c>
      <c r="Z35" s="927"/>
      <c r="AA35" s="927"/>
      <c r="AB35" s="927"/>
      <c r="AC35" s="297" t="s">
        <v>169</v>
      </c>
    </row>
    <row r="36" spans="3:36" ht="18" customHeight="1">
      <c r="C36" s="954"/>
      <c r="D36" s="957"/>
      <c r="E36" s="923" t="s">
        <v>287</v>
      </c>
      <c r="F36" s="923"/>
      <c r="G36" s="923"/>
      <c r="H36" s="923"/>
      <c r="I36" s="923"/>
      <c r="J36" s="923"/>
      <c r="K36" s="923"/>
      <c r="L36" s="923"/>
      <c r="M36" s="923"/>
      <c r="N36" s="923"/>
      <c r="O36" s="917" t="str">
        <f>表2!K36</f>
        <v/>
      </c>
      <c r="P36" s="918"/>
      <c r="Q36" s="918"/>
      <c r="R36" s="918"/>
      <c r="S36" s="295" t="s">
        <v>4</v>
      </c>
      <c r="T36" s="924" t="str">
        <f>IF(ISBLANK(表2!R36),"",表2!R36)</f>
        <v/>
      </c>
      <c r="U36" s="925"/>
      <c r="V36" s="925"/>
      <c r="W36" s="874" t="s">
        <v>272</v>
      </c>
      <c r="X36" s="875"/>
      <c r="Y36" s="926" t="str">
        <f>表2!Y36</f>
        <v/>
      </c>
      <c r="Z36" s="927"/>
      <c r="AA36" s="927"/>
      <c r="AB36" s="927"/>
      <c r="AC36" s="297" t="s">
        <v>169</v>
      </c>
    </row>
    <row r="37" spans="3:36" ht="18" customHeight="1">
      <c r="C37" s="954"/>
      <c r="D37" s="957"/>
      <c r="E37" s="923" t="s">
        <v>288</v>
      </c>
      <c r="F37" s="923"/>
      <c r="G37" s="923"/>
      <c r="H37" s="923"/>
      <c r="I37" s="923"/>
      <c r="J37" s="923"/>
      <c r="K37" s="923"/>
      <c r="L37" s="923"/>
      <c r="M37" s="923"/>
      <c r="N37" s="923"/>
      <c r="O37" s="917" t="str">
        <f>表2!K37</f>
        <v/>
      </c>
      <c r="P37" s="918"/>
      <c r="Q37" s="918"/>
      <c r="R37" s="918"/>
      <c r="S37" s="295" t="s">
        <v>4</v>
      </c>
      <c r="T37" s="924" t="str">
        <f>IF(ISBLANK(表2!R37),"",表2!R37)</f>
        <v/>
      </c>
      <c r="U37" s="925"/>
      <c r="V37" s="925"/>
      <c r="W37" s="874" t="s">
        <v>272</v>
      </c>
      <c r="X37" s="875"/>
      <c r="Y37" s="926" t="str">
        <f>表2!Y37</f>
        <v/>
      </c>
      <c r="Z37" s="927"/>
      <c r="AA37" s="927"/>
      <c r="AB37" s="927"/>
      <c r="AC37" s="297" t="s">
        <v>169</v>
      </c>
    </row>
    <row r="38" spans="3:36" ht="13.5" customHeight="1">
      <c r="C38" s="954"/>
      <c r="D38" s="957"/>
      <c r="E38" s="902" t="s">
        <v>310</v>
      </c>
      <c r="F38" s="903"/>
      <c r="G38" s="903"/>
      <c r="H38" s="903"/>
      <c r="I38" s="903"/>
      <c r="J38" s="903"/>
      <c r="K38" s="903"/>
      <c r="L38" s="903"/>
      <c r="M38" s="271"/>
      <c r="N38" s="272"/>
      <c r="O38" s="906" t="str">
        <f>表2!K38</f>
        <v>－</v>
      </c>
      <c r="P38" s="907"/>
      <c r="Q38" s="907"/>
      <c r="R38" s="907"/>
      <c r="S38" s="908"/>
      <c r="T38" s="909" t="str">
        <f>表2!R38</f>
        <v>－</v>
      </c>
      <c r="U38" s="910"/>
      <c r="V38" s="910"/>
      <c r="W38" s="910"/>
      <c r="X38" s="911"/>
      <c r="Y38" s="912" t="str">
        <f>表2!Y38</f>
        <v>－</v>
      </c>
      <c r="Z38" s="913"/>
      <c r="AA38" s="913"/>
      <c r="AB38" s="913"/>
      <c r="AC38" s="914"/>
    </row>
    <row r="39" spans="3:36" ht="15.75" customHeight="1">
      <c r="C39" s="954"/>
      <c r="D39" s="957"/>
      <c r="E39" s="902"/>
      <c r="F39" s="903"/>
      <c r="G39" s="903"/>
      <c r="H39" s="903"/>
      <c r="I39" s="903"/>
      <c r="J39" s="903"/>
      <c r="K39" s="903"/>
      <c r="L39" s="903"/>
      <c r="M39" s="915" t="s">
        <v>164</v>
      </c>
      <c r="N39" s="916"/>
      <c r="O39" s="917" t="str">
        <f>表2!K39</f>
        <v/>
      </c>
      <c r="P39" s="918"/>
      <c r="Q39" s="918"/>
      <c r="R39" s="918"/>
      <c r="S39" s="295" t="s">
        <v>169</v>
      </c>
      <c r="T39" s="919" t="str">
        <f>IF(ISBLANK(表2!R39),"",表2!R39)</f>
        <v/>
      </c>
      <c r="U39" s="920"/>
      <c r="V39" s="920"/>
      <c r="W39" s="874" t="s">
        <v>272</v>
      </c>
      <c r="X39" s="875"/>
      <c r="Y39" s="917" t="str">
        <f>表2!Y39</f>
        <v/>
      </c>
      <c r="Z39" s="918"/>
      <c r="AA39" s="918"/>
      <c r="AB39" s="918"/>
      <c r="AC39" s="297" t="s">
        <v>169</v>
      </c>
    </row>
    <row r="40" spans="3:36" ht="15.75" customHeight="1">
      <c r="C40" s="955"/>
      <c r="D40" s="959"/>
      <c r="E40" s="904"/>
      <c r="F40" s="905"/>
      <c r="G40" s="905"/>
      <c r="H40" s="905"/>
      <c r="I40" s="905"/>
      <c r="J40" s="905"/>
      <c r="K40" s="905"/>
      <c r="L40" s="905"/>
      <c r="M40" s="921" t="s">
        <v>286</v>
      </c>
      <c r="N40" s="922"/>
      <c r="O40" s="868" t="str">
        <f>表2!K40</f>
        <v/>
      </c>
      <c r="P40" s="869"/>
      <c r="Q40" s="869"/>
      <c r="R40" s="869"/>
      <c r="S40" s="298" t="s">
        <v>169</v>
      </c>
      <c r="T40" s="870" t="str">
        <f>IF(ISBLANK(表2!R40),"",表2!R40)</f>
        <v/>
      </c>
      <c r="U40" s="871"/>
      <c r="V40" s="871"/>
      <c r="W40" s="872" t="s">
        <v>272</v>
      </c>
      <c r="X40" s="873"/>
      <c r="Y40" s="868" t="str">
        <f>表2!Y40</f>
        <v/>
      </c>
      <c r="Z40" s="869"/>
      <c r="AA40" s="869"/>
      <c r="AB40" s="869"/>
      <c r="AC40" s="299" t="s">
        <v>169</v>
      </c>
    </row>
    <row r="41" spans="3:36" ht="9" customHeight="1">
      <c r="C41" s="258"/>
      <c r="D41" s="258"/>
      <c r="E41" s="258"/>
      <c r="F41" s="259"/>
      <c r="G41" s="259"/>
      <c r="H41" s="259"/>
      <c r="I41" s="259"/>
      <c r="J41" s="259"/>
      <c r="K41" s="259"/>
      <c r="L41" s="259"/>
      <c r="M41" s="259"/>
      <c r="N41" s="259"/>
      <c r="O41" s="260"/>
      <c r="P41" s="260"/>
      <c r="Q41" s="260"/>
      <c r="R41" s="260"/>
      <c r="S41" s="257"/>
      <c r="T41" s="261"/>
      <c r="U41" s="261"/>
      <c r="V41" s="261"/>
      <c r="W41" s="257"/>
      <c r="X41" s="257"/>
      <c r="Y41" s="260"/>
      <c r="Z41" s="260"/>
      <c r="AA41" s="260"/>
      <c r="AB41" s="260"/>
      <c r="AC41" s="262"/>
    </row>
    <row r="42" spans="3:36" ht="18" customHeight="1">
      <c r="C42" s="256" t="s">
        <v>303</v>
      </c>
      <c r="AG42" s="264"/>
      <c r="AJ42" s="264"/>
    </row>
    <row r="43" spans="3:36" ht="17.25" customHeight="1" thickBot="1">
      <c r="C43" s="898" t="s">
        <v>292</v>
      </c>
      <c r="D43" s="899"/>
      <c r="E43" s="899"/>
      <c r="F43" s="899"/>
      <c r="G43" s="899"/>
      <c r="H43" s="899"/>
      <c r="I43" s="899"/>
      <c r="J43" s="899"/>
      <c r="K43" s="899"/>
      <c r="L43" s="899"/>
      <c r="M43" s="899"/>
      <c r="N43" s="900"/>
      <c r="O43" s="901" t="s">
        <v>293</v>
      </c>
      <c r="P43" s="901"/>
      <c r="Q43" s="901"/>
      <c r="R43" s="901"/>
      <c r="S43" s="901"/>
      <c r="T43" s="901"/>
      <c r="U43" s="901"/>
      <c r="V43" s="901"/>
      <c r="W43" s="901" t="s">
        <v>319</v>
      </c>
      <c r="X43" s="901"/>
      <c r="Y43" s="901"/>
      <c r="Z43" s="901"/>
      <c r="AA43" s="901"/>
      <c r="AB43" s="901"/>
      <c r="AC43" s="901"/>
    </row>
    <row r="44" spans="3:36" ht="16.5" customHeight="1" thickTop="1">
      <c r="C44" s="265">
        <v>1</v>
      </c>
      <c r="D44" s="893" t="s">
        <v>294</v>
      </c>
      <c r="E44" s="893"/>
      <c r="F44" s="893"/>
      <c r="G44" s="893"/>
      <c r="H44" s="893"/>
      <c r="I44" s="893"/>
      <c r="J44" s="893"/>
      <c r="K44" s="893"/>
      <c r="L44" s="893"/>
      <c r="M44" s="893"/>
      <c r="N44" s="893"/>
      <c r="O44" s="894">
        <f>表1!Q22+表1!Q27+表1!Q31+表1!Q36+表1!Q51+表1!Q56+表1!Q60+表1!Q65</f>
        <v>0</v>
      </c>
      <c r="P44" s="894"/>
      <c r="Q44" s="894"/>
      <c r="R44" s="894"/>
      <c r="S44" s="894"/>
      <c r="T44" s="895"/>
      <c r="U44" s="896" t="s">
        <v>158</v>
      </c>
      <c r="V44" s="897"/>
      <c r="W44" s="888">
        <f>表1!AB22+表1!AB27+表1!AB31+表1!AB36+表1!AB51+表1!AB56+表1!AB60+表1!AB65</f>
        <v>0</v>
      </c>
      <c r="X44" s="888"/>
      <c r="Y44" s="888"/>
      <c r="Z44" s="888"/>
      <c r="AA44" s="888"/>
      <c r="AB44" s="889"/>
      <c r="AC44" s="300" t="s">
        <v>295</v>
      </c>
    </row>
    <row r="45" spans="3:36" ht="16.5" customHeight="1">
      <c r="C45" s="266">
        <v>2</v>
      </c>
      <c r="D45" s="891" t="s">
        <v>164</v>
      </c>
      <c r="E45" s="891"/>
      <c r="F45" s="891"/>
      <c r="G45" s="891"/>
      <c r="H45" s="891"/>
      <c r="I45" s="891"/>
      <c r="J45" s="891"/>
      <c r="K45" s="891"/>
      <c r="L45" s="891"/>
      <c r="M45" s="891"/>
      <c r="N45" s="891"/>
      <c r="O45" s="884">
        <f>表1!Q18+表1!Q25+表1!Q29+表1!Q34+表1!Q47+表1!Q54+表1!Q58+表1!Q63</f>
        <v>0</v>
      </c>
      <c r="P45" s="884"/>
      <c r="Q45" s="884"/>
      <c r="R45" s="884"/>
      <c r="S45" s="884"/>
      <c r="T45" s="885"/>
      <c r="U45" s="875" t="s">
        <v>158</v>
      </c>
      <c r="V45" s="892"/>
      <c r="W45" s="888">
        <f>表1!AB18+表1!AB25+表1!AB29+表1!AB34+表1!AB47+表1!AB54+表1!AB58+表1!AB63</f>
        <v>0</v>
      </c>
      <c r="X45" s="888"/>
      <c r="Y45" s="888"/>
      <c r="Z45" s="888"/>
      <c r="AA45" s="888"/>
      <c r="AB45" s="889"/>
      <c r="AC45" s="295" t="s">
        <v>295</v>
      </c>
    </row>
    <row r="46" spans="3:36" ht="16.5" customHeight="1">
      <c r="C46" s="266">
        <v>3</v>
      </c>
      <c r="D46" s="891" t="s">
        <v>296</v>
      </c>
      <c r="E46" s="891"/>
      <c r="F46" s="891"/>
      <c r="G46" s="891"/>
      <c r="H46" s="891"/>
      <c r="I46" s="891"/>
      <c r="J46" s="891"/>
      <c r="K46" s="891"/>
      <c r="L46" s="891"/>
      <c r="M46" s="891"/>
      <c r="N46" s="891"/>
      <c r="O46" s="884">
        <f>表1!Q14+表1!Q43</f>
        <v>0</v>
      </c>
      <c r="P46" s="884"/>
      <c r="Q46" s="884"/>
      <c r="R46" s="884"/>
      <c r="S46" s="884"/>
      <c r="T46" s="885"/>
      <c r="U46" s="887" t="s">
        <v>162</v>
      </c>
      <c r="V46" s="890"/>
      <c r="W46" s="888">
        <f>表1!AB14+表1!AB43</f>
        <v>0</v>
      </c>
      <c r="X46" s="888"/>
      <c r="Y46" s="888"/>
      <c r="Z46" s="888"/>
      <c r="AA46" s="888"/>
      <c r="AB46" s="889"/>
      <c r="AC46" s="295" t="s">
        <v>295</v>
      </c>
    </row>
    <row r="47" spans="3:36" ht="16.5" customHeight="1">
      <c r="C47" s="267">
        <v>4</v>
      </c>
      <c r="D47" s="883" t="s">
        <v>297</v>
      </c>
      <c r="E47" s="883"/>
      <c r="F47" s="883"/>
      <c r="G47" s="883"/>
      <c r="H47" s="883"/>
      <c r="I47" s="883"/>
      <c r="J47" s="883"/>
      <c r="K47" s="883"/>
      <c r="L47" s="883"/>
      <c r="M47" s="883"/>
      <c r="N47" s="883"/>
      <c r="O47" s="884">
        <f>表1!Q10+表1!Q20+表1!Q39+表1!Q49</f>
        <v>0</v>
      </c>
      <c r="P47" s="884"/>
      <c r="Q47" s="884"/>
      <c r="R47" s="884"/>
      <c r="S47" s="884"/>
      <c r="T47" s="885"/>
      <c r="U47" s="875" t="s">
        <v>158</v>
      </c>
      <c r="V47" s="892"/>
      <c r="W47" s="888">
        <f>表1!AB10+表1!AB20+表1!AB39+表1!AB49</f>
        <v>0</v>
      </c>
      <c r="X47" s="888"/>
      <c r="Y47" s="888"/>
      <c r="Z47" s="888"/>
      <c r="AA47" s="888"/>
      <c r="AB47" s="889"/>
      <c r="AC47" s="295" t="s">
        <v>295</v>
      </c>
    </row>
    <row r="48" spans="3:36" ht="16.5" customHeight="1">
      <c r="C48" s="267">
        <v>5</v>
      </c>
      <c r="D48" s="883" t="s">
        <v>298</v>
      </c>
      <c r="E48" s="883"/>
      <c r="F48" s="883"/>
      <c r="G48" s="883"/>
      <c r="H48" s="883"/>
      <c r="I48" s="883"/>
      <c r="J48" s="883"/>
      <c r="K48" s="883"/>
      <c r="L48" s="883"/>
      <c r="M48" s="883"/>
      <c r="N48" s="883"/>
      <c r="O48" s="884">
        <f>表1!Q12+表1!Q41</f>
        <v>0</v>
      </c>
      <c r="P48" s="884"/>
      <c r="Q48" s="884"/>
      <c r="R48" s="884"/>
      <c r="S48" s="884"/>
      <c r="T48" s="885"/>
      <c r="U48" s="886" t="s">
        <v>161</v>
      </c>
      <c r="V48" s="887"/>
      <c r="W48" s="888">
        <f>表1!AB12+表1!AB41</f>
        <v>0</v>
      </c>
      <c r="X48" s="888"/>
      <c r="Y48" s="888"/>
      <c r="Z48" s="888"/>
      <c r="AA48" s="888"/>
      <c r="AB48" s="889"/>
      <c r="AC48" s="295" t="s">
        <v>295</v>
      </c>
    </row>
    <row r="49" spans="3:29" ht="16.5" customHeight="1">
      <c r="C49" s="267">
        <v>6</v>
      </c>
      <c r="D49" s="883" t="s">
        <v>124</v>
      </c>
      <c r="E49" s="883"/>
      <c r="F49" s="883"/>
      <c r="G49" s="883"/>
      <c r="H49" s="883"/>
      <c r="I49" s="883"/>
      <c r="J49" s="883"/>
      <c r="K49" s="883"/>
      <c r="L49" s="883"/>
      <c r="M49" s="883"/>
      <c r="N49" s="883"/>
      <c r="O49" s="884">
        <f>表1!Q16+表1!Q45</f>
        <v>0</v>
      </c>
      <c r="P49" s="884"/>
      <c r="Q49" s="884"/>
      <c r="R49" s="884"/>
      <c r="S49" s="884"/>
      <c r="T49" s="885"/>
      <c r="U49" s="887" t="s">
        <v>299</v>
      </c>
      <c r="V49" s="890"/>
      <c r="W49" s="888" t="str">
        <f>IF(O49=0,"",表1!AB16+表1!AB45)</f>
        <v/>
      </c>
      <c r="X49" s="888"/>
      <c r="Y49" s="888"/>
      <c r="Z49" s="888"/>
      <c r="AA49" s="888"/>
      <c r="AB49" s="889"/>
      <c r="AC49" s="295" t="s">
        <v>295</v>
      </c>
    </row>
    <row r="50" spans="3:29" ht="16.5" customHeight="1">
      <c r="C50" s="268">
        <v>7</v>
      </c>
      <c r="D50" s="876" t="s">
        <v>11</v>
      </c>
      <c r="E50" s="876"/>
      <c r="F50" s="876"/>
      <c r="G50" s="876"/>
      <c r="H50" s="876"/>
      <c r="I50" s="876"/>
      <c r="J50" s="876"/>
      <c r="K50" s="876"/>
      <c r="L50" s="876"/>
      <c r="M50" s="876"/>
      <c r="N50" s="876"/>
      <c r="O50" s="877"/>
      <c r="P50" s="877"/>
      <c r="Q50" s="877"/>
      <c r="R50" s="877"/>
      <c r="S50" s="877"/>
      <c r="T50" s="878"/>
      <c r="U50" s="879"/>
      <c r="V50" s="880"/>
      <c r="W50" s="881"/>
      <c r="X50" s="881"/>
      <c r="Y50" s="881"/>
      <c r="Z50" s="881"/>
      <c r="AA50" s="881"/>
      <c r="AB50" s="882"/>
      <c r="AC50" s="298" t="s">
        <v>295</v>
      </c>
    </row>
    <row r="51" spans="3:29" ht="18" customHeight="1">
      <c r="O51" s="860" t="s">
        <v>300</v>
      </c>
      <c r="P51" s="861"/>
      <c r="Q51" s="861"/>
      <c r="R51" s="861"/>
      <c r="S51" s="861"/>
      <c r="T51" s="861"/>
      <c r="U51" s="861"/>
      <c r="V51" s="861"/>
      <c r="W51" s="866">
        <f>SUM(W44:AB50)</f>
        <v>0</v>
      </c>
      <c r="X51" s="867"/>
      <c r="Y51" s="867"/>
      <c r="Z51" s="867"/>
      <c r="AA51" s="867"/>
      <c r="AB51" s="867"/>
      <c r="AC51" s="301" t="s">
        <v>295</v>
      </c>
    </row>
    <row r="52" spans="3:29" ht="18" customHeight="1">
      <c r="O52" s="860" t="s">
        <v>301</v>
      </c>
      <c r="P52" s="861"/>
      <c r="Q52" s="861"/>
      <c r="R52" s="861"/>
      <c r="S52" s="861"/>
      <c r="T52" s="861"/>
      <c r="U52" s="861"/>
      <c r="V52" s="861"/>
      <c r="W52" s="862" t="str">
        <f>IF(ISBLANK(表2!R43),"",表2!R43)</f>
        <v/>
      </c>
      <c r="X52" s="863"/>
      <c r="Y52" s="863"/>
      <c r="Z52" s="863" t="str">
        <f>IF(ISBLANK(表2!X52),"",表2!X52)</f>
        <v/>
      </c>
      <c r="AA52" s="863"/>
      <c r="AB52" s="863"/>
      <c r="AC52" s="302" t="s">
        <v>302</v>
      </c>
    </row>
    <row r="53" spans="3:29" ht="24.75" customHeight="1">
      <c r="O53" s="864" t="s">
        <v>303</v>
      </c>
      <c r="P53" s="865"/>
      <c r="Q53" s="865"/>
      <c r="R53" s="865"/>
      <c r="S53" s="865"/>
      <c r="T53" s="865"/>
      <c r="U53" s="865"/>
      <c r="V53" s="865"/>
      <c r="W53" s="866" t="str">
        <f>IF(COUNT(W52)=0,"",W51*(100-W52)/100)</f>
        <v/>
      </c>
      <c r="X53" s="867"/>
      <c r="Y53" s="867"/>
      <c r="Z53" s="867"/>
      <c r="AA53" s="867"/>
      <c r="AB53" s="867"/>
      <c r="AC53" s="302" t="s">
        <v>295</v>
      </c>
    </row>
    <row r="54" spans="3:29" ht="15.75" customHeight="1"/>
    <row r="55" spans="3:29" ht="15.75" customHeight="1"/>
    <row r="56" spans="3:29" ht="13.5" customHeight="1"/>
  </sheetData>
  <mergeCells count="202">
    <mergeCell ref="C2:AC2"/>
    <mergeCell ref="D4:K4"/>
    <mergeCell ref="L4:AB4"/>
    <mergeCell ref="D5:K5"/>
    <mergeCell ref="L5:AB5"/>
    <mergeCell ref="D6:K6"/>
    <mergeCell ref="L6:N6"/>
    <mergeCell ref="S6:U6"/>
    <mergeCell ref="D7:K7"/>
    <mergeCell ref="L7:N7"/>
    <mergeCell ref="S7:U7"/>
    <mergeCell ref="X7:Y7"/>
    <mergeCell ref="C10:N10"/>
    <mergeCell ref="O10:S10"/>
    <mergeCell ref="T10:X10"/>
    <mergeCell ref="Y10:AC10"/>
    <mergeCell ref="Y11:AB11"/>
    <mergeCell ref="Y12:AB12"/>
    <mergeCell ref="Y17:AB17"/>
    <mergeCell ref="Y13:AB13"/>
    <mergeCell ref="E14:N14"/>
    <mergeCell ref="E15:N15"/>
    <mergeCell ref="O15:R15"/>
    <mergeCell ref="W14:X14"/>
    <mergeCell ref="C11:C40"/>
    <mergeCell ref="D11:D25"/>
    <mergeCell ref="E11:N11"/>
    <mergeCell ref="O11:R11"/>
    <mergeCell ref="T11:V11"/>
    <mergeCell ref="W11:X11"/>
    <mergeCell ref="E13:N13"/>
    <mergeCell ref="O13:R13"/>
    <mergeCell ref="T13:V13"/>
    <mergeCell ref="W13:X13"/>
    <mergeCell ref="Y14:AB14"/>
    <mergeCell ref="D26:D40"/>
    <mergeCell ref="O14:R14"/>
    <mergeCell ref="T14:V14"/>
    <mergeCell ref="M20:N20"/>
    <mergeCell ref="E16:N16"/>
    <mergeCell ref="O16:R16"/>
    <mergeCell ref="T16:V16"/>
    <mergeCell ref="W16:X16"/>
    <mergeCell ref="E12:N12"/>
    <mergeCell ref="O12:R12"/>
    <mergeCell ref="T12:V12"/>
    <mergeCell ref="W12:X12"/>
    <mergeCell ref="Y16:AB16"/>
    <mergeCell ref="Y18:AC18"/>
    <mergeCell ref="E17:N17"/>
    <mergeCell ref="O17:R17"/>
    <mergeCell ref="T17:V17"/>
    <mergeCell ref="W17:X17"/>
    <mergeCell ref="O18:S18"/>
    <mergeCell ref="T18:X18"/>
    <mergeCell ref="T15:V15"/>
    <mergeCell ref="W15:X15"/>
    <mergeCell ref="Y15:AB15"/>
    <mergeCell ref="E21:N21"/>
    <mergeCell ref="O21:R21"/>
    <mergeCell ref="T21:V21"/>
    <mergeCell ref="W21:X21"/>
    <mergeCell ref="Y21:AB21"/>
    <mergeCell ref="E18:L20"/>
    <mergeCell ref="M19:N19"/>
    <mergeCell ref="O19:R19"/>
    <mergeCell ref="T19:V19"/>
    <mergeCell ref="W19:X19"/>
    <mergeCell ref="Y19:AB19"/>
    <mergeCell ref="O20:R20"/>
    <mergeCell ref="T20:V20"/>
    <mergeCell ref="W20:X20"/>
    <mergeCell ref="Y20:AB20"/>
    <mergeCell ref="E22:N22"/>
    <mergeCell ref="O22:R22"/>
    <mergeCell ref="T22:V22"/>
    <mergeCell ref="W22:X22"/>
    <mergeCell ref="Y22:AB22"/>
    <mergeCell ref="E23:L25"/>
    <mergeCell ref="O23:S23"/>
    <mergeCell ref="T23:X23"/>
    <mergeCell ref="Y23:AC23"/>
    <mergeCell ref="M24:N24"/>
    <mergeCell ref="O24:R24"/>
    <mergeCell ref="T24:V24"/>
    <mergeCell ref="W24:X24"/>
    <mergeCell ref="Y24:AB24"/>
    <mergeCell ref="M25:N25"/>
    <mergeCell ref="O25:R25"/>
    <mergeCell ref="T25:V25"/>
    <mergeCell ref="W25:X25"/>
    <mergeCell ref="Y25:AB25"/>
    <mergeCell ref="E28:N28"/>
    <mergeCell ref="O28:R28"/>
    <mergeCell ref="T28:V28"/>
    <mergeCell ref="W28:X28"/>
    <mergeCell ref="Y28:AB28"/>
    <mergeCell ref="E29:N29"/>
    <mergeCell ref="O29:R29"/>
    <mergeCell ref="E26:N26"/>
    <mergeCell ref="O26:R26"/>
    <mergeCell ref="T26:V26"/>
    <mergeCell ref="W26:X26"/>
    <mergeCell ref="T29:V29"/>
    <mergeCell ref="W29:X29"/>
    <mergeCell ref="Y26:AB26"/>
    <mergeCell ref="E27:N27"/>
    <mergeCell ref="O27:R27"/>
    <mergeCell ref="T27:V27"/>
    <mergeCell ref="W27:X27"/>
    <mergeCell ref="Y27:AB27"/>
    <mergeCell ref="Y29:AB29"/>
    <mergeCell ref="E30:N30"/>
    <mergeCell ref="O30:R30"/>
    <mergeCell ref="T30:V30"/>
    <mergeCell ref="W30:X30"/>
    <mergeCell ref="Y30:AB30"/>
    <mergeCell ref="E31:N31"/>
    <mergeCell ref="O31:R31"/>
    <mergeCell ref="T31:V31"/>
    <mergeCell ref="W31:X31"/>
    <mergeCell ref="Y31:AB31"/>
    <mergeCell ref="M35:N35"/>
    <mergeCell ref="O35:R35"/>
    <mergeCell ref="T35:V35"/>
    <mergeCell ref="W35:X35"/>
    <mergeCell ref="Y35:AB35"/>
    <mergeCell ref="E32:N32"/>
    <mergeCell ref="O32:R32"/>
    <mergeCell ref="T32:V32"/>
    <mergeCell ref="W32:X32"/>
    <mergeCell ref="Y32:AB32"/>
    <mergeCell ref="E33:L35"/>
    <mergeCell ref="O33:S33"/>
    <mergeCell ref="T33:X33"/>
    <mergeCell ref="Y33:AC33"/>
    <mergeCell ref="M34:N34"/>
    <mergeCell ref="O34:R34"/>
    <mergeCell ref="T34:V34"/>
    <mergeCell ref="W34:X34"/>
    <mergeCell ref="Y34:AB34"/>
    <mergeCell ref="E36:N36"/>
    <mergeCell ref="O36:R36"/>
    <mergeCell ref="T36:V36"/>
    <mergeCell ref="W36:X36"/>
    <mergeCell ref="Y36:AB36"/>
    <mergeCell ref="E37:N37"/>
    <mergeCell ref="O37:R37"/>
    <mergeCell ref="T37:V37"/>
    <mergeCell ref="W37:X37"/>
    <mergeCell ref="Y37:AB37"/>
    <mergeCell ref="C43:N43"/>
    <mergeCell ref="O43:V43"/>
    <mergeCell ref="W43:AC43"/>
    <mergeCell ref="E38:L40"/>
    <mergeCell ref="O38:S38"/>
    <mergeCell ref="T38:X38"/>
    <mergeCell ref="Y38:AC38"/>
    <mergeCell ref="M39:N39"/>
    <mergeCell ref="O39:R39"/>
    <mergeCell ref="T39:V39"/>
    <mergeCell ref="Y39:AB39"/>
    <mergeCell ref="M40:N40"/>
    <mergeCell ref="D46:N46"/>
    <mergeCell ref="O46:T46"/>
    <mergeCell ref="U46:V46"/>
    <mergeCell ref="W46:AB46"/>
    <mergeCell ref="D47:N47"/>
    <mergeCell ref="O47:T47"/>
    <mergeCell ref="U47:V47"/>
    <mergeCell ref="W47:AB47"/>
    <mergeCell ref="D44:N44"/>
    <mergeCell ref="O44:T44"/>
    <mergeCell ref="U44:V44"/>
    <mergeCell ref="W44:AB44"/>
    <mergeCell ref="D45:N45"/>
    <mergeCell ref="O45:T45"/>
    <mergeCell ref="U45:V45"/>
    <mergeCell ref="W45:AB45"/>
    <mergeCell ref="D50:N50"/>
    <mergeCell ref="O50:T50"/>
    <mergeCell ref="U50:V50"/>
    <mergeCell ref="W50:AB50"/>
    <mergeCell ref="O51:V51"/>
    <mergeCell ref="W51:AB51"/>
    <mergeCell ref="D48:N48"/>
    <mergeCell ref="O48:T48"/>
    <mergeCell ref="U48:V48"/>
    <mergeCell ref="W48:AB48"/>
    <mergeCell ref="D49:N49"/>
    <mergeCell ref="O49:T49"/>
    <mergeCell ref="U49:V49"/>
    <mergeCell ref="W49:AB49"/>
    <mergeCell ref="O52:V52"/>
    <mergeCell ref="W52:AB52"/>
    <mergeCell ref="O53:V53"/>
    <mergeCell ref="W53:AB53"/>
    <mergeCell ref="O40:R40"/>
    <mergeCell ref="T40:V40"/>
    <mergeCell ref="W40:X40"/>
    <mergeCell ref="Y40:AB40"/>
    <mergeCell ref="W39:X39"/>
  </mergeCells>
  <phoneticPr fontId="2"/>
  <pageMargins left="0.59055118110236227" right="0.59055118110236227" top="0.11811023622047245" bottom="0.11811023622047245" header="0.11811023622047245" footer="0.11811023622047245"/>
  <pageSetup paperSize="9" orientation="portrait" r:id="rId1"/>
  <headerFooter scaleWithDoc="0" alignWithMargins="0">
    <oddFooter>&amp;L&amp;9 2026.03.31更C&amp;C-11-</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230A-A0DF-4EA5-B89F-2CCFE4339E99}">
  <sheetPr>
    <pageSetUpPr fitToPage="1"/>
  </sheetPr>
  <dimension ref="A1:G37"/>
  <sheetViews>
    <sheetView zoomScaleNormal="100" zoomScaleSheetLayoutView="75" workbookViewId="0">
      <selection activeCell="A7" sqref="A7"/>
    </sheetView>
  </sheetViews>
  <sheetFormatPr defaultRowHeight="17.25"/>
  <cols>
    <col min="1" max="2" width="3.625" style="23" customWidth="1"/>
    <col min="3" max="4" width="3.625" style="66" customWidth="1"/>
    <col min="5" max="5" width="84.625" style="1" customWidth="1"/>
    <col min="6" max="6" width="6.25" style="65" customWidth="1"/>
    <col min="7" max="16384" width="9" style="65"/>
  </cols>
  <sheetData>
    <row r="1" spans="1:7" ht="27" customHeight="1">
      <c r="A1" s="366" t="s">
        <v>260</v>
      </c>
      <c r="B1" s="366"/>
      <c r="C1" s="366"/>
      <c r="D1" s="366"/>
      <c r="E1" s="366"/>
    </row>
    <row r="2" spans="1:7" ht="20.25" customHeight="1">
      <c r="A2" s="367" t="s">
        <v>187</v>
      </c>
      <c r="B2" s="368"/>
      <c r="C2" s="368"/>
      <c r="D2" s="368"/>
      <c r="E2" s="368"/>
    </row>
    <row r="3" spans="1:7" s="142" customFormat="1" ht="18" customHeight="1">
      <c r="A3" s="138" t="s">
        <v>186</v>
      </c>
      <c r="B3" s="139"/>
      <c r="C3" s="139"/>
      <c r="D3" s="139"/>
      <c r="E3" s="140"/>
      <c r="F3" s="141"/>
      <c r="G3" s="140"/>
    </row>
    <row r="4" spans="1:7" ht="24" customHeight="1">
      <c r="A4" s="143" t="s">
        <v>0</v>
      </c>
      <c r="B4" s="64"/>
      <c r="C4" s="70"/>
      <c r="D4" s="70"/>
    </row>
    <row r="5" spans="1:7" s="73" customFormat="1" ht="22.5" customHeight="1">
      <c r="A5" s="144" t="s">
        <v>58</v>
      </c>
      <c r="B5" s="145" t="s">
        <v>59</v>
      </c>
      <c r="C5" s="146" t="s">
        <v>188</v>
      </c>
      <c r="D5" s="147" t="s">
        <v>60</v>
      </c>
      <c r="E5" s="148" t="s">
        <v>189</v>
      </c>
      <c r="F5" s="149" t="s">
        <v>190</v>
      </c>
    </row>
    <row r="6" spans="1:7" ht="21" customHeight="1">
      <c r="A6" s="369" t="s">
        <v>45</v>
      </c>
      <c r="B6" s="370"/>
      <c r="C6" s="370"/>
      <c r="D6" s="370"/>
      <c r="E6" s="371"/>
      <c r="F6" s="150"/>
    </row>
    <row r="7" spans="1:7" ht="30" customHeight="1">
      <c r="A7" s="151"/>
      <c r="B7" s="152"/>
      <c r="C7" s="153" t="s">
        <v>140</v>
      </c>
      <c r="D7" s="154" t="s">
        <v>61</v>
      </c>
      <c r="E7" s="155" t="s">
        <v>232</v>
      </c>
      <c r="F7" s="156"/>
    </row>
    <row r="8" spans="1:7" ht="20.100000000000001" customHeight="1">
      <c r="A8" s="151"/>
      <c r="B8" s="152"/>
      <c r="C8" s="153" t="s">
        <v>140</v>
      </c>
      <c r="D8" s="157" t="s">
        <v>62</v>
      </c>
      <c r="E8" s="155" t="s">
        <v>365</v>
      </c>
      <c r="F8" s="156"/>
    </row>
    <row r="9" spans="1:7" ht="20.100000000000001" customHeight="1">
      <c r="A9" s="151"/>
      <c r="B9" s="152"/>
      <c r="C9" s="153" t="s">
        <v>140</v>
      </c>
      <c r="D9" s="157" t="s">
        <v>63</v>
      </c>
      <c r="E9" s="155" t="s">
        <v>322</v>
      </c>
      <c r="F9" s="156"/>
    </row>
    <row r="10" spans="1:7" s="73" customFormat="1" ht="21" customHeight="1">
      <c r="A10" s="372" t="s">
        <v>64</v>
      </c>
      <c r="B10" s="373"/>
      <c r="C10" s="373"/>
      <c r="D10" s="373"/>
      <c r="E10" s="374"/>
      <c r="F10" s="158"/>
    </row>
    <row r="11" spans="1:7" s="73" customFormat="1" ht="44.25" customHeight="1">
      <c r="A11" s="159"/>
      <c r="B11" s="160"/>
      <c r="C11" s="161" t="s">
        <v>140</v>
      </c>
      <c r="D11" s="162" t="s">
        <v>61</v>
      </c>
      <c r="E11" s="163" t="s">
        <v>384</v>
      </c>
      <c r="F11" s="158"/>
    </row>
    <row r="12" spans="1:7" s="278" customFormat="1" ht="20.100000000000001" customHeight="1">
      <c r="A12" s="274"/>
      <c r="B12" s="275"/>
      <c r="C12" s="276" t="s">
        <v>140</v>
      </c>
      <c r="D12" s="341" t="s">
        <v>62</v>
      </c>
      <c r="E12" s="342" t="s">
        <v>321</v>
      </c>
      <c r="F12" s="277"/>
    </row>
    <row r="13" spans="1:7" ht="21" customHeight="1">
      <c r="A13" s="375" t="s">
        <v>46</v>
      </c>
      <c r="B13" s="376"/>
      <c r="C13" s="376"/>
      <c r="D13" s="376"/>
      <c r="E13" s="377"/>
      <c r="F13" s="156"/>
    </row>
    <row r="14" spans="1:7" ht="30" customHeight="1">
      <c r="A14" s="151"/>
      <c r="B14" s="152"/>
      <c r="C14" s="153" t="s">
        <v>140</v>
      </c>
      <c r="D14" s="154" t="s">
        <v>61</v>
      </c>
      <c r="E14" s="155" t="s">
        <v>191</v>
      </c>
      <c r="F14" s="156"/>
    </row>
    <row r="15" spans="1:7" ht="20.100000000000001" customHeight="1">
      <c r="A15" s="151"/>
      <c r="B15" s="152"/>
      <c r="C15" s="153" t="s">
        <v>140</v>
      </c>
      <c r="D15" s="157" t="s">
        <v>62</v>
      </c>
      <c r="E15" s="155" t="s">
        <v>192</v>
      </c>
      <c r="F15" s="156"/>
    </row>
    <row r="16" spans="1:7" ht="30" customHeight="1">
      <c r="A16" s="151"/>
      <c r="B16" s="152"/>
      <c r="C16" s="153" t="s">
        <v>140</v>
      </c>
      <c r="D16" s="157" t="s">
        <v>63</v>
      </c>
      <c r="E16" s="155" t="s">
        <v>193</v>
      </c>
      <c r="F16" s="156"/>
    </row>
    <row r="17" spans="1:6" ht="21" customHeight="1">
      <c r="A17" s="375" t="s">
        <v>47</v>
      </c>
      <c r="B17" s="376"/>
      <c r="C17" s="376"/>
      <c r="D17" s="376"/>
      <c r="E17" s="377"/>
      <c r="F17" s="156"/>
    </row>
    <row r="18" spans="1:6" ht="20.100000000000001" customHeight="1">
      <c r="A18" s="151"/>
      <c r="B18" s="152"/>
      <c r="C18" s="153" t="s">
        <v>140</v>
      </c>
      <c r="D18" s="154" t="s">
        <v>61</v>
      </c>
      <c r="E18" s="155" t="s">
        <v>194</v>
      </c>
      <c r="F18" s="156"/>
    </row>
    <row r="19" spans="1:6" ht="30" customHeight="1">
      <c r="A19" s="151"/>
      <c r="B19" s="152"/>
      <c r="C19" s="157" t="s">
        <v>140</v>
      </c>
      <c r="D19" s="157" t="s">
        <v>62</v>
      </c>
      <c r="E19" s="155" t="s">
        <v>264</v>
      </c>
      <c r="F19" s="156"/>
    </row>
    <row r="20" spans="1:6" ht="30" customHeight="1">
      <c r="A20" s="164"/>
      <c r="B20" s="165"/>
      <c r="C20" s="166" t="s">
        <v>140</v>
      </c>
      <c r="D20" s="166" t="s">
        <v>63</v>
      </c>
      <c r="E20" s="167" t="s">
        <v>231</v>
      </c>
      <c r="F20" s="168"/>
    </row>
    <row r="21" spans="1:6" ht="24" customHeight="1">
      <c r="A21" s="143" t="s">
        <v>203</v>
      </c>
      <c r="B21" s="64"/>
      <c r="C21" s="70"/>
      <c r="D21" s="70"/>
    </row>
    <row r="22" spans="1:6" s="73" customFormat="1" ht="22.5" customHeight="1">
      <c r="A22" s="144" t="s">
        <v>58</v>
      </c>
      <c r="B22" s="145" t="s">
        <v>59</v>
      </c>
      <c r="C22" s="146" t="s">
        <v>188</v>
      </c>
      <c r="D22" s="147" t="s">
        <v>60</v>
      </c>
      <c r="E22" s="148" t="s">
        <v>189</v>
      </c>
      <c r="F22" s="149" t="s">
        <v>190</v>
      </c>
    </row>
    <row r="23" spans="1:6" ht="21" customHeight="1">
      <c r="A23" s="362" t="s">
        <v>65</v>
      </c>
      <c r="B23" s="363"/>
      <c r="C23" s="363"/>
      <c r="D23" s="363"/>
      <c r="E23" s="363"/>
      <c r="F23" s="150"/>
    </row>
    <row r="24" spans="1:6" ht="20.100000000000001" customHeight="1">
      <c r="A24" s="151"/>
      <c r="B24" s="152"/>
      <c r="C24" s="153" t="s">
        <v>128</v>
      </c>
      <c r="D24" s="154" t="s">
        <v>61</v>
      </c>
      <c r="E24" s="155" t="s">
        <v>366</v>
      </c>
      <c r="F24" s="170" t="s">
        <v>195</v>
      </c>
    </row>
    <row r="25" spans="1:6" ht="20.100000000000001" customHeight="1">
      <c r="A25" s="151"/>
      <c r="B25" s="152"/>
      <c r="C25" s="153" t="s">
        <v>128</v>
      </c>
      <c r="D25" s="154" t="s">
        <v>62</v>
      </c>
      <c r="E25" s="155" t="s">
        <v>197</v>
      </c>
      <c r="F25" s="170" t="s">
        <v>196</v>
      </c>
    </row>
    <row r="26" spans="1:6" ht="30" customHeight="1">
      <c r="A26" s="151"/>
      <c r="B26" s="152"/>
      <c r="C26" s="153" t="s">
        <v>128</v>
      </c>
      <c r="D26" s="157" t="s">
        <v>62</v>
      </c>
      <c r="E26" s="155" t="s">
        <v>227</v>
      </c>
      <c r="F26" s="156"/>
    </row>
    <row r="27" spans="1:6" ht="30" customHeight="1">
      <c r="A27" s="151"/>
      <c r="B27" s="152"/>
      <c r="C27" s="153" t="s">
        <v>128</v>
      </c>
      <c r="D27" s="157" t="s">
        <v>63</v>
      </c>
      <c r="E27" s="155" t="s">
        <v>228</v>
      </c>
      <c r="F27" s="156"/>
    </row>
    <row r="28" spans="1:6" ht="21" customHeight="1">
      <c r="A28" s="364" t="s">
        <v>48</v>
      </c>
      <c r="B28" s="365"/>
      <c r="C28" s="365"/>
      <c r="D28" s="365"/>
      <c r="E28" s="365"/>
      <c r="F28" s="156"/>
    </row>
    <row r="29" spans="1:6" ht="20.100000000000001" customHeight="1">
      <c r="A29" s="151"/>
      <c r="B29" s="152"/>
      <c r="C29" s="153" t="s">
        <v>128</v>
      </c>
      <c r="D29" s="154" t="s">
        <v>61</v>
      </c>
      <c r="E29" s="155" t="s">
        <v>198</v>
      </c>
      <c r="F29" s="156"/>
    </row>
    <row r="30" spans="1:6" ht="30" customHeight="1">
      <c r="A30" s="151"/>
      <c r="B30" s="152"/>
      <c r="C30" s="153" t="s">
        <v>128</v>
      </c>
      <c r="D30" s="154" t="s">
        <v>61</v>
      </c>
      <c r="E30" s="155" t="s">
        <v>229</v>
      </c>
      <c r="F30" s="170" t="s">
        <v>199</v>
      </c>
    </row>
    <row r="31" spans="1:6" ht="30" customHeight="1">
      <c r="A31" s="151"/>
      <c r="B31" s="152"/>
      <c r="C31" s="153" t="s">
        <v>128</v>
      </c>
      <c r="D31" s="157" t="s">
        <v>63</v>
      </c>
      <c r="E31" s="155" t="s">
        <v>230</v>
      </c>
      <c r="F31" s="156"/>
    </row>
    <row r="32" spans="1:6" ht="20.100000000000001" customHeight="1">
      <c r="A32" s="151"/>
      <c r="B32" s="152"/>
      <c r="C32" s="153" t="s">
        <v>128</v>
      </c>
      <c r="D32" s="157" t="s">
        <v>63</v>
      </c>
      <c r="E32" s="155" t="s">
        <v>200</v>
      </c>
      <c r="F32" s="156"/>
    </row>
    <row r="33" spans="1:6" ht="21" customHeight="1">
      <c r="A33" s="364" t="s">
        <v>49</v>
      </c>
      <c r="B33" s="365"/>
      <c r="C33" s="365"/>
      <c r="D33" s="365"/>
      <c r="E33" s="365"/>
      <c r="F33" s="156"/>
    </row>
    <row r="34" spans="1:6" ht="20.100000000000001" customHeight="1">
      <c r="A34" s="151"/>
      <c r="B34" s="152"/>
      <c r="C34" s="153" t="s">
        <v>128</v>
      </c>
      <c r="D34" s="154" t="s">
        <v>61</v>
      </c>
      <c r="E34" s="155" t="s">
        <v>201</v>
      </c>
      <c r="F34" s="156"/>
    </row>
    <row r="35" spans="1:6" ht="30" customHeight="1">
      <c r="A35" s="151"/>
      <c r="B35" s="152"/>
      <c r="C35" s="153" t="s">
        <v>128</v>
      </c>
      <c r="D35" s="157" t="s">
        <v>62</v>
      </c>
      <c r="E35" s="155" t="s">
        <v>367</v>
      </c>
      <c r="F35" s="156"/>
    </row>
    <row r="36" spans="1:6" ht="20.100000000000001" customHeight="1">
      <c r="A36" s="151"/>
      <c r="B36" s="152"/>
      <c r="C36" s="153" t="s">
        <v>128</v>
      </c>
      <c r="D36" s="154" t="s">
        <v>62</v>
      </c>
      <c r="E36" s="155" t="s">
        <v>202</v>
      </c>
      <c r="F36" s="156"/>
    </row>
    <row r="37" spans="1:6" ht="32.25" customHeight="1">
      <c r="A37" s="164"/>
      <c r="B37" s="165"/>
      <c r="C37" s="169" t="s">
        <v>128</v>
      </c>
      <c r="D37" s="166" t="s">
        <v>63</v>
      </c>
      <c r="E37" s="167" t="s">
        <v>263</v>
      </c>
      <c r="F37" s="168"/>
    </row>
  </sheetData>
  <mergeCells count="9">
    <mergeCell ref="A23:E23"/>
    <mergeCell ref="A28:E28"/>
    <mergeCell ref="A33:E33"/>
    <mergeCell ref="A1:E1"/>
    <mergeCell ref="A2:E2"/>
    <mergeCell ref="A6:E6"/>
    <mergeCell ref="A10:E10"/>
    <mergeCell ref="A13:E13"/>
    <mergeCell ref="A17:E17"/>
  </mergeCells>
  <phoneticPr fontId="2"/>
  <pageMargins left="0.6692913385826772" right="0.39370078740157483" top="0.51181102362204722" bottom="0.51181102362204722" header="0.31496062992125984" footer="0.27559055118110237"/>
  <pageSetup paperSize="9" scale="87" orientation="portrait" r:id="rId1"/>
  <headerFooter scaleWithDoc="0" alignWithMargins="0">
    <oddFooter>&amp;L&amp;9 2026.03.31更C&amp;C-1-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631" r:id="rId4" name="Check Box 6623">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49632" r:id="rId5" name="Check Box 6624">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14379" r:id="rId6" name="Check Box 43">
              <controlPr defaultSize="0" autoFill="0" autoLine="0" autoPict="0">
                <anchor moveWithCells="1" sizeWithCells="1">
                  <from>
                    <xdr:col>0</xdr:col>
                    <xdr:colOff>0</xdr:colOff>
                    <xdr:row>36</xdr:row>
                    <xdr:rowOff>57150</xdr:rowOff>
                  </from>
                  <to>
                    <xdr:col>1</xdr:col>
                    <xdr:colOff>66675</xdr:colOff>
                    <xdr:row>36</xdr:row>
                    <xdr:rowOff>323850</xdr:rowOff>
                  </to>
                </anchor>
              </controlPr>
            </control>
          </mc:Choice>
        </mc:AlternateContent>
        <mc:AlternateContent xmlns:mc="http://schemas.openxmlformats.org/markup-compatibility/2006">
          <mc:Choice Requires="x14">
            <control shapeId="14380" r:id="rId7" name="Check Box 44">
              <controlPr defaultSize="0" autoFill="0" autoLine="0" autoPict="0">
                <anchor moveWithCells="1" sizeWithCells="1">
                  <from>
                    <xdr:col>1</xdr:col>
                    <xdr:colOff>28575</xdr:colOff>
                    <xdr:row>36</xdr:row>
                    <xdr:rowOff>57150</xdr:rowOff>
                  </from>
                  <to>
                    <xdr:col>2</xdr:col>
                    <xdr:colOff>95250</xdr:colOff>
                    <xdr:row>36</xdr:row>
                    <xdr:rowOff>323850</xdr:rowOff>
                  </to>
                </anchor>
              </controlPr>
            </control>
          </mc:Choice>
        </mc:AlternateContent>
        <mc:AlternateContent xmlns:mc="http://schemas.openxmlformats.org/markup-compatibility/2006">
          <mc:Choice Requires="x14">
            <control shapeId="14377" r:id="rId8" name="Check Box 41">
              <controlPr defaultSize="0" autoFill="0" autoLine="0" autoPict="0">
                <anchor moveWithCells="1" sizeWithCells="1">
                  <from>
                    <xdr:col>0</xdr:col>
                    <xdr:colOff>9525</xdr:colOff>
                    <xdr:row>34</xdr:row>
                    <xdr:rowOff>361950</xdr:rowOff>
                  </from>
                  <to>
                    <xdr:col>1</xdr:col>
                    <xdr:colOff>76200</xdr:colOff>
                    <xdr:row>35</xdr:row>
                    <xdr:rowOff>228600</xdr:rowOff>
                  </to>
                </anchor>
              </controlPr>
            </control>
          </mc:Choice>
        </mc:AlternateContent>
        <mc:AlternateContent xmlns:mc="http://schemas.openxmlformats.org/markup-compatibility/2006">
          <mc:Choice Requires="x14">
            <control shapeId="14378" r:id="rId9" name="Check Box 42">
              <controlPr defaultSize="0" autoFill="0" autoLine="0" autoPict="0">
                <anchor moveWithCells="1" sizeWithCells="1">
                  <from>
                    <xdr:col>1</xdr:col>
                    <xdr:colOff>38100</xdr:colOff>
                    <xdr:row>34</xdr:row>
                    <xdr:rowOff>361950</xdr:rowOff>
                  </from>
                  <to>
                    <xdr:col>2</xdr:col>
                    <xdr:colOff>104775</xdr:colOff>
                    <xdr:row>35</xdr:row>
                    <xdr:rowOff>228600</xdr:rowOff>
                  </to>
                </anchor>
              </controlPr>
            </control>
          </mc:Choice>
        </mc:AlternateContent>
        <mc:AlternateContent xmlns:mc="http://schemas.openxmlformats.org/markup-compatibility/2006">
          <mc:Choice Requires="x14">
            <control shapeId="14375" r:id="rId10" name="Check Box 39">
              <controlPr defaultSize="0" autoFill="0" autoLine="0" autoPict="0">
                <anchor moveWithCells="1" sizeWithCells="1">
                  <from>
                    <xdr:col>0</xdr:col>
                    <xdr:colOff>0</xdr:colOff>
                    <xdr:row>34</xdr:row>
                    <xdr:rowOff>104775</xdr:rowOff>
                  </from>
                  <to>
                    <xdr:col>1</xdr:col>
                    <xdr:colOff>66675</xdr:colOff>
                    <xdr:row>34</xdr:row>
                    <xdr:rowOff>295275</xdr:rowOff>
                  </to>
                </anchor>
              </controlPr>
            </control>
          </mc:Choice>
        </mc:AlternateContent>
        <mc:AlternateContent xmlns:mc="http://schemas.openxmlformats.org/markup-compatibility/2006">
          <mc:Choice Requires="x14">
            <control shapeId="14376" r:id="rId11" name="Check Box 40">
              <controlPr defaultSize="0" autoFill="0" autoLine="0" autoPict="0">
                <anchor moveWithCells="1" sizeWithCells="1">
                  <from>
                    <xdr:col>1</xdr:col>
                    <xdr:colOff>28575</xdr:colOff>
                    <xdr:row>34</xdr:row>
                    <xdr:rowOff>104775</xdr:rowOff>
                  </from>
                  <to>
                    <xdr:col>2</xdr:col>
                    <xdr:colOff>95250</xdr:colOff>
                    <xdr:row>34</xdr:row>
                    <xdr:rowOff>295275</xdr:rowOff>
                  </to>
                </anchor>
              </controlPr>
            </control>
          </mc:Choice>
        </mc:AlternateContent>
        <mc:AlternateContent xmlns:mc="http://schemas.openxmlformats.org/markup-compatibility/2006">
          <mc:Choice Requires="x14">
            <control shapeId="14373" r:id="rId12" name="Check Box 37">
              <controlPr defaultSize="0" autoFill="0" autoLine="0" autoPict="0">
                <anchor moveWithCells="1" sizeWithCells="1">
                  <from>
                    <xdr:col>0</xdr:col>
                    <xdr:colOff>9525</xdr:colOff>
                    <xdr:row>33</xdr:row>
                    <xdr:rowOff>0</xdr:rowOff>
                  </from>
                  <to>
                    <xdr:col>1</xdr:col>
                    <xdr:colOff>76200</xdr:colOff>
                    <xdr:row>34</xdr:row>
                    <xdr:rowOff>0</xdr:rowOff>
                  </to>
                </anchor>
              </controlPr>
            </control>
          </mc:Choice>
        </mc:AlternateContent>
        <mc:AlternateContent xmlns:mc="http://schemas.openxmlformats.org/markup-compatibility/2006">
          <mc:Choice Requires="x14">
            <control shapeId="14374" r:id="rId13" name="Check Box 38">
              <controlPr defaultSize="0" autoFill="0" autoLine="0" autoPict="0">
                <anchor moveWithCells="1" sizeWithCells="1">
                  <from>
                    <xdr:col>1</xdr:col>
                    <xdr:colOff>38100</xdr:colOff>
                    <xdr:row>33</xdr:row>
                    <xdr:rowOff>0</xdr:rowOff>
                  </from>
                  <to>
                    <xdr:col>2</xdr:col>
                    <xdr:colOff>104775</xdr:colOff>
                    <xdr:row>34</xdr:row>
                    <xdr:rowOff>0</xdr:rowOff>
                  </to>
                </anchor>
              </controlPr>
            </control>
          </mc:Choice>
        </mc:AlternateContent>
        <mc:AlternateContent xmlns:mc="http://schemas.openxmlformats.org/markup-compatibility/2006">
          <mc:Choice Requires="x14">
            <control shapeId="14371" r:id="rId14" name="Check Box 35">
              <controlPr defaultSize="0" autoFill="0" autoLine="0" autoPict="0">
                <anchor moveWithCells="1" sizeWithCells="1">
                  <from>
                    <xdr:col>0</xdr:col>
                    <xdr:colOff>0</xdr:colOff>
                    <xdr:row>31</xdr:row>
                    <xdr:rowOff>9525</xdr:rowOff>
                  </from>
                  <to>
                    <xdr:col>1</xdr:col>
                    <xdr:colOff>66675</xdr:colOff>
                    <xdr:row>32</xdr:row>
                    <xdr:rowOff>9525</xdr:rowOff>
                  </to>
                </anchor>
              </controlPr>
            </control>
          </mc:Choice>
        </mc:AlternateContent>
        <mc:AlternateContent xmlns:mc="http://schemas.openxmlformats.org/markup-compatibility/2006">
          <mc:Choice Requires="x14">
            <control shapeId="14372" r:id="rId15" name="Check Box 36">
              <controlPr defaultSize="0" autoFill="0" autoLine="0" autoPict="0">
                <anchor moveWithCells="1" sizeWithCells="1">
                  <from>
                    <xdr:col>1</xdr:col>
                    <xdr:colOff>28575</xdr:colOff>
                    <xdr:row>31</xdr:row>
                    <xdr:rowOff>9525</xdr:rowOff>
                  </from>
                  <to>
                    <xdr:col>2</xdr:col>
                    <xdr:colOff>95250</xdr:colOff>
                    <xdr:row>32</xdr:row>
                    <xdr:rowOff>9525</xdr:rowOff>
                  </to>
                </anchor>
              </controlPr>
            </control>
          </mc:Choice>
        </mc:AlternateContent>
        <mc:AlternateContent xmlns:mc="http://schemas.openxmlformats.org/markup-compatibility/2006">
          <mc:Choice Requires="x14">
            <control shapeId="14369" r:id="rId16" name="Check Box 33">
              <controlPr defaultSize="0" autoFill="0" autoLine="0" autoPict="0">
                <anchor moveWithCells="1" sizeWithCells="1">
                  <from>
                    <xdr:col>0</xdr:col>
                    <xdr:colOff>0</xdr:colOff>
                    <xdr:row>30</xdr:row>
                    <xdr:rowOff>57150</xdr:rowOff>
                  </from>
                  <to>
                    <xdr:col>1</xdr:col>
                    <xdr:colOff>66675</xdr:colOff>
                    <xdr:row>30</xdr:row>
                    <xdr:rowOff>323850</xdr:rowOff>
                  </to>
                </anchor>
              </controlPr>
            </control>
          </mc:Choice>
        </mc:AlternateContent>
        <mc:AlternateContent xmlns:mc="http://schemas.openxmlformats.org/markup-compatibility/2006">
          <mc:Choice Requires="x14">
            <control shapeId="14370" r:id="rId17" name="Check Box 34">
              <controlPr defaultSize="0" autoFill="0" autoLine="0" autoPict="0">
                <anchor moveWithCells="1" sizeWithCells="1">
                  <from>
                    <xdr:col>1</xdr:col>
                    <xdr:colOff>28575</xdr:colOff>
                    <xdr:row>30</xdr:row>
                    <xdr:rowOff>57150</xdr:rowOff>
                  </from>
                  <to>
                    <xdr:col>2</xdr:col>
                    <xdr:colOff>95250</xdr:colOff>
                    <xdr:row>30</xdr:row>
                    <xdr:rowOff>323850</xdr:rowOff>
                  </to>
                </anchor>
              </controlPr>
            </control>
          </mc:Choice>
        </mc:AlternateContent>
        <mc:AlternateContent xmlns:mc="http://schemas.openxmlformats.org/markup-compatibility/2006">
          <mc:Choice Requires="x14">
            <control shapeId="14367" r:id="rId18" name="Check Box 31">
              <controlPr defaultSize="0" autoFill="0" autoLine="0" autoPict="0">
                <anchor moveWithCells="1" sizeWithCells="1">
                  <from>
                    <xdr:col>0</xdr:col>
                    <xdr:colOff>0</xdr:colOff>
                    <xdr:row>29</xdr:row>
                    <xdr:rowOff>47625</xdr:rowOff>
                  </from>
                  <to>
                    <xdr:col>1</xdr:col>
                    <xdr:colOff>66675</xdr:colOff>
                    <xdr:row>29</xdr:row>
                    <xdr:rowOff>314325</xdr:rowOff>
                  </to>
                </anchor>
              </controlPr>
            </control>
          </mc:Choice>
        </mc:AlternateContent>
        <mc:AlternateContent xmlns:mc="http://schemas.openxmlformats.org/markup-compatibility/2006">
          <mc:Choice Requires="x14">
            <control shapeId="14368" r:id="rId19" name="Check Box 32">
              <controlPr defaultSize="0" autoFill="0" autoLine="0" autoPict="0">
                <anchor moveWithCells="1" sizeWithCells="1">
                  <from>
                    <xdr:col>1</xdr:col>
                    <xdr:colOff>28575</xdr:colOff>
                    <xdr:row>29</xdr:row>
                    <xdr:rowOff>47625</xdr:rowOff>
                  </from>
                  <to>
                    <xdr:col>2</xdr:col>
                    <xdr:colOff>95250</xdr:colOff>
                    <xdr:row>29</xdr:row>
                    <xdr:rowOff>314325</xdr:rowOff>
                  </to>
                </anchor>
              </controlPr>
            </control>
          </mc:Choice>
        </mc:AlternateContent>
        <mc:AlternateContent xmlns:mc="http://schemas.openxmlformats.org/markup-compatibility/2006">
          <mc:Choice Requires="x14">
            <control shapeId="14365" r:id="rId20" name="Check Box 29">
              <controlPr defaultSize="0" autoFill="0" autoLine="0" autoPict="0">
                <anchor moveWithCells="1" sizeWithCells="1">
                  <from>
                    <xdr:col>0</xdr:col>
                    <xdr:colOff>0</xdr:colOff>
                    <xdr:row>28</xdr:row>
                    <xdr:rowOff>0</xdr:rowOff>
                  </from>
                  <to>
                    <xdr:col>1</xdr:col>
                    <xdr:colOff>66675</xdr:colOff>
                    <xdr:row>29</xdr:row>
                    <xdr:rowOff>0</xdr:rowOff>
                  </to>
                </anchor>
              </controlPr>
            </control>
          </mc:Choice>
        </mc:AlternateContent>
        <mc:AlternateContent xmlns:mc="http://schemas.openxmlformats.org/markup-compatibility/2006">
          <mc:Choice Requires="x14">
            <control shapeId="14366" r:id="rId21" name="Check Box 30">
              <controlPr defaultSize="0" autoFill="0" autoLine="0" autoPict="0">
                <anchor moveWithCells="1" sizeWithCells="1">
                  <from>
                    <xdr:col>1</xdr:col>
                    <xdr:colOff>28575</xdr:colOff>
                    <xdr:row>28</xdr:row>
                    <xdr:rowOff>0</xdr:rowOff>
                  </from>
                  <to>
                    <xdr:col>2</xdr:col>
                    <xdr:colOff>95250</xdr:colOff>
                    <xdr:row>29</xdr:row>
                    <xdr:rowOff>0</xdr:rowOff>
                  </to>
                </anchor>
              </controlPr>
            </control>
          </mc:Choice>
        </mc:AlternateContent>
        <mc:AlternateContent xmlns:mc="http://schemas.openxmlformats.org/markup-compatibility/2006">
          <mc:Choice Requires="x14">
            <control shapeId="14363" r:id="rId22" name="Check Box 27">
              <controlPr defaultSize="0" autoFill="0" autoLine="0" autoPict="0">
                <anchor moveWithCells="1" sizeWithCells="1">
                  <from>
                    <xdr:col>0</xdr:col>
                    <xdr:colOff>0</xdr:colOff>
                    <xdr:row>26</xdr:row>
                    <xdr:rowOff>47625</xdr:rowOff>
                  </from>
                  <to>
                    <xdr:col>1</xdr:col>
                    <xdr:colOff>66675</xdr:colOff>
                    <xdr:row>26</xdr:row>
                    <xdr:rowOff>314325</xdr:rowOff>
                  </to>
                </anchor>
              </controlPr>
            </control>
          </mc:Choice>
        </mc:AlternateContent>
        <mc:AlternateContent xmlns:mc="http://schemas.openxmlformats.org/markup-compatibility/2006">
          <mc:Choice Requires="x14">
            <control shapeId="14364" r:id="rId23" name="Check Box 28">
              <controlPr defaultSize="0" autoFill="0" autoLine="0" autoPict="0">
                <anchor moveWithCells="1" sizeWithCells="1">
                  <from>
                    <xdr:col>1</xdr:col>
                    <xdr:colOff>28575</xdr:colOff>
                    <xdr:row>26</xdr:row>
                    <xdr:rowOff>47625</xdr:rowOff>
                  </from>
                  <to>
                    <xdr:col>2</xdr:col>
                    <xdr:colOff>95250</xdr:colOff>
                    <xdr:row>26</xdr:row>
                    <xdr:rowOff>314325</xdr:rowOff>
                  </to>
                </anchor>
              </controlPr>
            </control>
          </mc:Choice>
        </mc:AlternateContent>
        <mc:AlternateContent xmlns:mc="http://schemas.openxmlformats.org/markup-compatibility/2006">
          <mc:Choice Requires="x14">
            <control shapeId="14361" r:id="rId24" name="Check Box 25">
              <controlPr defaultSize="0" autoFill="0" autoLine="0" autoPict="0">
                <anchor moveWithCells="1" sizeWithCells="1">
                  <from>
                    <xdr:col>0</xdr:col>
                    <xdr:colOff>0</xdr:colOff>
                    <xdr:row>25</xdr:row>
                    <xdr:rowOff>57150</xdr:rowOff>
                  </from>
                  <to>
                    <xdr:col>1</xdr:col>
                    <xdr:colOff>66675</xdr:colOff>
                    <xdr:row>25</xdr:row>
                    <xdr:rowOff>323850</xdr:rowOff>
                  </to>
                </anchor>
              </controlPr>
            </control>
          </mc:Choice>
        </mc:AlternateContent>
        <mc:AlternateContent xmlns:mc="http://schemas.openxmlformats.org/markup-compatibility/2006">
          <mc:Choice Requires="x14">
            <control shapeId="14362" r:id="rId25" name="Check Box 26">
              <controlPr defaultSize="0" autoFill="0" autoLine="0" autoPict="0">
                <anchor moveWithCells="1" sizeWithCells="1">
                  <from>
                    <xdr:col>1</xdr:col>
                    <xdr:colOff>28575</xdr:colOff>
                    <xdr:row>25</xdr:row>
                    <xdr:rowOff>57150</xdr:rowOff>
                  </from>
                  <to>
                    <xdr:col>2</xdr:col>
                    <xdr:colOff>95250</xdr:colOff>
                    <xdr:row>25</xdr:row>
                    <xdr:rowOff>323850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sizeWithCells="1">
                  <from>
                    <xdr:col>0</xdr:col>
                    <xdr:colOff>0</xdr:colOff>
                    <xdr:row>24</xdr:row>
                    <xdr:rowOff>0</xdr:rowOff>
                  </from>
                  <to>
                    <xdr:col>1</xdr:col>
                    <xdr:colOff>66675</xdr:colOff>
                    <xdr:row>25</xdr:row>
                    <xdr:rowOff>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sizeWithCells="1">
                  <from>
                    <xdr:col>1</xdr:col>
                    <xdr:colOff>28575</xdr:colOff>
                    <xdr:row>24</xdr:row>
                    <xdr:rowOff>0</xdr:rowOff>
                  </from>
                  <to>
                    <xdr:col>2</xdr:col>
                    <xdr:colOff>95250</xdr:colOff>
                    <xdr:row>25</xdr:row>
                    <xdr:rowOff>0</xdr:rowOff>
                  </to>
                </anchor>
              </controlPr>
            </control>
          </mc:Choice>
        </mc:AlternateContent>
        <mc:AlternateContent xmlns:mc="http://schemas.openxmlformats.org/markup-compatibility/2006">
          <mc:Choice Requires="x14">
            <control shapeId="14357" r:id="rId28" name="Check Box 21">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14358" r:id="rId29" name="Check Box 22">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14355" r:id="rId30" name="Check Box 19">
              <controlPr defaultSize="0" autoFill="0" autoLine="0" autoPict="0">
                <anchor moveWithCells="1" sizeWithCells="1">
                  <from>
                    <xdr:col>0</xdr:col>
                    <xdr:colOff>0</xdr:colOff>
                    <xdr:row>19</xdr:row>
                    <xdr:rowOff>47625</xdr:rowOff>
                  </from>
                  <to>
                    <xdr:col>1</xdr:col>
                    <xdr:colOff>66675</xdr:colOff>
                    <xdr:row>19</xdr:row>
                    <xdr:rowOff>314325</xdr:rowOff>
                  </to>
                </anchor>
              </controlPr>
            </control>
          </mc:Choice>
        </mc:AlternateContent>
        <mc:AlternateContent xmlns:mc="http://schemas.openxmlformats.org/markup-compatibility/2006">
          <mc:Choice Requires="x14">
            <control shapeId="14356" r:id="rId31" name="Check Box 20">
              <controlPr defaultSize="0" autoFill="0" autoLine="0" autoPict="0">
                <anchor moveWithCells="1" sizeWithCells="1">
                  <from>
                    <xdr:col>1</xdr:col>
                    <xdr:colOff>28575</xdr:colOff>
                    <xdr:row>19</xdr:row>
                    <xdr:rowOff>47625</xdr:rowOff>
                  </from>
                  <to>
                    <xdr:col>2</xdr:col>
                    <xdr:colOff>95250</xdr:colOff>
                    <xdr:row>19</xdr:row>
                    <xdr:rowOff>314325</xdr:rowOff>
                  </to>
                </anchor>
              </controlPr>
            </control>
          </mc:Choice>
        </mc:AlternateContent>
        <mc:AlternateContent xmlns:mc="http://schemas.openxmlformats.org/markup-compatibility/2006">
          <mc:Choice Requires="x14">
            <control shapeId="14353" r:id="rId32" name="Check Box 17">
              <controlPr defaultSize="0" autoFill="0" autoLine="0" autoPict="0">
                <anchor moveWithCells="1" sizeWithCells="1">
                  <from>
                    <xdr:col>0</xdr:col>
                    <xdr:colOff>0</xdr:colOff>
                    <xdr:row>18</xdr:row>
                    <xdr:rowOff>47625</xdr:rowOff>
                  </from>
                  <to>
                    <xdr:col>1</xdr:col>
                    <xdr:colOff>66675</xdr:colOff>
                    <xdr:row>18</xdr:row>
                    <xdr:rowOff>314325</xdr:rowOff>
                  </to>
                </anchor>
              </controlPr>
            </control>
          </mc:Choice>
        </mc:AlternateContent>
        <mc:AlternateContent xmlns:mc="http://schemas.openxmlformats.org/markup-compatibility/2006">
          <mc:Choice Requires="x14">
            <control shapeId="14354" r:id="rId33" name="Check Box 18">
              <controlPr defaultSize="0" autoFill="0" autoLine="0" autoPict="0">
                <anchor moveWithCells="1" sizeWithCells="1">
                  <from>
                    <xdr:col>1</xdr:col>
                    <xdr:colOff>28575</xdr:colOff>
                    <xdr:row>18</xdr:row>
                    <xdr:rowOff>47625</xdr:rowOff>
                  </from>
                  <to>
                    <xdr:col>2</xdr:col>
                    <xdr:colOff>95250</xdr:colOff>
                    <xdr:row>18</xdr:row>
                    <xdr:rowOff>314325</xdr:rowOff>
                  </to>
                </anchor>
              </controlPr>
            </control>
          </mc:Choice>
        </mc:AlternateContent>
        <mc:AlternateContent xmlns:mc="http://schemas.openxmlformats.org/markup-compatibility/2006">
          <mc:Choice Requires="x14">
            <control shapeId="14351" r:id="rId34" name="Check Box 15">
              <controlPr defaultSize="0" autoFill="0" autoLine="0" autoPict="0">
                <anchor moveWithCells="1" sizeWithCells="1">
                  <from>
                    <xdr:col>0</xdr:col>
                    <xdr:colOff>0</xdr:colOff>
                    <xdr:row>17</xdr:row>
                    <xdr:rowOff>0</xdr:rowOff>
                  </from>
                  <to>
                    <xdr:col>1</xdr:col>
                    <xdr:colOff>66675</xdr:colOff>
                    <xdr:row>18</xdr:row>
                    <xdr:rowOff>0</xdr:rowOff>
                  </to>
                </anchor>
              </controlPr>
            </control>
          </mc:Choice>
        </mc:AlternateContent>
        <mc:AlternateContent xmlns:mc="http://schemas.openxmlformats.org/markup-compatibility/2006">
          <mc:Choice Requires="x14">
            <control shapeId="14352" r:id="rId35" name="Check Box 16">
              <controlPr defaultSize="0" autoFill="0" autoLine="0" autoPict="0">
                <anchor moveWithCells="1" sizeWithCells="1">
                  <from>
                    <xdr:col>1</xdr:col>
                    <xdr:colOff>28575</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4349" r:id="rId36" name="Check Box 13">
              <controlPr defaultSize="0" autoFill="0" autoLine="0" autoPict="0">
                <anchor moveWithCells="1" sizeWithCells="1">
                  <from>
                    <xdr:col>0</xdr:col>
                    <xdr:colOff>0</xdr:colOff>
                    <xdr:row>15</xdr:row>
                    <xdr:rowOff>85725</xdr:rowOff>
                  </from>
                  <to>
                    <xdr:col>1</xdr:col>
                    <xdr:colOff>66675</xdr:colOff>
                    <xdr:row>15</xdr:row>
                    <xdr:rowOff>285750</xdr:rowOff>
                  </to>
                </anchor>
              </controlPr>
            </control>
          </mc:Choice>
        </mc:AlternateContent>
        <mc:AlternateContent xmlns:mc="http://schemas.openxmlformats.org/markup-compatibility/2006">
          <mc:Choice Requires="x14">
            <control shapeId="14350" r:id="rId37" name="Check Box 14">
              <controlPr defaultSize="0" autoFill="0" autoLine="0" autoPict="0">
                <anchor moveWithCells="1" sizeWithCells="1">
                  <from>
                    <xdr:col>1</xdr:col>
                    <xdr:colOff>28575</xdr:colOff>
                    <xdr:row>15</xdr:row>
                    <xdr:rowOff>85725</xdr:rowOff>
                  </from>
                  <to>
                    <xdr:col>2</xdr:col>
                    <xdr:colOff>95250</xdr:colOff>
                    <xdr:row>15</xdr:row>
                    <xdr:rowOff>285750</xdr:rowOff>
                  </to>
                </anchor>
              </controlPr>
            </control>
          </mc:Choice>
        </mc:AlternateContent>
        <mc:AlternateContent xmlns:mc="http://schemas.openxmlformats.org/markup-compatibility/2006">
          <mc:Choice Requires="x14">
            <control shapeId="14347" r:id="rId38" name="Check Box 11">
              <controlPr defaultSize="0" autoFill="0" autoLine="0" autoPict="0">
                <anchor moveWithCells="1" sizeWithCells="1">
                  <from>
                    <xdr:col>0</xdr:col>
                    <xdr:colOff>0</xdr:colOff>
                    <xdr:row>14</xdr:row>
                    <xdr:rowOff>0</xdr:rowOff>
                  </from>
                  <to>
                    <xdr:col>1</xdr:col>
                    <xdr:colOff>66675</xdr:colOff>
                    <xdr:row>15</xdr:row>
                    <xdr:rowOff>0</xdr:rowOff>
                  </to>
                </anchor>
              </controlPr>
            </control>
          </mc:Choice>
        </mc:AlternateContent>
        <mc:AlternateContent xmlns:mc="http://schemas.openxmlformats.org/markup-compatibility/2006">
          <mc:Choice Requires="x14">
            <control shapeId="14348" r:id="rId39" name="Check Box 12">
              <controlPr defaultSize="0" autoFill="0" autoLine="0" autoPict="0">
                <anchor moveWithCells="1" sizeWithCells="1">
                  <from>
                    <xdr:col>1</xdr:col>
                    <xdr:colOff>28575</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14345" r:id="rId40" name="Check Box 9">
              <controlPr defaultSize="0" autoFill="0" autoLine="0" autoPict="0">
                <anchor moveWithCells="1" sizeWithCells="1">
                  <from>
                    <xdr:col>0</xdr:col>
                    <xdr:colOff>0</xdr:colOff>
                    <xdr:row>13</xdr:row>
                    <xdr:rowOff>104775</xdr:rowOff>
                  </from>
                  <to>
                    <xdr:col>1</xdr:col>
                    <xdr:colOff>66675</xdr:colOff>
                    <xdr:row>13</xdr:row>
                    <xdr:rowOff>295275</xdr:rowOff>
                  </to>
                </anchor>
              </controlPr>
            </control>
          </mc:Choice>
        </mc:AlternateContent>
        <mc:AlternateContent xmlns:mc="http://schemas.openxmlformats.org/markup-compatibility/2006">
          <mc:Choice Requires="x14">
            <control shapeId="14346" r:id="rId41" name="Check Box 10">
              <controlPr defaultSize="0" autoFill="0" autoLine="0" autoPict="0">
                <anchor moveWithCells="1" sizeWithCells="1">
                  <from>
                    <xdr:col>1</xdr:col>
                    <xdr:colOff>28575</xdr:colOff>
                    <xdr:row>13</xdr:row>
                    <xdr:rowOff>104775</xdr:rowOff>
                  </from>
                  <to>
                    <xdr:col>2</xdr:col>
                    <xdr:colOff>95250</xdr:colOff>
                    <xdr:row>13</xdr:row>
                    <xdr:rowOff>295275</xdr:rowOff>
                  </to>
                </anchor>
              </controlPr>
            </control>
          </mc:Choice>
        </mc:AlternateContent>
        <mc:AlternateContent xmlns:mc="http://schemas.openxmlformats.org/markup-compatibility/2006">
          <mc:Choice Requires="x14">
            <control shapeId="14343" r:id="rId42" name="Check Box 7">
              <controlPr defaultSize="0" autoFill="0" autoLine="0" autoPict="0">
                <anchor moveWithCells="1" sizeWithCells="1">
                  <from>
                    <xdr:col>0</xdr:col>
                    <xdr:colOff>0</xdr:colOff>
                    <xdr:row>10</xdr:row>
                    <xdr:rowOff>152400</xdr:rowOff>
                  </from>
                  <to>
                    <xdr:col>1</xdr:col>
                    <xdr:colOff>66675</xdr:colOff>
                    <xdr:row>10</xdr:row>
                    <xdr:rowOff>419100</xdr:rowOff>
                  </to>
                </anchor>
              </controlPr>
            </control>
          </mc:Choice>
        </mc:AlternateContent>
        <mc:AlternateContent xmlns:mc="http://schemas.openxmlformats.org/markup-compatibility/2006">
          <mc:Choice Requires="x14">
            <control shapeId="14344" r:id="rId43" name="Check Box 8">
              <controlPr defaultSize="0" autoFill="0" autoLine="0" autoPict="0">
                <anchor moveWithCells="1" sizeWithCells="1">
                  <from>
                    <xdr:col>1</xdr:col>
                    <xdr:colOff>28575</xdr:colOff>
                    <xdr:row>10</xdr:row>
                    <xdr:rowOff>152400</xdr:rowOff>
                  </from>
                  <to>
                    <xdr:col>2</xdr:col>
                    <xdr:colOff>95250</xdr:colOff>
                    <xdr:row>10</xdr:row>
                    <xdr:rowOff>419100</xdr:rowOff>
                  </to>
                </anchor>
              </controlPr>
            </control>
          </mc:Choice>
        </mc:AlternateContent>
        <mc:AlternateContent xmlns:mc="http://schemas.openxmlformats.org/markup-compatibility/2006">
          <mc:Choice Requires="x14">
            <control shapeId="14341" r:id="rId44" name="Check Box 5">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14342" r:id="rId45" name="Check Box 6">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4339" r:id="rId46" name="Check Box 3">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14340" r:id="rId47" name="Check Box 4">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14337" r:id="rId48" name="Check Box 1">
              <controlPr defaultSize="0" autoFill="0" autoLine="0" autoPict="0">
                <anchor moveWithCells="1" sizeWithCells="1">
                  <from>
                    <xdr:col>0</xdr:col>
                    <xdr:colOff>0</xdr:colOff>
                    <xdr:row>6</xdr:row>
                    <xdr:rowOff>57150</xdr:rowOff>
                  </from>
                  <to>
                    <xdr:col>1</xdr:col>
                    <xdr:colOff>66675</xdr:colOff>
                    <xdr:row>6</xdr:row>
                    <xdr:rowOff>323850</xdr:rowOff>
                  </to>
                </anchor>
              </controlPr>
            </control>
          </mc:Choice>
        </mc:AlternateContent>
        <mc:AlternateContent xmlns:mc="http://schemas.openxmlformats.org/markup-compatibility/2006">
          <mc:Choice Requires="x14">
            <control shapeId="14338" r:id="rId49" name="Check Box 2">
              <controlPr defaultSize="0" autoFill="0" autoLine="0" autoPict="0">
                <anchor moveWithCells="1" sizeWithCells="1">
                  <from>
                    <xdr:col>1</xdr:col>
                    <xdr:colOff>28575</xdr:colOff>
                    <xdr:row>6</xdr:row>
                    <xdr:rowOff>57150</xdr:rowOff>
                  </from>
                  <to>
                    <xdr:col>2</xdr:col>
                    <xdr:colOff>95250</xdr:colOff>
                    <xdr:row>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66190-071D-425E-968A-F0AE55D52E05}">
  <sheetPr>
    <pageSetUpPr fitToPage="1"/>
  </sheetPr>
  <dimension ref="A1:G40"/>
  <sheetViews>
    <sheetView zoomScaleNormal="100" workbookViewId="0">
      <selection activeCell="A4" sqref="A4"/>
    </sheetView>
  </sheetViews>
  <sheetFormatPr defaultRowHeight="17.25"/>
  <cols>
    <col min="1" max="2" width="3.625" style="23" customWidth="1"/>
    <col min="3" max="4" width="3.625" style="66" customWidth="1"/>
    <col min="5" max="5" width="84.625" style="1" customWidth="1"/>
    <col min="6" max="6" width="6" style="65" customWidth="1"/>
    <col min="7" max="16384" width="9" style="65"/>
  </cols>
  <sheetData>
    <row r="1" spans="1:7" ht="22.5" customHeight="1">
      <c r="A1" s="143" t="s">
        <v>204</v>
      </c>
      <c r="B1" s="64"/>
      <c r="C1" s="70"/>
      <c r="D1" s="70"/>
      <c r="E1" s="70"/>
      <c r="F1" s="1"/>
    </row>
    <row r="2" spans="1:7" s="73" customFormat="1" ht="22.5" customHeight="1">
      <c r="A2" s="144" t="s">
        <v>58</v>
      </c>
      <c r="B2" s="145" t="s">
        <v>59</v>
      </c>
      <c r="C2" s="146" t="s">
        <v>188</v>
      </c>
      <c r="D2" s="147" t="s">
        <v>60</v>
      </c>
      <c r="E2" s="148" t="s">
        <v>189</v>
      </c>
      <c r="F2" s="149" t="s">
        <v>190</v>
      </c>
    </row>
    <row r="3" spans="1:7" ht="21" customHeight="1">
      <c r="A3" s="362" t="s">
        <v>50</v>
      </c>
      <c r="B3" s="363"/>
      <c r="C3" s="363"/>
      <c r="D3" s="363"/>
      <c r="E3" s="363"/>
      <c r="F3" s="150"/>
    </row>
    <row r="4" spans="1:7" ht="30" customHeight="1">
      <c r="A4" s="151"/>
      <c r="B4" s="152"/>
      <c r="C4" s="153" t="s">
        <v>140</v>
      </c>
      <c r="D4" s="154" t="s">
        <v>61</v>
      </c>
      <c r="E4" s="155" t="s">
        <v>238</v>
      </c>
      <c r="F4" s="156"/>
    </row>
    <row r="5" spans="1:7" ht="30" customHeight="1">
      <c r="A5" s="151"/>
      <c r="B5" s="152"/>
      <c r="C5" s="153" t="s">
        <v>140</v>
      </c>
      <c r="D5" s="157" t="s">
        <v>62</v>
      </c>
      <c r="E5" s="155" t="s">
        <v>368</v>
      </c>
      <c r="F5" s="156"/>
      <c r="G5" s="288"/>
    </row>
    <row r="6" spans="1:7" ht="20.100000000000001" customHeight="1">
      <c r="A6" s="164"/>
      <c r="B6" s="165"/>
      <c r="C6" s="169" t="s">
        <v>140</v>
      </c>
      <c r="D6" s="166" t="s">
        <v>63</v>
      </c>
      <c r="E6" s="167" t="s">
        <v>206</v>
      </c>
      <c r="F6" s="171" t="s">
        <v>205</v>
      </c>
    </row>
    <row r="7" spans="1:7" s="3" customFormat="1" ht="21" customHeight="1">
      <c r="A7" s="143" t="s">
        <v>1</v>
      </c>
      <c r="B7" s="67"/>
      <c r="C7" s="68"/>
      <c r="D7" s="68"/>
      <c r="E7" s="69"/>
    </row>
    <row r="8" spans="1:7" s="73" customFormat="1" ht="22.5" customHeight="1">
      <c r="A8" s="144" t="s">
        <v>58</v>
      </c>
      <c r="B8" s="145" t="s">
        <v>59</v>
      </c>
      <c r="C8" s="146" t="s">
        <v>188</v>
      </c>
      <c r="D8" s="147" t="s">
        <v>60</v>
      </c>
      <c r="E8" s="148" t="s">
        <v>189</v>
      </c>
      <c r="F8" s="149" t="s">
        <v>190</v>
      </c>
    </row>
    <row r="9" spans="1:7" ht="21" customHeight="1">
      <c r="A9" s="362" t="s">
        <v>51</v>
      </c>
      <c r="B9" s="363"/>
      <c r="C9" s="363"/>
      <c r="D9" s="363"/>
      <c r="E9" s="363"/>
      <c r="F9" s="150"/>
    </row>
    <row r="10" spans="1:7" ht="20.100000000000001" customHeight="1">
      <c r="A10" s="151"/>
      <c r="B10" s="152"/>
      <c r="C10" s="153" t="s">
        <v>140</v>
      </c>
      <c r="D10" s="154" t="s">
        <v>61</v>
      </c>
      <c r="E10" s="155" t="s">
        <v>210</v>
      </c>
      <c r="F10" s="172" t="s">
        <v>208</v>
      </c>
    </row>
    <row r="11" spans="1:7" ht="19.5" customHeight="1">
      <c r="A11" s="151"/>
      <c r="B11" s="152"/>
      <c r="C11" s="153" t="s">
        <v>140</v>
      </c>
      <c r="D11" s="154" t="s">
        <v>62</v>
      </c>
      <c r="E11" s="155" t="s">
        <v>211</v>
      </c>
      <c r="F11" s="172" t="s">
        <v>208</v>
      </c>
    </row>
    <row r="12" spans="1:7" ht="20.100000000000001" customHeight="1">
      <c r="A12" s="164"/>
      <c r="B12" s="165"/>
      <c r="C12" s="169" t="s">
        <v>140</v>
      </c>
      <c r="D12" s="166" t="s">
        <v>63</v>
      </c>
      <c r="E12" s="167" t="s">
        <v>212</v>
      </c>
      <c r="F12" s="173" t="s">
        <v>209</v>
      </c>
    </row>
    <row r="13" spans="1:7" s="3" customFormat="1" ht="22.5" customHeight="1">
      <c r="A13" s="143" t="s">
        <v>2</v>
      </c>
      <c r="B13" s="67"/>
      <c r="C13" s="68"/>
      <c r="D13" s="68"/>
      <c r="E13" s="69"/>
    </row>
    <row r="14" spans="1:7" s="73" customFormat="1" ht="22.5" customHeight="1">
      <c r="A14" s="144" t="s">
        <v>58</v>
      </c>
      <c r="B14" s="145" t="s">
        <v>59</v>
      </c>
      <c r="C14" s="146" t="s">
        <v>188</v>
      </c>
      <c r="D14" s="147" t="s">
        <v>60</v>
      </c>
      <c r="E14" s="148" t="s">
        <v>189</v>
      </c>
      <c r="F14" s="149" t="s">
        <v>190</v>
      </c>
    </row>
    <row r="15" spans="1:7" ht="21" customHeight="1">
      <c r="A15" s="362" t="s">
        <v>52</v>
      </c>
      <c r="B15" s="363"/>
      <c r="C15" s="363"/>
      <c r="D15" s="363"/>
      <c r="E15" s="363"/>
      <c r="F15" s="150"/>
    </row>
    <row r="16" spans="1:7" ht="20.100000000000001" customHeight="1">
      <c r="A16" s="151"/>
      <c r="B16" s="152"/>
      <c r="C16" s="153" t="s">
        <v>140</v>
      </c>
      <c r="D16" s="154" t="s">
        <v>61</v>
      </c>
      <c r="E16" s="155" t="s">
        <v>213</v>
      </c>
      <c r="F16" s="156"/>
    </row>
    <row r="17" spans="1:6" ht="30" customHeight="1">
      <c r="A17" s="151"/>
      <c r="B17" s="152"/>
      <c r="C17" s="153" t="s">
        <v>140</v>
      </c>
      <c r="D17" s="154" t="s">
        <v>61</v>
      </c>
      <c r="E17" s="155" t="s">
        <v>233</v>
      </c>
      <c r="F17" s="172" t="s">
        <v>207</v>
      </c>
    </row>
    <row r="18" spans="1:6" ht="30" customHeight="1">
      <c r="A18" s="151"/>
      <c r="B18" s="152"/>
      <c r="C18" s="157" t="s">
        <v>140</v>
      </c>
      <c r="D18" s="157" t="s">
        <v>61</v>
      </c>
      <c r="E18" s="155" t="s">
        <v>350</v>
      </c>
      <c r="F18" s="156"/>
    </row>
    <row r="19" spans="1:6" ht="21" customHeight="1">
      <c r="A19" s="364" t="s">
        <v>53</v>
      </c>
      <c r="B19" s="365"/>
      <c r="C19" s="365"/>
      <c r="D19" s="365"/>
      <c r="E19" s="365"/>
      <c r="F19" s="156"/>
    </row>
    <row r="20" spans="1:6" ht="30" customHeight="1">
      <c r="A20" s="151"/>
      <c r="B20" s="152"/>
      <c r="C20" s="153"/>
      <c r="D20" s="154" t="s">
        <v>61</v>
      </c>
      <c r="E20" s="155" t="s">
        <v>234</v>
      </c>
      <c r="F20" s="156"/>
    </row>
    <row r="21" spans="1:6" ht="30" customHeight="1">
      <c r="A21" s="151"/>
      <c r="B21" s="152"/>
      <c r="C21" s="153"/>
      <c r="D21" s="154"/>
      <c r="E21" s="155" t="s">
        <v>141</v>
      </c>
      <c r="F21" s="156"/>
    </row>
    <row r="22" spans="1:6" ht="20.100000000000001" customHeight="1">
      <c r="A22" s="151"/>
      <c r="B22" s="152"/>
      <c r="C22" s="153" t="s">
        <v>140</v>
      </c>
      <c r="D22" s="154"/>
      <c r="E22" s="155" t="s">
        <v>67</v>
      </c>
      <c r="F22" s="156"/>
    </row>
    <row r="23" spans="1:6" ht="20.100000000000001" customHeight="1">
      <c r="A23" s="151"/>
      <c r="B23" s="152"/>
      <c r="C23" s="153" t="s">
        <v>140</v>
      </c>
      <c r="D23" s="154"/>
      <c r="E23" s="155" t="s">
        <v>265</v>
      </c>
      <c r="F23" s="156"/>
    </row>
    <row r="24" spans="1:6" ht="20.100000000000001" customHeight="1">
      <c r="A24" s="151"/>
      <c r="B24" s="152"/>
      <c r="C24" s="153" t="s">
        <v>140</v>
      </c>
      <c r="D24" s="154"/>
      <c r="E24" s="155" t="s">
        <v>68</v>
      </c>
      <c r="F24" s="156"/>
    </row>
    <row r="25" spans="1:6" ht="21" customHeight="1">
      <c r="A25" s="364" t="s">
        <v>369</v>
      </c>
      <c r="B25" s="365"/>
      <c r="C25" s="365"/>
      <c r="D25" s="365"/>
      <c r="E25" s="365"/>
      <c r="F25" s="156"/>
    </row>
    <row r="26" spans="1:6" ht="21" customHeight="1">
      <c r="A26" s="151"/>
      <c r="B26" s="152"/>
      <c r="C26" s="157" t="s">
        <v>140</v>
      </c>
      <c r="D26" s="157" t="s">
        <v>62</v>
      </c>
      <c r="E26" s="155" t="s">
        <v>214</v>
      </c>
      <c r="F26" s="156"/>
    </row>
    <row r="27" spans="1:6" ht="20.100000000000001" customHeight="1">
      <c r="A27" s="151"/>
      <c r="B27" s="152"/>
      <c r="C27" s="153"/>
      <c r="D27" s="154" t="s">
        <v>62</v>
      </c>
      <c r="E27" s="155" t="s">
        <v>215</v>
      </c>
      <c r="F27" s="156"/>
    </row>
    <row r="28" spans="1:6" ht="30" customHeight="1">
      <c r="A28" s="151"/>
      <c r="B28" s="152"/>
      <c r="C28" s="153" t="s">
        <v>140</v>
      </c>
      <c r="D28" s="154"/>
      <c r="E28" s="155" t="s">
        <v>235</v>
      </c>
      <c r="F28" s="156"/>
    </row>
    <row r="29" spans="1:6" ht="30" customHeight="1">
      <c r="A29" s="151"/>
      <c r="B29" s="152"/>
      <c r="C29" s="153" t="s">
        <v>140</v>
      </c>
      <c r="D29" s="154"/>
      <c r="E29" s="155" t="s">
        <v>236</v>
      </c>
      <c r="F29" s="156"/>
    </row>
    <row r="30" spans="1:6" ht="30" customHeight="1">
      <c r="A30" s="151"/>
      <c r="B30" s="152"/>
      <c r="C30" s="153" t="s">
        <v>140</v>
      </c>
      <c r="D30" s="154"/>
      <c r="E30" s="155" t="s">
        <v>237</v>
      </c>
      <c r="F30" s="156"/>
    </row>
    <row r="31" spans="1:6" ht="20.100000000000001" customHeight="1">
      <c r="A31" s="164"/>
      <c r="B31" s="165"/>
      <c r="C31" s="166" t="s">
        <v>140</v>
      </c>
      <c r="D31" s="166"/>
      <c r="E31" s="167" t="s">
        <v>216</v>
      </c>
      <c r="F31" s="173"/>
    </row>
    <row r="32" spans="1:6" s="3" customFormat="1" ht="21.75" customHeight="1">
      <c r="A32" s="143" t="s">
        <v>370</v>
      </c>
      <c r="B32" s="67"/>
      <c r="C32" s="68"/>
      <c r="D32" s="68"/>
      <c r="E32" s="69"/>
    </row>
    <row r="33" spans="1:6" s="73" customFormat="1" ht="22.5" customHeight="1">
      <c r="A33" s="144" t="s">
        <v>58</v>
      </c>
      <c r="B33" s="145" t="s">
        <v>59</v>
      </c>
      <c r="C33" s="146" t="s">
        <v>188</v>
      </c>
      <c r="D33" s="147" t="s">
        <v>60</v>
      </c>
      <c r="E33" s="148" t="s">
        <v>189</v>
      </c>
      <c r="F33" s="149" t="s">
        <v>190</v>
      </c>
    </row>
    <row r="34" spans="1:6" s="25" customFormat="1" ht="21" customHeight="1">
      <c r="A34" s="369" t="s">
        <v>54</v>
      </c>
      <c r="B34" s="370"/>
      <c r="C34" s="370"/>
      <c r="D34" s="370"/>
      <c r="E34" s="371"/>
      <c r="F34" s="174"/>
    </row>
    <row r="35" spans="1:6" s="25" customFormat="1" ht="30" customHeight="1">
      <c r="A35" s="151"/>
      <c r="B35" s="152"/>
      <c r="C35" s="153" t="s">
        <v>140</v>
      </c>
      <c r="D35" s="154" t="s">
        <v>61</v>
      </c>
      <c r="E35" s="155" t="s">
        <v>266</v>
      </c>
      <c r="F35" s="175"/>
    </row>
    <row r="36" spans="1:6" ht="21" customHeight="1">
      <c r="A36" s="375" t="s">
        <v>55</v>
      </c>
      <c r="B36" s="376"/>
      <c r="C36" s="376"/>
      <c r="D36" s="376"/>
      <c r="E36" s="377"/>
      <c r="F36" s="156"/>
    </row>
    <row r="37" spans="1:6" ht="30" customHeight="1">
      <c r="A37" s="151"/>
      <c r="B37" s="152"/>
      <c r="C37" s="153"/>
      <c r="D37" s="154" t="s">
        <v>61</v>
      </c>
      <c r="E37" s="155" t="s">
        <v>267</v>
      </c>
      <c r="F37" s="156"/>
    </row>
    <row r="38" spans="1:6" ht="20.100000000000001" customHeight="1">
      <c r="A38" s="151"/>
      <c r="B38" s="152"/>
      <c r="C38" s="153" t="s">
        <v>140</v>
      </c>
      <c r="D38" s="154"/>
      <c r="E38" s="155" t="s">
        <v>69</v>
      </c>
      <c r="F38" s="156"/>
    </row>
    <row r="39" spans="1:6" ht="20.100000000000001" customHeight="1">
      <c r="A39" s="151"/>
      <c r="B39" s="152"/>
      <c r="C39" s="153" t="s">
        <v>140</v>
      </c>
      <c r="D39" s="154"/>
      <c r="E39" s="155" t="s">
        <v>70</v>
      </c>
      <c r="F39" s="156"/>
    </row>
    <row r="40" spans="1:6" ht="20.100000000000001" customHeight="1">
      <c r="A40" s="164"/>
      <c r="B40" s="165"/>
      <c r="C40" s="169" t="s">
        <v>140</v>
      </c>
      <c r="D40" s="176"/>
      <c r="E40" s="167" t="s">
        <v>71</v>
      </c>
      <c r="F40" s="168"/>
    </row>
  </sheetData>
  <mergeCells count="7">
    <mergeCell ref="A36:E36"/>
    <mergeCell ref="A3:E3"/>
    <mergeCell ref="A9:E9"/>
    <mergeCell ref="A15:E15"/>
    <mergeCell ref="A19:E19"/>
    <mergeCell ref="A25:E25"/>
    <mergeCell ref="A34:E34"/>
  </mergeCells>
  <phoneticPr fontId="2"/>
  <pageMargins left="0.6692913385826772" right="0.39370078740157483" top="0.51181102362204722" bottom="0.51181102362204722" header="0.31496062992125984" footer="0.27559055118110237"/>
  <pageSetup paperSize="9" scale="89" orientation="portrait" r:id="rId1"/>
  <headerFooter scaleWithDoc="0" alignWithMargins="0">
    <oddFooter>&amp;L&amp;9 2026.03.31更C&amp;C-2-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353" r:id="rId4" name="Check Box 1849">
              <controlPr defaultSize="0" autoFill="0" autoLine="0" autoPict="0">
                <anchor moveWithCells="1">
                  <from>
                    <xdr:col>2</xdr:col>
                    <xdr:colOff>38100</xdr:colOff>
                    <xdr:row>20</xdr:row>
                    <xdr:rowOff>47625</xdr:rowOff>
                  </from>
                  <to>
                    <xdr:col>3</xdr:col>
                    <xdr:colOff>114300</xdr:colOff>
                    <xdr:row>20</xdr:row>
                    <xdr:rowOff>295275</xdr:rowOff>
                  </to>
                </anchor>
              </controlPr>
            </control>
          </mc:Choice>
        </mc:AlternateContent>
        <mc:AlternateContent xmlns:mc="http://schemas.openxmlformats.org/markup-compatibility/2006">
          <mc:Choice Requires="x14">
            <control shapeId="15403" r:id="rId5" name="Check Box 43">
              <controlPr defaultSize="0" autoFill="0" autoLine="0" autoPict="0">
                <anchor moveWithCells="1" sizeWithCells="1">
                  <from>
                    <xdr:col>0</xdr:col>
                    <xdr:colOff>0</xdr:colOff>
                    <xdr:row>39</xdr:row>
                    <xdr:rowOff>0</xdr:rowOff>
                  </from>
                  <to>
                    <xdr:col>1</xdr:col>
                    <xdr:colOff>66675</xdr:colOff>
                    <xdr:row>40</xdr:row>
                    <xdr:rowOff>0</xdr:rowOff>
                  </to>
                </anchor>
              </controlPr>
            </control>
          </mc:Choice>
        </mc:AlternateContent>
        <mc:AlternateContent xmlns:mc="http://schemas.openxmlformats.org/markup-compatibility/2006">
          <mc:Choice Requires="x14">
            <control shapeId="15404" r:id="rId6" name="Check Box 44">
              <controlPr defaultSize="0" autoFill="0" autoLine="0" autoPict="0">
                <anchor moveWithCells="1" sizeWithCells="1">
                  <from>
                    <xdr:col>1</xdr:col>
                    <xdr:colOff>28575</xdr:colOff>
                    <xdr:row>39</xdr:row>
                    <xdr:rowOff>0</xdr:rowOff>
                  </from>
                  <to>
                    <xdr:col>2</xdr:col>
                    <xdr:colOff>95250</xdr:colOff>
                    <xdr:row>40</xdr:row>
                    <xdr:rowOff>0</xdr:rowOff>
                  </to>
                </anchor>
              </controlPr>
            </control>
          </mc:Choice>
        </mc:AlternateContent>
        <mc:AlternateContent xmlns:mc="http://schemas.openxmlformats.org/markup-compatibility/2006">
          <mc:Choice Requires="x14">
            <control shapeId="15401" r:id="rId7" name="Check Box 41">
              <controlPr defaultSize="0" autoFill="0" autoLine="0" autoPict="0">
                <anchor moveWithCells="1" sizeWithCells="1">
                  <from>
                    <xdr:col>0</xdr:col>
                    <xdr:colOff>0</xdr:colOff>
                    <xdr:row>38</xdr:row>
                    <xdr:rowOff>0</xdr:rowOff>
                  </from>
                  <to>
                    <xdr:col>1</xdr:col>
                    <xdr:colOff>66675</xdr:colOff>
                    <xdr:row>39</xdr:row>
                    <xdr:rowOff>0</xdr:rowOff>
                  </to>
                </anchor>
              </controlPr>
            </control>
          </mc:Choice>
        </mc:AlternateContent>
        <mc:AlternateContent xmlns:mc="http://schemas.openxmlformats.org/markup-compatibility/2006">
          <mc:Choice Requires="x14">
            <control shapeId="15402" r:id="rId8" name="Check Box 42">
              <controlPr defaultSize="0" autoFill="0" autoLine="0" autoPict="0">
                <anchor moveWithCells="1" sizeWithCells="1">
                  <from>
                    <xdr:col>1</xdr:col>
                    <xdr:colOff>28575</xdr:colOff>
                    <xdr:row>38</xdr:row>
                    <xdr:rowOff>0</xdr:rowOff>
                  </from>
                  <to>
                    <xdr:col>2</xdr:col>
                    <xdr:colOff>95250</xdr:colOff>
                    <xdr:row>39</xdr:row>
                    <xdr:rowOff>0</xdr:rowOff>
                  </to>
                </anchor>
              </controlPr>
            </control>
          </mc:Choice>
        </mc:AlternateContent>
        <mc:AlternateContent xmlns:mc="http://schemas.openxmlformats.org/markup-compatibility/2006">
          <mc:Choice Requires="x14">
            <control shapeId="15399" r:id="rId9" name="Check Box 39">
              <controlPr defaultSize="0" autoFill="0" autoLine="0" autoPict="0">
                <anchor moveWithCells="1" sizeWithCells="1">
                  <from>
                    <xdr:col>0</xdr:col>
                    <xdr:colOff>0</xdr:colOff>
                    <xdr:row>37</xdr:row>
                    <xdr:rowOff>0</xdr:rowOff>
                  </from>
                  <to>
                    <xdr:col>1</xdr:col>
                    <xdr:colOff>66675</xdr:colOff>
                    <xdr:row>38</xdr:row>
                    <xdr:rowOff>0</xdr:rowOff>
                  </to>
                </anchor>
              </controlPr>
            </control>
          </mc:Choice>
        </mc:AlternateContent>
        <mc:AlternateContent xmlns:mc="http://schemas.openxmlformats.org/markup-compatibility/2006">
          <mc:Choice Requires="x14">
            <control shapeId="15400" r:id="rId10" name="Check Box 40">
              <controlPr defaultSize="0" autoFill="0" autoLine="0" autoPict="0">
                <anchor moveWithCells="1" sizeWithCells="1">
                  <from>
                    <xdr:col>1</xdr:col>
                    <xdr:colOff>28575</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5397" r:id="rId11" name="Check Box 37">
              <controlPr defaultSize="0" autoFill="0" autoLine="0" autoPict="0">
                <anchor moveWithCells="1" sizeWithCells="1">
                  <from>
                    <xdr:col>0</xdr:col>
                    <xdr:colOff>0</xdr:colOff>
                    <xdr:row>34</xdr:row>
                    <xdr:rowOff>47625</xdr:rowOff>
                  </from>
                  <to>
                    <xdr:col>1</xdr:col>
                    <xdr:colOff>66675</xdr:colOff>
                    <xdr:row>34</xdr:row>
                    <xdr:rowOff>314325</xdr:rowOff>
                  </to>
                </anchor>
              </controlPr>
            </control>
          </mc:Choice>
        </mc:AlternateContent>
        <mc:AlternateContent xmlns:mc="http://schemas.openxmlformats.org/markup-compatibility/2006">
          <mc:Choice Requires="x14">
            <control shapeId="15398" r:id="rId12" name="Check Box 38">
              <controlPr defaultSize="0" autoFill="0" autoLine="0" autoPict="0">
                <anchor moveWithCells="1" sizeWithCells="1">
                  <from>
                    <xdr:col>1</xdr:col>
                    <xdr:colOff>28575</xdr:colOff>
                    <xdr:row>34</xdr:row>
                    <xdr:rowOff>47625</xdr:rowOff>
                  </from>
                  <to>
                    <xdr:col>2</xdr:col>
                    <xdr:colOff>95250</xdr:colOff>
                    <xdr:row>34</xdr:row>
                    <xdr:rowOff>314325</xdr:rowOff>
                  </to>
                </anchor>
              </controlPr>
            </control>
          </mc:Choice>
        </mc:AlternateContent>
        <mc:AlternateContent xmlns:mc="http://schemas.openxmlformats.org/markup-compatibility/2006">
          <mc:Choice Requires="x14">
            <control shapeId="15395" r:id="rId13" name="Check Box 35">
              <controlPr defaultSize="0" autoFill="0" autoLine="0" autoPict="0">
                <anchor moveWithCells="1" sizeWithCells="1">
                  <from>
                    <xdr:col>0</xdr:col>
                    <xdr:colOff>0</xdr:colOff>
                    <xdr:row>25</xdr:row>
                    <xdr:rowOff>0</xdr:rowOff>
                  </from>
                  <to>
                    <xdr:col>1</xdr:col>
                    <xdr:colOff>66675</xdr:colOff>
                    <xdr:row>26</xdr:row>
                    <xdr:rowOff>0</xdr:rowOff>
                  </to>
                </anchor>
              </controlPr>
            </control>
          </mc:Choice>
        </mc:AlternateContent>
        <mc:AlternateContent xmlns:mc="http://schemas.openxmlformats.org/markup-compatibility/2006">
          <mc:Choice Requires="x14">
            <control shapeId="15396" r:id="rId14" name="Check Box 36">
              <controlPr defaultSize="0" autoFill="0" autoLine="0" autoPict="0">
                <anchor moveWithCells="1" sizeWithCells="1">
                  <from>
                    <xdr:col>1</xdr:col>
                    <xdr:colOff>28575</xdr:colOff>
                    <xdr:row>25</xdr:row>
                    <xdr:rowOff>0</xdr:rowOff>
                  </from>
                  <to>
                    <xdr:col>2</xdr:col>
                    <xdr:colOff>95250</xdr:colOff>
                    <xdr:row>26</xdr:row>
                    <xdr:rowOff>0</xdr:rowOff>
                  </to>
                </anchor>
              </controlPr>
            </control>
          </mc:Choice>
        </mc:AlternateContent>
        <mc:AlternateContent xmlns:mc="http://schemas.openxmlformats.org/markup-compatibility/2006">
          <mc:Choice Requires="x14">
            <control shapeId="15393" r:id="rId15" name="Check Box 33">
              <controlPr defaultSize="0" autoFill="0" autoLine="0" autoPict="0">
                <anchor moveWithCells="1" sizeWithCells="1">
                  <from>
                    <xdr:col>0</xdr:col>
                    <xdr:colOff>0</xdr:colOff>
                    <xdr:row>30</xdr:row>
                    <xdr:rowOff>0</xdr:rowOff>
                  </from>
                  <to>
                    <xdr:col>1</xdr:col>
                    <xdr:colOff>66675</xdr:colOff>
                    <xdr:row>31</xdr:row>
                    <xdr:rowOff>0</xdr:rowOff>
                  </to>
                </anchor>
              </controlPr>
            </control>
          </mc:Choice>
        </mc:AlternateContent>
        <mc:AlternateContent xmlns:mc="http://schemas.openxmlformats.org/markup-compatibility/2006">
          <mc:Choice Requires="x14">
            <control shapeId="15394" r:id="rId16" name="Check Box 34">
              <controlPr defaultSize="0" autoFill="0" autoLine="0" autoPict="0">
                <anchor moveWithCells="1" sizeWithCells="1">
                  <from>
                    <xdr:col>1</xdr:col>
                    <xdr:colOff>28575</xdr:colOff>
                    <xdr:row>30</xdr:row>
                    <xdr:rowOff>0</xdr:rowOff>
                  </from>
                  <to>
                    <xdr:col>2</xdr:col>
                    <xdr:colOff>95250</xdr:colOff>
                    <xdr:row>31</xdr:row>
                    <xdr:rowOff>0</xdr:rowOff>
                  </to>
                </anchor>
              </controlPr>
            </control>
          </mc:Choice>
        </mc:AlternateContent>
        <mc:AlternateContent xmlns:mc="http://schemas.openxmlformats.org/markup-compatibility/2006">
          <mc:Choice Requires="x14">
            <control shapeId="15391" r:id="rId17" name="Check Box 31">
              <controlPr defaultSize="0" autoFill="0" autoLine="0" autoPict="0">
                <anchor moveWithCells="1" sizeWithCells="1">
                  <from>
                    <xdr:col>0</xdr:col>
                    <xdr:colOff>0</xdr:colOff>
                    <xdr:row>29</xdr:row>
                    <xdr:rowOff>28575</xdr:rowOff>
                  </from>
                  <to>
                    <xdr:col>1</xdr:col>
                    <xdr:colOff>66675</xdr:colOff>
                    <xdr:row>29</xdr:row>
                    <xdr:rowOff>295275</xdr:rowOff>
                  </to>
                </anchor>
              </controlPr>
            </control>
          </mc:Choice>
        </mc:AlternateContent>
        <mc:AlternateContent xmlns:mc="http://schemas.openxmlformats.org/markup-compatibility/2006">
          <mc:Choice Requires="x14">
            <control shapeId="15392" r:id="rId18" name="Check Box 32">
              <controlPr defaultSize="0" autoFill="0" autoLine="0" autoPict="0">
                <anchor moveWithCells="1" sizeWithCells="1">
                  <from>
                    <xdr:col>1</xdr:col>
                    <xdr:colOff>28575</xdr:colOff>
                    <xdr:row>29</xdr:row>
                    <xdr:rowOff>28575</xdr:rowOff>
                  </from>
                  <to>
                    <xdr:col>2</xdr:col>
                    <xdr:colOff>95250</xdr:colOff>
                    <xdr:row>29</xdr:row>
                    <xdr:rowOff>295275</xdr:rowOff>
                  </to>
                </anchor>
              </controlPr>
            </control>
          </mc:Choice>
        </mc:AlternateContent>
        <mc:AlternateContent xmlns:mc="http://schemas.openxmlformats.org/markup-compatibility/2006">
          <mc:Choice Requires="x14">
            <control shapeId="15389" r:id="rId19" name="Check Box 29">
              <controlPr defaultSize="0" autoFill="0" autoLine="0" autoPict="0">
                <anchor moveWithCells="1" sizeWithCells="1">
                  <from>
                    <xdr:col>0</xdr:col>
                    <xdr:colOff>0</xdr:colOff>
                    <xdr:row>28</xdr:row>
                    <xdr:rowOff>47625</xdr:rowOff>
                  </from>
                  <to>
                    <xdr:col>1</xdr:col>
                    <xdr:colOff>66675</xdr:colOff>
                    <xdr:row>28</xdr:row>
                    <xdr:rowOff>314325</xdr:rowOff>
                  </to>
                </anchor>
              </controlPr>
            </control>
          </mc:Choice>
        </mc:AlternateContent>
        <mc:AlternateContent xmlns:mc="http://schemas.openxmlformats.org/markup-compatibility/2006">
          <mc:Choice Requires="x14">
            <control shapeId="15390" r:id="rId20" name="Check Box 30">
              <controlPr defaultSize="0" autoFill="0" autoLine="0" autoPict="0">
                <anchor moveWithCells="1" sizeWithCells="1">
                  <from>
                    <xdr:col>1</xdr:col>
                    <xdr:colOff>28575</xdr:colOff>
                    <xdr:row>28</xdr:row>
                    <xdr:rowOff>47625</xdr:rowOff>
                  </from>
                  <to>
                    <xdr:col>2</xdr:col>
                    <xdr:colOff>95250</xdr:colOff>
                    <xdr:row>28</xdr:row>
                    <xdr:rowOff>314325</xdr:rowOff>
                  </to>
                </anchor>
              </controlPr>
            </control>
          </mc:Choice>
        </mc:AlternateContent>
        <mc:AlternateContent xmlns:mc="http://schemas.openxmlformats.org/markup-compatibility/2006">
          <mc:Choice Requires="x14">
            <control shapeId="15387" r:id="rId21" name="Check Box 27">
              <controlPr defaultSize="0" autoFill="0" autoLine="0" autoPict="0">
                <anchor moveWithCells="1" sizeWithCells="1">
                  <from>
                    <xdr:col>0</xdr:col>
                    <xdr:colOff>0</xdr:colOff>
                    <xdr:row>27</xdr:row>
                    <xdr:rowOff>0</xdr:rowOff>
                  </from>
                  <to>
                    <xdr:col>1</xdr:col>
                    <xdr:colOff>66675</xdr:colOff>
                    <xdr:row>28</xdr:row>
                    <xdr:rowOff>0</xdr:rowOff>
                  </to>
                </anchor>
              </controlPr>
            </control>
          </mc:Choice>
        </mc:AlternateContent>
        <mc:AlternateContent xmlns:mc="http://schemas.openxmlformats.org/markup-compatibility/2006">
          <mc:Choice Requires="x14">
            <control shapeId="15388" r:id="rId22" name="Check Box 28">
              <controlPr defaultSize="0" autoFill="0" autoLine="0" autoPict="0">
                <anchor moveWithCells="1" sizeWithCells="1">
                  <from>
                    <xdr:col>1</xdr:col>
                    <xdr:colOff>28575</xdr:colOff>
                    <xdr:row>27</xdr:row>
                    <xdr:rowOff>0</xdr:rowOff>
                  </from>
                  <to>
                    <xdr:col>2</xdr:col>
                    <xdr:colOff>95250</xdr:colOff>
                    <xdr:row>28</xdr:row>
                    <xdr:rowOff>0</xdr:rowOff>
                  </to>
                </anchor>
              </controlPr>
            </control>
          </mc:Choice>
        </mc:AlternateContent>
        <mc:AlternateContent xmlns:mc="http://schemas.openxmlformats.org/markup-compatibility/2006">
          <mc:Choice Requires="x14">
            <control shapeId="15385" r:id="rId23" name="Check Box 25">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15386" r:id="rId24" name="Check Box 26">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15383" r:id="rId25" name="Check Box 23">
              <controlPr defaultSize="0" autoFill="0" autoLine="0" autoPict="0">
                <anchor moveWithCells="1" sizeWithCells="1">
                  <from>
                    <xdr:col>0</xdr:col>
                    <xdr:colOff>0</xdr:colOff>
                    <xdr:row>22</xdr:row>
                    <xdr:rowOff>0</xdr:rowOff>
                  </from>
                  <to>
                    <xdr:col>1</xdr:col>
                    <xdr:colOff>66675</xdr:colOff>
                    <xdr:row>23</xdr:row>
                    <xdr:rowOff>0</xdr:rowOff>
                  </to>
                </anchor>
              </controlPr>
            </control>
          </mc:Choice>
        </mc:AlternateContent>
        <mc:AlternateContent xmlns:mc="http://schemas.openxmlformats.org/markup-compatibility/2006">
          <mc:Choice Requires="x14">
            <control shapeId="15384" r:id="rId26" name="Check Box 24">
              <controlPr defaultSize="0" autoFill="0" autoLine="0" autoPict="0">
                <anchor moveWithCells="1" sizeWithCells="1">
                  <from>
                    <xdr:col>1</xdr:col>
                    <xdr:colOff>28575</xdr:colOff>
                    <xdr:row>22</xdr:row>
                    <xdr:rowOff>0</xdr:rowOff>
                  </from>
                  <to>
                    <xdr:col>2</xdr:col>
                    <xdr:colOff>95250</xdr:colOff>
                    <xdr:row>23</xdr:row>
                    <xdr:rowOff>0</xdr:rowOff>
                  </to>
                </anchor>
              </controlPr>
            </control>
          </mc:Choice>
        </mc:AlternateContent>
        <mc:AlternateContent xmlns:mc="http://schemas.openxmlformats.org/markup-compatibility/2006">
          <mc:Choice Requires="x14">
            <control shapeId="15381" r:id="rId27" name="Check Box 21">
              <controlPr defaultSize="0" autoFill="0" autoLine="0" autoPict="0">
                <anchor moveWithCells="1" sizeWithCells="1">
                  <from>
                    <xdr:col>0</xdr:col>
                    <xdr:colOff>0</xdr:colOff>
                    <xdr:row>21</xdr:row>
                    <xdr:rowOff>0</xdr:rowOff>
                  </from>
                  <to>
                    <xdr:col>1</xdr:col>
                    <xdr:colOff>66675</xdr:colOff>
                    <xdr:row>22</xdr:row>
                    <xdr:rowOff>0</xdr:rowOff>
                  </to>
                </anchor>
              </controlPr>
            </control>
          </mc:Choice>
        </mc:AlternateContent>
        <mc:AlternateContent xmlns:mc="http://schemas.openxmlformats.org/markup-compatibility/2006">
          <mc:Choice Requires="x14">
            <control shapeId="15382" r:id="rId28" name="Check Box 22">
              <controlPr defaultSize="0" autoFill="0" autoLine="0" autoPict="0">
                <anchor moveWithCells="1" sizeWithCells="1">
                  <from>
                    <xdr:col>1</xdr:col>
                    <xdr:colOff>28575</xdr:colOff>
                    <xdr:row>21</xdr:row>
                    <xdr:rowOff>0</xdr:rowOff>
                  </from>
                  <to>
                    <xdr:col>2</xdr:col>
                    <xdr:colOff>95250</xdr:colOff>
                    <xdr:row>22</xdr:row>
                    <xdr:rowOff>0</xdr:rowOff>
                  </to>
                </anchor>
              </controlPr>
            </control>
          </mc:Choice>
        </mc:AlternateContent>
        <mc:AlternateContent xmlns:mc="http://schemas.openxmlformats.org/markup-compatibility/2006">
          <mc:Choice Requires="x14">
            <control shapeId="15379" r:id="rId29" name="Check Box 19">
              <controlPr defaultSize="0" autoFill="0" autoLine="0" autoPict="0">
                <anchor moveWithCells="1" sizeWithCells="1">
                  <from>
                    <xdr:col>0</xdr:col>
                    <xdr:colOff>0</xdr:colOff>
                    <xdr:row>20</xdr:row>
                    <xdr:rowOff>38100</xdr:rowOff>
                  </from>
                  <to>
                    <xdr:col>1</xdr:col>
                    <xdr:colOff>66675</xdr:colOff>
                    <xdr:row>20</xdr:row>
                    <xdr:rowOff>304800</xdr:rowOff>
                  </to>
                </anchor>
              </controlPr>
            </control>
          </mc:Choice>
        </mc:AlternateContent>
        <mc:AlternateContent xmlns:mc="http://schemas.openxmlformats.org/markup-compatibility/2006">
          <mc:Choice Requires="x14">
            <control shapeId="15380" r:id="rId30" name="Check Box 20">
              <controlPr defaultSize="0" autoFill="0" autoLine="0" autoPict="0">
                <anchor moveWithCells="1" sizeWithCells="1">
                  <from>
                    <xdr:col>1</xdr:col>
                    <xdr:colOff>28575</xdr:colOff>
                    <xdr:row>20</xdr:row>
                    <xdr:rowOff>38100</xdr:rowOff>
                  </from>
                  <to>
                    <xdr:col>2</xdr:col>
                    <xdr:colOff>95250</xdr:colOff>
                    <xdr:row>20</xdr:row>
                    <xdr:rowOff>304800</xdr:rowOff>
                  </to>
                </anchor>
              </controlPr>
            </control>
          </mc:Choice>
        </mc:AlternateContent>
        <mc:AlternateContent xmlns:mc="http://schemas.openxmlformats.org/markup-compatibility/2006">
          <mc:Choice Requires="x14">
            <control shapeId="15377" r:id="rId31" name="Check Box 17">
              <controlPr defaultSize="0" autoFill="0" autoLine="0" autoPict="0">
                <anchor moveWithCells="1" sizeWithCells="1">
                  <from>
                    <xdr:col>0</xdr:col>
                    <xdr:colOff>0</xdr:colOff>
                    <xdr:row>17</xdr:row>
                    <xdr:rowOff>47625</xdr:rowOff>
                  </from>
                  <to>
                    <xdr:col>1</xdr:col>
                    <xdr:colOff>66675</xdr:colOff>
                    <xdr:row>17</xdr:row>
                    <xdr:rowOff>314325</xdr:rowOff>
                  </to>
                </anchor>
              </controlPr>
            </control>
          </mc:Choice>
        </mc:AlternateContent>
        <mc:AlternateContent xmlns:mc="http://schemas.openxmlformats.org/markup-compatibility/2006">
          <mc:Choice Requires="x14">
            <control shapeId="15378" r:id="rId32" name="Check Box 18">
              <controlPr defaultSize="0" autoFill="0" autoLine="0" autoPict="0">
                <anchor moveWithCells="1" sizeWithCells="1">
                  <from>
                    <xdr:col>1</xdr:col>
                    <xdr:colOff>28575</xdr:colOff>
                    <xdr:row>17</xdr:row>
                    <xdr:rowOff>47625</xdr:rowOff>
                  </from>
                  <to>
                    <xdr:col>2</xdr:col>
                    <xdr:colOff>95250</xdr:colOff>
                    <xdr:row>17</xdr:row>
                    <xdr:rowOff>314325</xdr:rowOff>
                  </to>
                </anchor>
              </controlPr>
            </control>
          </mc:Choice>
        </mc:AlternateContent>
        <mc:AlternateContent xmlns:mc="http://schemas.openxmlformats.org/markup-compatibility/2006">
          <mc:Choice Requires="x14">
            <control shapeId="15375" r:id="rId33" name="Check Box 15">
              <controlPr defaultSize="0" autoFill="0" autoLine="0" autoPict="0">
                <anchor moveWithCells="1" sizeWithCells="1">
                  <from>
                    <xdr:col>0</xdr:col>
                    <xdr:colOff>0</xdr:colOff>
                    <xdr:row>16</xdr:row>
                    <xdr:rowOff>57150</xdr:rowOff>
                  </from>
                  <to>
                    <xdr:col>1</xdr:col>
                    <xdr:colOff>66675</xdr:colOff>
                    <xdr:row>16</xdr:row>
                    <xdr:rowOff>323850</xdr:rowOff>
                  </to>
                </anchor>
              </controlPr>
            </control>
          </mc:Choice>
        </mc:AlternateContent>
        <mc:AlternateContent xmlns:mc="http://schemas.openxmlformats.org/markup-compatibility/2006">
          <mc:Choice Requires="x14">
            <control shapeId="15376" r:id="rId34" name="Check Box 16">
              <controlPr defaultSize="0" autoFill="0" autoLine="0" autoPict="0">
                <anchor moveWithCells="1" sizeWithCells="1">
                  <from>
                    <xdr:col>1</xdr:col>
                    <xdr:colOff>28575</xdr:colOff>
                    <xdr:row>16</xdr:row>
                    <xdr:rowOff>57150</xdr:rowOff>
                  </from>
                  <to>
                    <xdr:col>2</xdr:col>
                    <xdr:colOff>95250</xdr:colOff>
                    <xdr:row>16</xdr:row>
                    <xdr:rowOff>323850</xdr:rowOff>
                  </to>
                </anchor>
              </controlPr>
            </control>
          </mc:Choice>
        </mc:AlternateContent>
        <mc:AlternateContent xmlns:mc="http://schemas.openxmlformats.org/markup-compatibility/2006">
          <mc:Choice Requires="x14">
            <control shapeId="15373" r:id="rId35" name="Check Box 13">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15374" r:id="rId36" name="Check Box 14">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15371" r:id="rId37" name="Check Box 11">
              <controlPr defaultSize="0" autoFill="0" autoLine="0" autoPict="0">
                <anchor moveWithCells="1" sizeWithCells="1">
                  <from>
                    <xdr:col>0</xdr:col>
                    <xdr:colOff>0</xdr:colOff>
                    <xdr:row>11</xdr:row>
                    <xdr:rowOff>0</xdr:rowOff>
                  </from>
                  <to>
                    <xdr:col>1</xdr:col>
                    <xdr:colOff>66675</xdr:colOff>
                    <xdr:row>12</xdr:row>
                    <xdr:rowOff>0</xdr:rowOff>
                  </to>
                </anchor>
              </controlPr>
            </control>
          </mc:Choice>
        </mc:AlternateContent>
        <mc:AlternateContent xmlns:mc="http://schemas.openxmlformats.org/markup-compatibility/2006">
          <mc:Choice Requires="x14">
            <control shapeId="15372" r:id="rId38" name="Check Box 12">
              <controlPr defaultSize="0" autoFill="0" autoLine="0" autoPict="0">
                <anchor moveWithCells="1" sizeWithCells="1">
                  <from>
                    <xdr:col>1</xdr:col>
                    <xdr:colOff>28575</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15369" r:id="rId39" name="Check Box 9">
              <controlPr defaultSize="0" autoFill="0" autoLine="0" autoPict="0">
                <anchor moveWithCells="1" sizeWithCells="1">
                  <from>
                    <xdr:col>0</xdr:col>
                    <xdr:colOff>0</xdr:colOff>
                    <xdr:row>10</xdr:row>
                    <xdr:rowOff>0</xdr:rowOff>
                  </from>
                  <to>
                    <xdr:col>1</xdr:col>
                    <xdr:colOff>66675</xdr:colOff>
                    <xdr:row>11</xdr:row>
                    <xdr:rowOff>0</xdr:rowOff>
                  </to>
                </anchor>
              </controlPr>
            </control>
          </mc:Choice>
        </mc:AlternateContent>
        <mc:AlternateContent xmlns:mc="http://schemas.openxmlformats.org/markup-compatibility/2006">
          <mc:Choice Requires="x14">
            <control shapeId="15370" r:id="rId40" name="Check Box 10">
              <controlPr defaultSize="0" autoFill="0" autoLine="0" autoPict="0">
                <anchor moveWithCells="1" sizeWithCells="1">
                  <from>
                    <xdr:col>1</xdr:col>
                    <xdr:colOff>28575</xdr:colOff>
                    <xdr:row>10</xdr:row>
                    <xdr:rowOff>0</xdr:rowOff>
                  </from>
                  <to>
                    <xdr:col>2</xdr:col>
                    <xdr:colOff>95250</xdr:colOff>
                    <xdr:row>11</xdr:row>
                    <xdr:rowOff>0</xdr:rowOff>
                  </to>
                </anchor>
              </controlPr>
            </control>
          </mc:Choice>
        </mc:AlternateContent>
        <mc:AlternateContent xmlns:mc="http://schemas.openxmlformats.org/markup-compatibility/2006">
          <mc:Choice Requires="x14">
            <control shapeId="15367" r:id="rId41" name="Check Box 7">
              <controlPr defaultSize="0" autoFill="0" autoLine="0" autoPict="0">
                <anchor moveWithCells="1" sizeWithCells="1">
                  <from>
                    <xdr:col>0</xdr:col>
                    <xdr:colOff>0</xdr:colOff>
                    <xdr:row>9</xdr:row>
                    <xdr:rowOff>0</xdr:rowOff>
                  </from>
                  <to>
                    <xdr:col>1</xdr:col>
                    <xdr:colOff>66675</xdr:colOff>
                    <xdr:row>10</xdr:row>
                    <xdr:rowOff>0</xdr:rowOff>
                  </to>
                </anchor>
              </controlPr>
            </control>
          </mc:Choice>
        </mc:AlternateContent>
        <mc:AlternateContent xmlns:mc="http://schemas.openxmlformats.org/markup-compatibility/2006">
          <mc:Choice Requires="x14">
            <control shapeId="15368" r:id="rId42" name="Check Box 8">
              <controlPr defaultSize="0" autoFill="0" autoLine="0" autoPict="0">
                <anchor moveWithCells="1" sizeWithCells="1">
                  <from>
                    <xdr:col>1</xdr:col>
                    <xdr:colOff>28575</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15365" r:id="rId43" name="Check Box 5">
              <controlPr defaultSize="0" autoFill="0" autoLine="0" autoPict="0">
                <anchor moveWithCells="1" sizeWithCells="1">
                  <from>
                    <xdr:col>0</xdr:col>
                    <xdr:colOff>0</xdr:colOff>
                    <xdr:row>5</xdr:row>
                    <xdr:rowOff>0</xdr:rowOff>
                  </from>
                  <to>
                    <xdr:col>1</xdr:col>
                    <xdr:colOff>66675</xdr:colOff>
                    <xdr:row>6</xdr:row>
                    <xdr:rowOff>0</xdr:rowOff>
                  </to>
                </anchor>
              </controlPr>
            </control>
          </mc:Choice>
        </mc:AlternateContent>
        <mc:AlternateContent xmlns:mc="http://schemas.openxmlformats.org/markup-compatibility/2006">
          <mc:Choice Requires="x14">
            <control shapeId="15366" r:id="rId44" name="Check Box 6">
              <controlPr defaultSize="0" autoFill="0" autoLine="0" autoPict="0">
                <anchor moveWithCells="1" sizeWithCells="1">
                  <from>
                    <xdr:col>1</xdr:col>
                    <xdr:colOff>28575</xdr:colOff>
                    <xdr:row>5</xdr:row>
                    <xdr:rowOff>0</xdr:rowOff>
                  </from>
                  <to>
                    <xdr:col>2</xdr:col>
                    <xdr:colOff>95250</xdr:colOff>
                    <xdr:row>6</xdr:row>
                    <xdr:rowOff>0</xdr:rowOff>
                  </to>
                </anchor>
              </controlPr>
            </control>
          </mc:Choice>
        </mc:AlternateContent>
        <mc:AlternateContent xmlns:mc="http://schemas.openxmlformats.org/markup-compatibility/2006">
          <mc:Choice Requires="x14">
            <control shapeId="15363" r:id="rId45" name="Check Box 3">
              <controlPr defaultSize="0" autoFill="0" autoLine="0" autoPict="0">
                <anchor moveWithCells="1" sizeWithCells="1">
                  <from>
                    <xdr:col>0</xdr:col>
                    <xdr:colOff>0</xdr:colOff>
                    <xdr:row>4</xdr:row>
                    <xdr:rowOff>47625</xdr:rowOff>
                  </from>
                  <to>
                    <xdr:col>1</xdr:col>
                    <xdr:colOff>66675</xdr:colOff>
                    <xdr:row>4</xdr:row>
                    <xdr:rowOff>314325</xdr:rowOff>
                  </to>
                </anchor>
              </controlPr>
            </control>
          </mc:Choice>
        </mc:AlternateContent>
        <mc:AlternateContent xmlns:mc="http://schemas.openxmlformats.org/markup-compatibility/2006">
          <mc:Choice Requires="x14">
            <control shapeId="15364" r:id="rId46" name="Check Box 4">
              <controlPr defaultSize="0" autoFill="0" autoLine="0" autoPict="0">
                <anchor moveWithCells="1" sizeWithCells="1">
                  <from>
                    <xdr:col>1</xdr:col>
                    <xdr:colOff>28575</xdr:colOff>
                    <xdr:row>4</xdr:row>
                    <xdr:rowOff>47625</xdr:rowOff>
                  </from>
                  <to>
                    <xdr:col>2</xdr:col>
                    <xdr:colOff>95250</xdr:colOff>
                    <xdr:row>4</xdr:row>
                    <xdr:rowOff>314325</xdr:rowOff>
                  </to>
                </anchor>
              </controlPr>
            </control>
          </mc:Choice>
        </mc:AlternateContent>
        <mc:AlternateContent xmlns:mc="http://schemas.openxmlformats.org/markup-compatibility/2006">
          <mc:Choice Requires="x14">
            <control shapeId="15361" r:id="rId47" name="Check Box 1">
              <controlPr defaultSize="0" autoFill="0" autoLine="0" autoPict="0">
                <anchor moveWithCells="1" sizeWithCells="1">
                  <from>
                    <xdr:col>0</xdr:col>
                    <xdr:colOff>0</xdr:colOff>
                    <xdr:row>3</xdr:row>
                    <xdr:rowOff>47625</xdr:rowOff>
                  </from>
                  <to>
                    <xdr:col>1</xdr:col>
                    <xdr:colOff>66675</xdr:colOff>
                    <xdr:row>3</xdr:row>
                    <xdr:rowOff>314325</xdr:rowOff>
                  </to>
                </anchor>
              </controlPr>
            </control>
          </mc:Choice>
        </mc:AlternateContent>
        <mc:AlternateContent xmlns:mc="http://schemas.openxmlformats.org/markup-compatibility/2006">
          <mc:Choice Requires="x14">
            <control shapeId="15362" r:id="rId48" name="Check Box 2">
              <controlPr defaultSize="0" autoFill="0" autoLine="0" autoPict="0">
                <anchor moveWithCells="1" sizeWithCells="1">
                  <from>
                    <xdr:col>1</xdr:col>
                    <xdr:colOff>28575</xdr:colOff>
                    <xdr:row>3</xdr:row>
                    <xdr:rowOff>47625</xdr:rowOff>
                  </from>
                  <to>
                    <xdr:col>2</xdr:col>
                    <xdr:colOff>95250</xdr:colOff>
                    <xdr:row>3</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32E99-45CF-416E-B8B0-A853C3F27035}">
  <sheetPr>
    <pageSetUpPr fitToPage="1"/>
  </sheetPr>
  <dimension ref="A1:F35"/>
  <sheetViews>
    <sheetView zoomScaleNormal="100" workbookViewId="0">
      <selection activeCell="A4" sqref="A4"/>
    </sheetView>
  </sheetViews>
  <sheetFormatPr defaultRowHeight="17.25"/>
  <cols>
    <col min="1" max="2" width="3.625" style="23" customWidth="1"/>
    <col min="3" max="4" width="3.625" style="66" customWidth="1"/>
    <col min="5" max="5" width="84.625" style="1" customWidth="1"/>
    <col min="6" max="6" width="6.625" style="65" customWidth="1"/>
    <col min="7" max="16384" width="9" style="65"/>
  </cols>
  <sheetData>
    <row r="1" spans="1:6" ht="33" customHeight="1">
      <c r="A1" s="143" t="s">
        <v>3</v>
      </c>
      <c r="B1" s="64"/>
      <c r="C1" s="2"/>
      <c r="D1" s="2"/>
    </row>
    <row r="2" spans="1:6" s="73" customFormat="1" ht="22.5" customHeight="1">
      <c r="A2" s="144" t="s">
        <v>58</v>
      </c>
      <c r="B2" s="145" t="s">
        <v>59</v>
      </c>
      <c r="C2" s="146" t="s">
        <v>188</v>
      </c>
      <c r="D2" s="147" t="s">
        <v>60</v>
      </c>
      <c r="E2" s="148" t="s">
        <v>189</v>
      </c>
      <c r="F2" s="149" t="s">
        <v>190</v>
      </c>
    </row>
    <row r="3" spans="1:6" ht="21" customHeight="1">
      <c r="A3" s="362" t="s">
        <v>56</v>
      </c>
      <c r="B3" s="363"/>
      <c r="C3" s="363"/>
      <c r="D3" s="363"/>
      <c r="E3" s="363"/>
      <c r="F3" s="150"/>
    </row>
    <row r="4" spans="1:6" ht="20.100000000000001" customHeight="1">
      <c r="A4" s="151"/>
      <c r="B4" s="152"/>
      <c r="C4" s="153" t="s">
        <v>140</v>
      </c>
      <c r="D4" s="154" t="s">
        <v>61</v>
      </c>
      <c r="E4" s="155" t="s">
        <v>217</v>
      </c>
      <c r="F4" s="156"/>
    </row>
    <row r="5" spans="1:6" ht="20.100000000000001" customHeight="1">
      <c r="A5" s="151"/>
      <c r="B5" s="152"/>
      <c r="C5" s="153" t="s">
        <v>140</v>
      </c>
      <c r="D5" s="157" t="s">
        <v>62</v>
      </c>
      <c r="E5" s="155" t="s">
        <v>218</v>
      </c>
      <c r="F5" s="156"/>
    </row>
    <row r="6" spans="1:6" ht="20.100000000000001" customHeight="1">
      <c r="A6" s="151"/>
      <c r="B6" s="152"/>
      <c r="C6" s="153" t="s">
        <v>140</v>
      </c>
      <c r="D6" s="157" t="s">
        <v>62</v>
      </c>
      <c r="E6" s="155" t="s">
        <v>219</v>
      </c>
      <c r="F6" s="156"/>
    </row>
    <row r="7" spans="1:6" ht="21" customHeight="1">
      <c r="A7" s="364" t="s">
        <v>57</v>
      </c>
      <c r="B7" s="365"/>
      <c r="C7" s="365"/>
      <c r="D7" s="365"/>
      <c r="E7" s="365"/>
      <c r="F7" s="156"/>
    </row>
    <row r="8" spans="1:6" ht="20.100000000000001" customHeight="1">
      <c r="A8" s="151"/>
      <c r="B8" s="152"/>
      <c r="C8" s="153" t="s">
        <v>140</v>
      </c>
      <c r="D8" s="154" t="s">
        <v>61</v>
      </c>
      <c r="E8" s="155" t="s">
        <v>220</v>
      </c>
      <c r="F8" s="156"/>
    </row>
    <row r="9" spans="1:6" ht="20.100000000000001" customHeight="1">
      <c r="A9" s="164"/>
      <c r="B9" s="165"/>
      <c r="C9" s="191" t="s">
        <v>140</v>
      </c>
      <c r="D9" s="166" t="s">
        <v>62</v>
      </c>
      <c r="E9" s="167" t="s">
        <v>221</v>
      </c>
      <c r="F9" s="168"/>
    </row>
    <row r="10" spans="1:6" s="76" customFormat="1" ht="27.75" customHeight="1">
      <c r="A10" s="177" t="s">
        <v>107</v>
      </c>
      <c r="B10" s="74"/>
      <c r="C10" s="74"/>
      <c r="D10" s="74"/>
      <c r="E10" s="75"/>
    </row>
    <row r="11" spans="1:6" s="73" customFormat="1" ht="22.5" customHeight="1">
      <c r="A11" s="144" t="s">
        <v>58</v>
      </c>
      <c r="B11" s="145" t="s">
        <v>59</v>
      </c>
      <c r="C11" s="146" t="s">
        <v>188</v>
      </c>
      <c r="D11" s="147" t="s">
        <v>60</v>
      </c>
      <c r="E11" s="148" t="s">
        <v>189</v>
      </c>
      <c r="F11" s="149" t="s">
        <v>190</v>
      </c>
    </row>
    <row r="12" spans="1:6" s="76" customFormat="1" ht="21" customHeight="1">
      <c r="A12" s="378" t="s">
        <v>66</v>
      </c>
      <c r="B12" s="379"/>
      <c r="C12" s="379"/>
      <c r="D12" s="379"/>
      <c r="E12" s="379"/>
      <c r="F12" s="178"/>
    </row>
    <row r="13" spans="1:6" s="76" customFormat="1" ht="20.100000000000001" customHeight="1">
      <c r="A13" s="179"/>
      <c r="B13" s="180"/>
      <c r="C13" s="181"/>
      <c r="D13" s="182" t="s">
        <v>61</v>
      </c>
      <c r="E13" s="183" t="s">
        <v>222</v>
      </c>
      <c r="F13" s="184"/>
    </row>
    <row r="14" spans="1:6" s="76" customFormat="1" ht="20.100000000000001" customHeight="1">
      <c r="A14" s="185"/>
      <c r="B14" s="186"/>
      <c r="C14" s="195" t="s">
        <v>140</v>
      </c>
      <c r="D14" s="187"/>
      <c r="E14" s="183" t="s">
        <v>72</v>
      </c>
      <c r="F14" s="184"/>
    </row>
    <row r="15" spans="1:6" s="76" customFormat="1" ht="20.100000000000001" customHeight="1">
      <c r="A15" s="185"/>
      <c r="B15" s="186"/>
      <c r="C15" s="195" t="s">
        <v>140</v>
      </c>
      <c r="D15" s="187"/>
      <c r="E15" s="183" t="s">
        <v>73</v>
      </c>
      <c r="F15" s="184"/>
    </row>
    <row r="16" spans="1:6" s="76" customFormat="1" ht="20.100000000000001" customHeight="1">
      <c r="A16" s="185"/>
      <c r="B16" s="186"/>
      <c r="C16" s="195" t="s">
        <v>140</v>
      </c>
      <c r="D16" s="187"/>
      <c r="E16" s="183" t="s">
        <v>109</v>
      </c>
      <c r="F16" s="184"/>
    </row>
    <row r="17" spans="1:6" s="76" customFormat="1" ht="20.100000000000001" customHeight="1">
      <c r="A17" s="185"/>
      <c r="B17" s="186"/>
      <c r="C17" s="195" t="s">
        <v>140</v>
      </c>
      <c r="D17" s="187"/>
      <c r="E17" s="183" t="s">
        <v>76</v>
      </c>
      <c r="F17" s="184"/>
    </row>
    <row r="18" spans="1:6" s="76" customFormat="1" ht="20.100000000000001" customHeight="1">
      <c r="A18" s="185"/>
      <c r="B18" s="186"/>
      <c r="C18" s="195" t="s">
        <v>140</v>
      </c>
      <c r="D18" s="187"/>
      <c r="E18" s="183" t="s">
        <v>74</v>
      </c>
      <c r="F18" s="184"/>
    </row>
    <row r="19" spans="1:6" s="76" customFormat="1" ht="20.100000000000001" customHeight="1">
      <c r="A19" s="185"/>
      <c r="B19" s="186"/>
      <c r="C19" s="195" t="s">
        <v>140</v>
      </c>
      <c r="D19" s="187"/>
      <c r="E19" s="183" t="s">
        <v>75</v>
      </c>
      <c r="F19" s="184"/>
    </row>
    <row r="20" spans="1:6" s="76" customFormat="1" ht="20.100000000000001" customHeight="1">
      <c r="A20" s="185"/>
      <c r="B20" s="186"/>
      <c r="C20" s="181" t="s">
        <v>140</v>
      </c>
      <c r="D20" s="188" t="s">
        <v>62</v>
      </c>
      <c r="E20" s="183" t="s">
        <v>223</v>
      </c>
      <c r="F20" s="184"/>
    </row>
    <row r="21" spans="1:6" s="76" customFormat="1" ht="33" customHeight="1">
      <c r="A21" s="189"/>
      <c r="B21" s="190"/>
      <c r="C21" s="191" t="s">
        <v>140</v>
      </c>
      <c r="D21" s="192" t="s">
        <v>63</v>
      </c>
      <c r="E21" s="193" t="s">
        <v>239</v>
      </c>
      <c r="F21" s="194"/>
    </row>
    <row r="22" spans="1:6" ht="21" customHeight="1"/>
    <row r="23" spans="1:6" ht="21" customHeight="1"/>
    <row r="24" spans="1:6" ht="30" customHeight="1"/>
    <row r="25" spans="1:6" ht="30" customHeight="1"/>
    <row r="26" spans="1:6" ht="21" customHeight="1"/>
    <row r="27" spans="1:6" ht="21" customHeight="1"/>
    <row r="28" spans="1:6" ht="30" customHeight="1"/>
    <row r="29" spans="1:6" ht="30" customHeight="1"/>
    <row r="30" spans="1:6" ht="21" customHeight="1"/>
    <row r="31" spans="1:6" ht="21" customHeight="1"/>
    <row r="32" spans="1:6" ht="21" customHeight="1"/>
    <row r="33" ht="30" customHeight="1"/>
    <row r="34" ht="21" customHeight="1"/>
    <row r="35" ht="30" customHeight="1"/>
  </sheetData>
  <mergeCells count="3">
    <mergeCell ref="A3:E3"/>
    <mergeCell ref="A7:E7"/>
    <mergeCell ref="A12:E12"/>
  </mergeCells>
  <phoneticPr fontId="2"/>
  <pageMargins left="0.6692913385826772" right="0.39370078740157483" top="0.51181102362204722" bottom="0.51181102362204722" header="0.31496062992125984" footer="0.27559055118110237"/>
  <pageSetup paperSize="9" scale="87" orientation="portrait" r:id="rId1"/>
  <headerFooter scaleWithDoc="0" alignWithMargins="0">
    <oddFooter>&amp;L&amp;9 2026.03.31更C&amp;C-3-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973" r:id="rId4" name="Check Box 3917">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48974" r:id="rId5" name="Check Box 3918">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6409" r:id="rId6" name="Check Box 25">
              <controlPr defaultSize="0" autoFill="0" autoLine="0" autoPict="0">
                <anchor moveWithCells="1" sizeWithCells="1">
                  <from>
                    <xdr:col>0</xdr:col>
                    <xdr:colOff>0</xdr:colOff>
                    <xdr:row>20</xdr:row>
                    <xdr:rowOff>47625</xdr:rowOff>
                  </from>
                  <to>
                    <xdr:col>1</xdr:col>
                    <xdr:colOff>66675</xdr:colOff>
                    <xdr:row>20</xdr:row>
                    <xdr:rowOff>314325</xdr:rowOff>
                  </to>
                </anchor>
              </controlPr>
            </control>
          </mc:Choice>
        </mc:AlternateContent>
        <mc:AlternateContent xmlns:mc="http://schemas.openxmlformats.org/markup-compatibility/2006">
          <mc:Choice Requires="x14">
            <control shapeId="16410" r:id="rId7" name="Check Box 26">
              <controlPr defaultSize="0" autoFill="0" autoLine="0" autoPict="0">
                <anchor moveWithCells="1" sizeWithCells="1">
                  <from>
                    <xdr:col>1</xdr:col>
                    <xdr:colOff>28575</xdr:colOff>
                    <xdr:row>20</xdr:row>
                    <xdr:rowOff>47625</xdr:rowOff>
                  </from>
                  <to>
                    <xdr:col>2</xdr:col>
                    <xdr:colOff>95250</xdr:colOff>
                    <xdr:row>20</xdr:row>
                    <xdr:rowOff>314325</xdr:rowOff>
                  </to>
                </anchor>
              </controlPr>
            </control>
          </mc:Choice>
        </mc:AlternateContent>
        <mc:AlternateContent xmlns:mc="http://schemas.openxmlformats.org/markup-compatibility/2006">
          <mc:Choice Requires="x14">
            <control shapeId="16407" r:id="rId8" name="Check Box 23">
              <controlPr defaultSize="0" autoFill="0" autoLine="0" autoPict="0">
                <anchor moveWithCells="1" sizeWithCells="1">
                  <from>
                    <xdr:col>0</xdr:col>
                    <xdr:colOff>0</xdr:colOff>
                    <xdr:row>19</xdr:row>
                    <xdr:rowOff>0</xdr:rowOff>
                  </from>
                  <to>
                    <xdr:col>1</xdr:col>
                    <xdr:colOff>66675</xdr:colOff>
                    <xdr:row>20</xdr:row>
                    <xdr:rowOff>0</xdr:rowOff>
                  </to>
                </anchor>
              </controlPr>
            </control>
          </mc:Choice>
        </mc:AlternateContent>
        <mc:AlternateContent xmlns:mc="http://schemas.openxmlformats.org/markup-compatibility/2006">
          <mc:Choice Requires="x14">
            <control shapeId="16408" r:id="rId9" name="Check Box 24">
              <controlPr defaultSize="0" autoFill="0" autoLine="0" autoPict="0">
                <anchor moveWithCells="1" sizeWithCells="1">
                  <from>
                    <xdr:col>1</xdr:col>
                    <xdr:colOff>28575</xdr:colOff>
                    <xdr:row>19</xdr:row>
                    <xdr:rowOff>0</xdr:rowOff>
                  </from>
                  <to>
                    <xdr:col>2</xdr:col>
                    <xdr:colOff>95250</xdr:colOff>
                    <xdr:row>20</xdr:row>
                    <xdr:rowOff>0</xdr:rowOff>
                  </to>
                </anchor>
              </controlPr>
            </control>
          </mc:Choice>
        </mc:AlternateContent>
        <mc:AlternateContent xmlns:mc="http://schemas.openxmlformats.org/markup-compatibility/2006">
          <mc:Choice Requires="x14">
            <control shapeId="16405" r:id="rId10" name="Check Box 21">
              <controlPr defaultSize="0" autoFill="0" autoLine="0" autoPict="0">
                <anchor moveWithCells="1" sizeWithCells="1">
                  <from>
                    <xdr:col>0</xdr:col>
                    <xdr:colOff>0</xdr:colOff>
                    <xdr:row>18</xdr:row>
                    <xdr:rowOff>0</xdr:rowOff>
                  </from>
                  <to>
                    <xdr:col>1</xdr:col>
                    <xdr:colOff>66675</xdr:colOff>
                    <xdr:row>19</xdr:row>
                    <xdr:rowOff>0</xdr:rowOff>
                  </to>
                </anchor>
              </controlPr>
            </control>
          </mc:Choice>
        </mc:AlternateContent>
        <mc:AlternateContent xmlns:mc="http://schemas.openxmlformats.org/markup-compatibility/2006">
          <mc:Choice Requires="x14">
            <control shapeId="16406" r:id="rId11" name="Check Box 22">
              <controlPr defaultSize="0" autoFill="0" autoLine="0" autoPict="0">
                <anchor moveWithCells="1" sizeWithCells="1">
                  <from>
                    <xdr:col>1</xdr:col>
                    <xdr:colOff>28575</xdr:colOff>
                    <xdr:row>18</xdr:row>
                    <xdr:rowOff>0</xdr:rowOff>
                  </from>
                  <to>
                    <xdr:col>2</xdr:col>
                    <xdr:colOff>95250</xdr:colOff>
                    <xdr:row>19</xdr:row>
                    <xdr:rowOff>0</xdr:rowOff>
                  </to>
                </anchor>
              </controlPr>
            </control>
          </mc:Choice>
        </mc:AlternateContent>
        <mc:AlternateContent xmlns:mc="http://schemas.openxmlformats.org/markup-compatibility/2006">
          <mc:Choice Requires="x14">
            <control shapeId="16403" r:id="rId12" name="Check Box 19">
              <controlPr defaultSize="0" autoFill="0" autoLine="0" autoPict="0">
                <anchor moveWithCells="1" sizeWithCells="1">
                  <from>
                    <xdr:col>0</xdr:col>
                    <xdr:colOff>0</xdr:colOff>
                    <xdr:row>17</xdr:row>
                    <xdr:rowOff>0</xdr:rowOff>
                  </from>
                  <to>
                    <xdr:col>1</xdr:col>
                    <xdr:colOff>66675</xdr:colOff>
                    <xdr:row>18</xdr:row>
                    <xdr:rowOff>0</xdr:rowOff>
                  </to>
                </anchor>
              </controlPr>
            </control>
          </mc:Choice>
        </mc:AlternateContent>
        <mc:AlternateContent xmlns:mc="http://schemas.openxmlformats.org/markup-compatibility/2006">
          <mc:Choice Requires="x14">
            <control shapeId="16404" r:id="rId13" name="Check Box 20">
              <controlPr defaultSize="0" autoFill="0" autoLine="0" autoPict="0">
                <anchor moveWithCells="1" sizeWithCells="1">
                  <from>
                    <xdr:col>1</xdr:col>
                    <xdr:colOff>28575</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6401" r:id="rId14" name="Check Box 17">
              <controlPr defaultSize="0" autoFill="0" autoLine="0" autoPict="0">
                <anchor moveWithCells="1" sizeWithCells="1">
                  <from>
                    <xdr:col>0</xdr:col>
                    <xdr:colOff>0</xdr:colOff>
                    <xdr:row>16</xdr:row>
                    <xdr:rowOff>0</xdr:rowOff>
                  </from>
                  <to>
                    <xdr:col>1</xdr:col>
                    <xdr:colOff>66675</xdr:colOff>
                    <xdr:row>17</xdr:row>
                    <xdr:rowOff>0</xdr:rowOff>
                  </to>
                </anchor>
              </controlPr>
            </control>
          </mc:Choice>
        </mc:AlternateContent>
        <mc:AlternateContent xmlns:mc="http://schemas.openxmlformats.org/markup-compatibility/2006">
          <mc:Choice Requires="x14">
            <control shapeId="16402" r:id="rId15" name="Check Box 18">
              <controlPr defaultSize="0" autoFill="0" autoLine="0" autoPict="0">
                <anchor moveWithCells="1" sizeWithCells="1">
                  <from>
                    <xdr:col>1</xdr:col>
                    <xdr:colOff>28575</xdr:colOff>
                    <xdr:row>16</xdr:row>
                    <xdr:rowOff>0</xdr:rowOff>
                  </from>
                  <to>
                    <xdr:col>2</xdr:col>
                    <xdr:colOff>95250</xdr:colOff>
                    <xdr:row>17</xdr:row>
                    <xdr:rowOff>0</xdr:rowOff>
                  </to>
                </anchor>
              </controlPr>
            </control>
          </mc:Choice>
        </mc:AlternateContent>
        <mc:AlternateContent xmlns:mc="http://schemas.openxmlformats.org/markup-compatibility/2006">
          <mc:Choice Requires="x14">
            <control shapeId="16399" r:id="rId16" name="Check Box 15">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16400" r:id="rId17" name="Check Box 16">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16397" r:id="rId18" name="Check Box 13">
              <controlPr defaultSize="0" autoFill="0" autoLine="0" autoPict="0">
                <anchor moveWithCells="1" sizeWithCells="1">
                  <from>
                    <xdr:col>0</xdr:col>
                    <xdr:colOff>0</xdr:colOff>
                    <xdr:row>14</xdr:row>
                    <xdr:rowOff>0</xdr:rowOff>
                  </from>
                  <to>
                    <xdr:col>1</xdr:col>
                    <xdr:colOff>66675</xdr:colOff>
                    <xdr:row>15</xdr:row>
                    <xdr:rowOff>0</xdr:rowOff>
                  </to>
                </anchor>
              </controlPr>
            </control>
          </mc:Choice>
        </mc:AlternateContent>
        <mc:AlternateContent xmlns:mc="http://schemas.openxmlformats.org/markup-compatibility/2006">
          <mc:Choice Requires="x14">
            <control shapeId="16398" r:id="rId19" name="Check Box 14">
              <controlPr defaultSize="0" autoFill="0" autoLine="0" autoPict="0">
                <anchor moveWithCells="1" sizeWithCells="1">
                  <from>
                    <xdr:col>1</xdr:col>
                    <xdr:colOff>28575</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16395" r:id="rId20" name="Check Box 11">
              <controlPr defaultSize="0" autoFill="0" autoLine="0" autoPict="0">
                <anchor moveWithCells="1" sizeWithCells="1">
                  <from>
                    <xdr:col>0</xdr:col>
                    <xdr:colOff>0</xdr:colOff>
                    <xdr:row>13</xdr:row>
                    <xdr:rowOff>0</xdr:rowOff>
                  </from>
                  <to>
                    <xdr:col>1</xdr:col>
                    <xdr:colOff>66675</xdr:colOff>
                    <xdr:row>14</xdr:row>
                    <xdr:rowOff>0</xdr:rowOff>
                  </to>
                </anchor>
              </controlPr>
            </control>
          </mc:Choice>
        </mc:AlternateContent>
        <mc:AlternateContent xmlns:mc="http://schemas.openxmlformats.org/markup-compatibility/2006">
          <mc:Choice Requires="x14">
            <control shapeId="16396" r:id="rId21" name="Check Box 12">
              <controlPr defaultSize="0" autoFill="0" autoLine="0" autoPict="0">
                <anchor moveWithCells="1" sizeWithCells="1">
                  <from>
                    <xdr:col>1</xdr:col>
                    <xdr:colOff>28575</xdr:colOff>
                    <xdr:row>13</xdr:row>
                    <xdr:rowOff>0</xdr:rowOff>
                  </from>
                  <to>
                    <xdr:col>2</xdr:col>
                    <xdr:colOff>95250</xdr:colOff>
                    <xdr:row>14</xdr:row>
                    <xdr:rowOff>0</xdr:rowOff>
                  </to>
                </anchor>
              </controlPr>
            </control>
          </mc:Choice>
        </mc:AlternateContent>
        <mc:AlternateContent xmlns:mc="http://schemas.openxmlformats.org/markup-compatibility/2006">
          <mc:Choice Requires="x14">
            <control shapeId="16393" r:id="rId22" name="Check Box 9">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16394" r:id="rId23" name="Check Box 10">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6391" r:id="rId24" name="Check Box 7">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16392" r:id="rId25" name="Check Box 8">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16389" r:id="rId26" name="Check Box 5">
              <controlPr defaultSize="0" autoFill="0" autoLine="0" autoPict="0">
                <anchor moveWithCells="1" sizeWithCells="1">
                  <from>
                    <xdr:col>0</xdr:col>
                    <xdr:colOff>0</xdr:colOff>
                    <xdr:row>5</xdr:row>
                    <xdr:rowOff>0</xdr:rowOff>
                  </from>
                  <to>
                    <xdr:col>1</xdr:col>
                    <xdr:colOff>66675</xdr:colOff>
                    <xdr:row>6</xdr:row>
                    <xdr:rowOff>0</xdr:rowOff>
                  </to>
                </anchor>
              </controlPr>
            </control>
          </mc:Choice>
        </mc:AlternateContent>
        <mc:AlternateContent xmlns:mc="http://schemas.openxmlformats.org/markup-compatibility/2006">
          <mc:Choice Requires="x14">
            <control shapeId="16390" r:id="rId27" name="Check Box 6">
              <controlPr defaultSize="0" autoFill="0" autoLine="0" autoPict="0">
                <anchor moveWithCells="1" sizeWithCells="1">
                  <from>
                    <xdr:col>1</xdr:col>
                    <xdr:colOff>28575</xdr:colOff>
                    <xdr:row>5</xdr:row>
                    <xdr:rowOff>0</xdr:rowOff>
                  </from>
                  <to>
                    <xdr:col>2</xdr:col>
                    <xdr:colOff>95250</xdr:colOff>
                    <xdr:row>6</xdr:row>
                    <xdr:rowOff>0</xdr:rowOff>
                  </to>
                </anchor>
              </controlPr>
            </control>
          </mc:Choice>
        </mc:AlternateContent>
        <mc:AlternateContent xmlns:mc="http://schemas.openxmlformats.org/markup-compatibility/2006">
          <mc:Choice Requires="x14">
            <control shapeId="16387" r:id="rId28" name="Check Box 3">
              <controlPr defaultSize="0" autoFill="0" autoLine="0" autoPict="0">
                <anchor moveWithCells="1" sizeWithCells="1">
                  <from>
                    <xdr:col>0</xdr:col>
                    <xdr:colOff>0</xdr:colOff>
                    <xdr:row>4</xdr:row>
                    <xdr:rowOff>0</xdr:rowOff>
                  </from>
                  <to>
                    <xdr:col>1</xdr:col>
                    <xdr:colOff>66675</xdr:colOff>
                    <xdr:row>5</xdr:row>
                    <xdr:rowOff>0</xdr:rowOff>
                  </to>
                </anchor>
              </controlPr>
            </control>
          </mc:Choice>
        </mc:AlternateContent>
        <mc:AlternateContent xmlns:mc="http://schemas.openxmlformats.org/markup-compatibility/2006">
          <mc:Choice Requires="x14">
            <control shapeId="16388" r:id="rId29" name="Check Box 4">
              <controlPr defaultSize="0" autoFill="0" autoLine="0" autoPict="0">
                <anchor moveWithCells="1" sizeWithCells="1">
                  <from>
                    <xdr:col>1</xdr:col>
                    <xdr:colOff>28575</xdr:colOff>
                    <xdr:row>4</xdr:row>
                    <xdr:rowOff>0</xdr:rowOff>
                  </from>
                  <to>
                    <xdr:col>2</xdr:col>
                    <xdr:colOff>95250</xdr:colOff>
                    <xdr:row>5</xdr:row>
                    <xdr:rowOff>0</xdr:rowOff>
                  </to>
                </anchor>
              </controlPr>
            </control>
          </mc:Choice>
        </mc:AlternateContent>
        <mc:AlternateContent xmlns:mc="http://schemas.openxmlformats.org/markup-compatibility/2006">
          <mc:Choice Requires="x14">
            <control shapeId="16385" r:id="rId30" name="Check Box 1">
              <controlPr defaultSize="0" autoFill="0" autoLine="0" autoPict="0">
                <anchor moveWithCells="1" sizeWithCells="1">
                  <from>
                    <xdr:col>0</xdr:col>
                    <xdr:colOff>0</xdr:colOff>
                    <xdr:row>3</xdr:row>
                    <xdr:rowOff>0</xdr:rowOff>
                  </from>
                  <to>
                    <xdr:col>1</xdr:col>
                    <xdr:colOff>66675</xdr:colOff>
                    <xdr:row>4</xdr:row>
                    <xdr:rowOff>0</xdr:rowOff>
                  </to>
                </anchor>
              </controlPr>
            </control>
          </mc:Choice>
        </mc:AlternateContent>
        <mc:AlternateContent xmlns:mc="http://schemas.openxmlformats.org/markup-compatibility/2006">
          <mc:Choice Requires="x14">
            <control shapeId="16386" r:id="rId31" name="Check Box 2">
              <controlPr defaultSize="0" autoFill="0" autoLine="0" autoPict="0">
                <anchor moveWithCells="1" sizeWithCells="1">
                  <from>
                    <xdr:col>1</xdr:col>
                    <xdr:colOff>28575</xdr:colOff>
                    <xdr:row>3</xdr:row>
                    <xdr:rowOff>0</xdr:rowOff>
                  </from>
                  <to>
                    <xdr:col>2</xdr:col>
                    <xdr:colOff>95250</xdr:colOff>
                    <xdr:row>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09B3-66D5-44FA-9124-4360EF8D9ACA}">
  <dimension ref="A1:AN74"/>
  <sheetViews>
    <sheetView zoomScaleNormal="100" zoomScaleSheetLayoutView="110" workbookViewId="0">
      <selection activeCell="Q7" sqref="Q7:S7"/>
    </sheetView>
  </sheetViews>
  <sheetFormatPr defaultColWidth="3.125" defaultRowHeight="13.5"/>
  <cols>
    <col min="1" max="1" width="3.125" style="27" customWidth="1"/>
    <col min="2" max="2" width="0.625" style="27" customWidth="1"/>
    <col min="3" max="5" width="3.125" style="28" customWidth="1"/>
    <col min="6" max="7" width="2.625" style="28" customWidth="1"/>
    <col min="8" max="8" width="4.375" style="28" customWidth="1"/>
    <col min="9" max="9" width="2.375" style="28" customWidth="1"/>
    <col min="10" max="10" width="3.625" style="28" customWidth="1"/>
    <col min="11" max="11" width="3.625" style="29" customWidth="1"/>
    <col min="12" max="12" width="3.625" style="30" customWidth="1"/>
    <col min="13" max="13" width="3.625" style="28" customWidth="1"/>
    <col min="14" max="14" width="3.125" style="31" customWidth="1"/>
    <col min="15" max="16" width="2.625" style="27" customWidth="1"/>
    <col min="17" max="17" width="3.125" style="27" customWidth="1"/>
    <col min="18" max="18" width="2.625" style="27" customWidth="1"/>
    <col min="19" max="19" width="5.125" style="27" customWidth="1"/>
    <col min="20" max="20" width="2.625" style="27" customWidth="1"/>
    <col min="21" max="21" width="3.375" style="27" customWidth="1"/>
    <col min="22" max="23" width="4" style="27" customWidth="1"/>
    <col min="24" max="25" width="2.25" style="27" customWidth="1"/>
    <col min="26" max="26" width="4.5" style="27" customWidth="1"/>
    <col min="27" max="27" width="2.875" style="27" customWidth="1"/>
    <col min="28" max="28" width="4.125" style="27" customWidth="1"/>
    <col min="29" max="29" width="3.125" style="27" customWidth="1"/>
    <col min="30" max="30" width="1.625" style="27" customWidth="1"/>
    <col min="31" max="31" width="3.125" style="27" customWidth="1"/>
    <col min="32" max="33" width="2.875" style="27" customWidth="1"/>
    <col min="34" max="36" width="3.125" style="27"/>
    <col min="37" max="39" width="0" style="27" hidden="1" customWidth="1"/>
    <col min="40" max="40" width="8.5" style="27" hidden="1" customWidth="1"/>
    <col min="41" max="41" width="0" style="27" hidden="1" customWidth="1"/>
    <col min="42" max="16384" width="3.125" style="27"/>
  </cols>
  <sheetData>
    <row r="1" spans="1:40" ht="17.25">
      <c r="A1" s="26" t="s">
        <v>155</v>
      </c>
      <c r="B1" s="25"/>
      <c r="C1" s="27"/>
      <c r="AB1" s="470"/>
      <c r="AC1" s="471"/>
      <c r="AD1" s="471"/>
      <c r="AE1" s="471"/>
      <c r="AF1" s="471"/>
      <c r="AG1" s="472"/>
    </row>
    <row r="2" spans="1:40" ht="12" customHeight="1">
      <c r="A2" s="26"/>
      <c r="B2" s="25"/>
      <c r="C2" s="27"/>
      <c r="AB2" s="473"/>
      <c r="AC2" s="474"/>
      <c r="AD2" s="474"/>
      <c r="AE2" s="474"/>
      <c r="AF2" s="474"/>
      <c r="AG2" s="475"/>
    </row>
    <row r="3" spans="1:40" ht="18" customHeight="1">
      <c r="A3" s="28"/>
      <c r="C3" s="119" t="s">
        <v>353</v>
      </c>
      <c r="D3" s="119" t="s">
        <v>364</v>
      </c>
      <c r="K3" s="28"/>
    </row>
    <row r="4" spans="1:40" ht="17.25" customHeight="1">
      <c r="A4" s="28"/>
      <c r="C4" s="27"/>
      <c r="D4" s="21" t="s">
        <v>371</v>
      </c>
      <c r="E4" s="208"/>
      <c r="F4" s="208"/>
      <c r="G4" s="208"/>
      <c r="H4" s="208"/>
      <c r="I4" s="208"/>
      <c r="J4" s="208"/>
      <c r="K4" s="208"/>
      <c r="L4" s="208"/>
      <c r="M4" s="208"/>
      <c r="N4" s="208"/>
    </row>
    <row r="5" spans="1:40" ht="6" customHeight="1">
      <c r="A5" s="28"/>
      <c r="B5" s="21"/>
      <c r="C5" s="208"/>
      <c r="D5" s="208"/>
      <c r="E5" s="208"/>
      <c r="F5" s="208"/>
      <c r="G5" s="208"/>
      <c r="H5" s="208"/>
      <c r="I5" s="208"/>
      <c r="J5" s="208"/>
      <c r="K5" s="208"/>
      <c r="L5" s="208"/>
      <c r="M5" s="208"/>
      <c r="N5" s="208"/>
    </row>
    <row r="6" spans="1:40" ht="6" customHeight="1">
      <c r="A6" s="28"/>
      <c r="B6" s="32"/>
      <c r="C6" s="33"/>
      <c r="D6" s="33"/>
      <c r="E6" s="33"/>
      <c r="F6" s="33"/>
      <c r="G6" s="33"/>
      <c r="H6" s="33"/>
      <c r="I6" s="33"/>
      <c r="J6" s="33"/>
      <c r="K6" s="34"/>
      <c r="L6" s="35"/>
      <c r="M6" s="33"/>
      <c r="N6" s="36"/>
    </row>
    <row r="7" spans="1:40" ht="15.95" customHeight="1">
      <c r="B7" s="209"/>
      <c r="C7" s="209"/>
      <c r="D7" s="209"/>
      <c r="E7" s="209"/>
      <c r="F7" s="209"/>
      <c r="G7" s="209"/>
      <c r="H7" s="209"/>
      <c r="I7" s="209"/>
      <c r="J7" s="209"/>
      <c r="K7" s="209"/>
      <c r="L7" s="209"/>
      <c r="M7" s="209"/>
      <c r="N7" s="209"/>
      <c r="P7" s="210" t="s">
        <v>175</v>
      </c>
      <c r="Q7" s="503"/>
      <c r="R7" s="503"/>
      <c r="S7" s="503"/>
      <c r="T7" s="27" t="s">
        <v>91</v>
      </c>
      <c r="U7" s="503"/>
      <c r="V7" s="503"/>
      <c r="W7" s="27" t="s">
        <v>92</v>
      </c>
      <c r="X7" s="521" t="s">
        <v>156</v>
      </c>
      <c r="Y7" s="521"/>
      <c r="Z7" s="503"/>
      <c r="AA7" s="503"/>
      <c r="AB7" s="503"/>
      <c r="AC7" s="27" t="s">
        <v>91</v>
      </c>
      <c r="AD7" s="503"/>
      <c r="AE7" s="503"/>
      <c r="AG7" s="212" t="s">
        <v>93</v>
      </c>
    </row>
    <row r="8" spans="1:40" ht="6" customHeight="1">
      <c r="C8" s="212"/>
      <c r="D8" s="212"/>
      <c r="E8" s="212"/>
      <c r="F8" s="212"/>
      <c r="G8" s="212"/>
      <c r="H8" s="212"/>
      <c r="I8" s="212"/>
      <c r="J8" s="212"/>
      <c r="K8" s="212"/>
      <c r="L8" s="212"/>
      <c r="M8" s="212"/>
      <c r="N8" s="27"/>
    </row>
    <row r="9" spans="1:40" ht="30" customHeight="1" thickBot="1">
      <c r="A9" s="508" t="s">
        <v>77</v>
      </c>
      <c r="B9" s="509"/>
      <c r="C9" s="509"/>
      <c r="D9" s="509"/>
      <c r="E9" s="509"/>
      <c r="F9" s="509"/>
      <c r="G9" s="510"/>
      <c r="H9" s="520" t="s">
        <v>173</v>
      </c>
      <c r="I9" s="516"/>
      <c r="J9" s="511" t="s">
        <v>78</v>
      </c>
      <c r="K9" s="511"/>
      <c r="L9" s="511"/>
      <c r="M9" s="511"/>
      <c r="N9" s="512"/>
      <c r="O9" s="513" t="s">
        <v>174</v>
      </c>
      <c r="P9" s="512"/>
      <c r="Q9" s="514" t="s">
        <v>79</v>
      </c>
      <c r="R9" s="515"/>
      <c r="S9" s="515"/>
      <c r="T9" s="515"/>
      <c r="U9" s="516"/>
      <c r="V9" s="508" t="s">
        <v>87</v>
      </c>
      <c r="W9" s="509"/>
      <c r="X9" s="509"/>
      <c r="Y9" s="517"/>
      <c r="Z9" s="518" t="s">
        <v>344</v>
      </c>
      <c r="AA9" s="519"/>
      <c r="AB9" s="514" t="s">
        <v>324</v>
      </c>
      <c r="AC9" s="515"/>
      <c r="AD9" s="515"/>
      <c r="AE9" s="515"/>
      <c r="AF9" s="515"/>
      <c r="AG9" s="516"/>
    </row>
    <row r="10" spans="1:40" ht="11.25" customHeight="1" thickTop="1">
      <c r="A10" s="522" t="s">
        <v>43</v>
      </c>
      <c r="B10" s="281"/>
      <c r="C10" s="435" t="s">
        <v>5</v>
      </c>
      <c r="D10" s="435"/>
      <c r="E10" s="435"/>
      <c r="F10" s="435"/>
      <c r="G10" s="436"/>
      <c r="H10" s="468"/>
      <c r="I10" s="461" t="s">
        <v>6</v>
      </c>
      <c r="J10" s="462"/>
      <c r="K10" s="463"/>
      <c r="L10" s="463"/>
      <c r="M10" s="463"/>
      <c r="N10" s="464" t="s">
        <v>157</v>
      </c>
      <c r="O10" s="465" t="s">
        <v>297</v>
      </c>
      <c r="P10" s="464"/>
      <c r="Q10" s="462"/>
      <c r="R10" s="463"/>
      <c r="S10" s="463"/>
      <c r="T10" s="463"/>
      <c r="U10" s="496" t="s">
        <v>158</v>
      </c>
      <c r="V10" s="506" t="str">
        <f>IF(Q10=0,"",ROUND(J10/Q10,2))</f>
        <v/>
      </c>
      <c r="W10" s="507"/>
      <c r="X10" s="494" t="s">
        <v>4</v>
      </c>
      <c r="Y10" s="495"/>
      <c r="Z10" s="343">
        <f>AN11</f>
        <v>2.62</v>
      </c>
      <c r="AA10" s="344" t="s">
        <v>299</v>
      </c>
      <c r="AB10" s="538" t="str">
        <f>IF(COUNT(Q10)=0,"",ROUND(Q10*Z10,0))</f>
        <v/>
      </c>
      <c r="AC10" s="539"/>
      <c r="AD10" s="539"/>
      <c r="AE10" s="539"/>
      <c r="AF10" s="537" t="s">
        <v>159</v>
      </c>
      <c r="AG10" s="461"/>
      <c r="AL10" s="319" t="s">
        <v>351</v>
      </c>
      <c r="AM10" s="320"/>
      <c r="AN10" s="321"/>
    </row>
    <row r="11" spans="1:40" ht="11.25" customHeight="1">
      <c r="A11" s="523"/>
      <c r="B11" s="215"/>
      <c r="C11" s="437"/>
      <c r="D11" s="437"/>
      <c r="E11" s="437"/>
      <c r="F11" s="437"/>
      <c r="G11" s="438"/>
      <c r="H11" s="381"/>
      <c r="I11" s="383"/>
      <c r="J11" s="386"/>
      <c r="K11" s="387"/>
      <c r="L11" s="387"/>
      <c r="M11" s="387"/>
      <c r="N11" s="383"/>
      <c r="O11" s="390"/>
      <c r="P11" s="383"/>
      <c r="Q11" s="386"/>
      <c r="R11" s="387"/>
      <c r="S11" s="387"/>
      <c r="T11" s="387"/>
      <c r="U11" s="383"/>
      <c r="V11" s="394"/>
      <c r="W11" s="395"/>
      <c r="X11" s="397"/>
      <c r="Y11" s="383"/>
      <c r="Z11" s="402" t="s">
        <v>372</v>
      </c>
      <c r="AA11" s="403"/>
      <c r="AB11" s="406"/>
      <c r="AC11" s="407"/>
      <c r="AD11" s="407"/>
      <c r="AE11" s="407"/>
      <c r="AF11" s="397"/>
      <c r="AG11" s="383"/>
      <c r="AL11" s="322" t="s">
        <v>297</v>
      </c>
      <c r="AM11" s="323"/>
      <c r="AN11" s="324">
        <v>2.62</v>
      </c>
    </row>
    <row r="12" spans="1:40" ht="11.25" customHeight="1">
      <c r="A12" s="524"/>
      <c r="B12" s="213"/>
      <c r="C12" s="439" t="s">
        <v>326</v>
      </c>
      <c r="D12" s="439"/>
      <c r="E12" s="439"/>
      <c r="F12" s="439"/>
      <c r="G12" s="440"/>
      <c r="H12" s="380"/>
      <c r="I12" s="382" t="s">
        <v>6</v>
      </c>
      <c r="J12" s="384"/>
      <c r="K12" s="385"/>
      <c r="L12" s="385"/>
      <c r="M12" s="385"/>
      <c r="N12" s="388" t="s">
        <v>157</v>
      </c>
      <c r="O12" s="389" t="s">
        <v>160</v>
      </c>
      <c r="P12" s="388"/>
      <c r="Q12" s="384"/>
      <c r="R12" s="385"/>
      <c r="S12" s="385"/>
      <c r="T12" s="385"/>
      <c r="U12" s="492" t="s">
        <v>161</v>
      </c>
      <c r="V12" s="392" t="str">
        <f>IF(Q12=0,"",ROUND(J12/Q12,2))</f>
        <v/>
      </c>
      <c r="W12" s="393"/>
      <c r="X12" s="416" t="s">
        <v>171</v>
      </c>
      <c r="Y12" s="382"/>
      <c r="Z12" s="345">
        <f>AN12</f>
        <v>1.96</v>
      </c>
      <c r="AA12" s="328" t="s">
        <v>299</v>
      </c>
      <c r="AB12" s="404" t="str">
        <f>IF(COUNT(Q12)=0,"",ROUND(Q12*Z12,0))</f>
        <v/>
      </c>
      <c r="AC12" s="405"/>
      <c r="AD12" s="405"/>
      <c r="AE12" s="405"/>
      <c r="AF12" s="396" t="s">
        <v>159</v>
      </c>
      <c r="AG12" s="382"/>
      <c r="AL12" s="322" t="s">
        <v>352</v>
      </c>
      <c r="AM12" s="323"/>
      <c r="AN12" s="324">
        <v>1.96</v>
      </c>
    </row>
    <row r="13" spans="1:40" ht="11.25" customHeight="1">
      <c r="A13" s="524"/>
      <c r="B13" s="215"/>
      <c r="C13" s="437"/>
      <c r="D13" s="437"/>
      <c r="E13" s="437"/>
      <c r="F13" s="437"/>
      <c r="G13" s="438"/>
      <c r="H13" s="381"/>
      <c r="I13" s="383"/>
      <c r="J13" s="386"/>
      <c r="K13" s="387"/>
      <c r="L13" s="387"/>
      <c r="M13" s="387"/>
      <c r="N13" s="383"/>
      <c r="O13" s="390"/>
      <c r="P13" s="383"/>
      <c r="Q13" s="386"/>
      <c r="R13" s="387"/>
      <c r="S13" s="387"/>
      <c r="T13" s="387"/>
      <c r="U13" s="493"/>
      <c r="V13" s="394"/>
      <c r="W13" s="395"/>
      <c r="X13" s="397"/>
      <c r="Y13" s="383"/>
      <c r="Z13" s="466" t="s">
        <v>373</v>
      </c>
      <c r="AA13" s="467"/>
      <c r="AB13" s="406"/>
      <c r="AC13" s="407"/>
      <c r="AD13" s="407"/>
      <c r="AE13" s="407"/>
      <c r="AF13" s="397"/>
      <c r="AG13" s="383"/>
      <c r="AL13" s="322" t="s">
        <v>124</v>
      </c>
      <c r="AM13" s="323"/>
      <c r="AN13" s="325">
        <v>0</v>
      </c>
    </row>
    <row r="14" spans="1:40" ht="11.25" customHeight="1">
      <c r="A14" s="524"/>
      <c r="B14" s="213"/>
      <c r="C14" s="443" t="s">
        <v>7</v>
      </c>
      <c r="D14" s="443"/>
      <c r="E14" s="443"/>
      <c r="F14" s="443"/>
      <c r="G14" s="444"/>
      <c r="H14" s="380"/>
      <c r="I14" s="382" t="s">
        <v>6</v>
      </c>
      <c r="J14" s="384"/>
      <c r="K14" s="385"/>
      <c r="L14" s="385"/>
      <c r="M14" s="385"/>
      <c r="N14" s="388" t="s">
        <v>157</v>
      </c>
      <c r="O14" s="389" t="s">
        <v>20</v>
      </c>
      <c r="P14" s="388"/>
      <c r="Q14" s="384"/>
      <c r="R14" s="385"/>
      <c r="S14" s="385"/>
      <c r="T14" s="385"/>
      <c r="U14" s="492" t="s">
        <v>162</v>
      </c>
      <c r="V14" s="392" t="str">
        <f>IF(Q14=0,"",ROUND(J14/Q14,2))</f>
        <v/>
      </c>
      <c r="W14" s="393"/>
      <c r="X14" s="416" t="s">
        <v>172</v>
      </c>
      <c r="Y14" s="382"/>
      <c r="Z14" s="346">
        <f>AN14</f>
        <v>0.438</v>
      </c>
      <c r="AA14" s="328" t="s">
        <v>299</v>
      </c>
      <c r="AB14" s="404" t="str">
        <f>IF(COUNT(Q14)=0,"",ROUND(Q14*Z14,0))</f>
        <v/>
      </c>
      <c r="AC14" s="405"/>
      <c r="AD14" s="405"/>
      <c r="AE14" s="405"/>
      <c r="AF14" s="396" t="s">
        <v>348</v>
      </c>
      <c r="AG14" s="382"/>
      <c r="AL14" s="322" t="s">
        <v>20</v>
      </c>
      <c r="AM14" s="323"/>
      <c r="AN14" s="326">
        <v>0.438</v>
      </c>
    </row>
    <row r="15" spans="1:40" ht="11.25" customHeight="1">
      <c r="A15" s="524"/>
      <c r="B15" s="215"/>
      <c r="C15" s="437"/>
      <c r="D15" s="437"/>
      <c r="E15" s="437"/>
      <c r="F15" s="437"/>
      <c r="G15" s="438"/>
      <c r="H15" s="381"/>
      <c r="I15" s="383"/>
      <c r="J15" s="386"/>
      <c r="K15" s="387"/>
      <c r="L15" s="387"/>
      <c r="M15" s="387"/>
      <c r="N15" s="383"/>
      <c r="O15" s="390"/>
      <c r="P15" s="383"/>
      <c r="Q15" s="386"/>
      <c r="R15" s="387"/>
      <c r="S15" s="387"/>
      <c r="T15" s="387"/>
      <c r="U15" s="493"/>
      <c r="V15" s="394"/>
      <c r="W15" s="395"/>
      <c r="X15" s="397"/>
      <c r="Y15" s="383"/>
      <c r="Z15" s="466" t="s">
        <v>374</v>
      </c>
      <c r="AA15" s="467"/>
      <c r="AB15" s="406"/>
      <c r="AC15" s="407"/>
      <c r="AD15" s="407"/>
      <c r="AE15" s="407"/>
      <c r="AF15" s="397"/>
      <c r="AG15" s="383"/>
      <c r="AL15" s="322" t="s">
        <v>164</v>
      </c>
      <c r="AM15" s="327"/>
      <c r="AN15" s="324">
        <v>2.29</v>
      </c>
    </row>
    <row r="16" spans="1:40" ht="11.25" customHeight="1">
      <c r="A16" s="524"/>
      <c r="B16" s="213"/>
      <c r="C16" s="445" t="s">
        <v>343</v>
      </c>
      <c r="D16" s="445"/>
      <c r="E16" s="445"/>
      <c r="F16" s="445"/>
      <c r="G16" s="446"/>
      <c r="H16" s="380"/>
      <c r="I16" s="382" t="s">
        <v>6</v>
      </c>
      <c r="J16" s="384"/>
      <c r="K16" s="385"/>
      <c r="L16" s="385"/>
      <c r="M16" s="385"/>
      <c r="N16" s="388" t="s">
        <v>157</v>
      </c>
      <c r="O16" s="389" t="s">
        <v>124</v>
      </c>
      <c r="P16" s="388"/>
      <c r="Q16" s="384"/>
      <c r="R16" s="385"/>
      <c r="S16" s="385"/>
      <c r="T16" s="385"/>
      <c r="U16" s="415" t="s">
        <v>299</v>
      </c>
      <c r="V16" s="392" t="str">
        <f>IF(Q16=0,"",ROUND(J16/Q16,2))</f>
        <v/>
      </c>
      <c r="W16" s="393"/>
      <c r="X16" s="416" t="s">
        <v>305</v>
      </c>
      <c r="Y16" s="382"/>
      <c r="Z16" s="329">
        <f>AN13</f>
        <v>0</v>
      </c>
      <c r="AA16" s="328" t="s">
        <v>299</v>
      </c>
      <c r="AB16" s="417" t="str">
        <f>IF(COUNT(Q16)=0,"",ROUND(Q16*Z16,0))</f>
        <v/>
      </c>
      <c r="AC16" s="418"/>
      <c r="AD16" s="418"/>
      <c r="AE16" s="418"/>
      <c r="AF16" s="396" t="s">
        <v>159</v>
      </c>
      <c r="AG16" s="382"/>
      <c r="AK16" s="119"/>
      <c r="AL16" s="322" t="s">
        <v>286</v>
      </c>
      <c r="AM16" s="327"/>
      <c r="AN16" s="324">
        <v>1.58</v>
      </c>
    </row>
    <row r="17" spans="1:37" ht="11.25" customHeight="1">
      <c r="A17" s="524"/>
      <c r="B17" s="215"/>
      <c r="C17" s="447"/>
      <c r="D17" s="447"/>
      <c r="E17" s="447"/>
      <c r="F17" s="447"/>
      <c r="G17" s="448"/>
      <c r="H17" s="381"/>
      <c r="I17" s="383"/>
      <c r="J17" s="386"/>
      <c r="K17" s="387"/>
      <c r="L17" s="387"/>
      <c r="M17" s="387"/>
      <c r="N17" s="383"/>
      <c r="O17" s="390"/>
      <c r="P17" s="383"/>
      <c r="Q17" s="386"/>
      <c r="R17" s="387"/>
      <c r="S17" s="387"/>
      <c r="T17" s="387"/>
      <c r="U17" s="383"/>
      <c r="V17" s="394"/>
      <c r="W17" s="395"/>
      <c r="X17" s="397"/>
      <c r="Y17" s="383"/>
      <c r="Z17" s="402" t="s">
        <v>347</v>
      </c>
      <c r="AA17" s="403"/>
      <c r="AB17" s="419"/>
      <c r="AC17" s="420"/>
      <c r="AD17" s="420"/>
      <c r="AE17" s="420"/>
      <c r="AF17" s="397"/>
      <c r="AG17" s="383"/>
      <c r="AK17" s="119"/>
    </row>
    <row r="18" spans="1:37" ht="11.25" customHeight="1">
      <c r="A18" s="524"/>
      <c r="B18" s="213"/>
      <c r="C18" s="439" t="s">
        <v>95</v>
      </c>
      <c r="D18" s="439"/>
      <c r="E18" s="439"/>
      <c r="F18" s="439"/>
      <c r="G18" s="440"/>
      <c r="H18" s="380"/>
      <c r="I18" s="382" t="s">
        <v>6</v>
      </c>
      <c r="J18" s="384"/>
      <c r="K18" s="385"/>
      <c r="L18" s="385"/>
      <c r="M18" s="385"/>
      <c r="N18" s="388" t="s">
        <v>157</v>
      </c>
      <c r="O18" s="408" t="s">
        <v>164</v>
      </c>
      <c r="P18" s="382"/>
      <c r="Q18" s="384"/>
      <c r="R18" s="385"/>
      <c r="S18" s="385"/>
      <c r="T18" s="385"/>
      <c r="U18" s="391" t="s">
        <v>158</v>
      </c>
      <c r="V18" s="392" t="str">
        <f>IF(Q18=0,"",ROUND(J18/Q18,2))</f>
        <v/>
      </c>
      <c r="W18" s="393"/>
      <c r="X18" s="413" t="s">
        <v>4</v>
      </c>
      <c r="Y18" s="414"/>
      <c r="Z18" s="345">
        <f>AN15</f>
        <v>2.29</v>
      </c>
      <c r="AA18" s="328" t="s">
        <v>299</v>
      </c>
      <c r="AB18" s="404" t="str">
        <f>IF(COUNT(Q18)=0,"",ROUND(Q18*Z18,0))</f>
        <v/>
      </c>
      <c r="AC18" s="405"/>
      <c r="AD18" s="405"/>
      <c r="AE18" s="405"/>
      <c r="AF18" s="396" t="s">
        <v>159</v>
      </c>
      <c r="AG18" s="382"/>
    </row>
    <row r="19" spans="1:37" ht="11.25" customHeight="1">
      <c r="A19" s="524"/>
      <c r="B19" s="215"/>
      <c r="C19" s="437"/>
      <c r="D19" s="437"/>
      <c r="E19" s="437"/>
      <c r="F19" s="437"/>
      <c r="G19" s="438"/>
      <c r="H19" s="381"/>
      <c r="I19" s="383"/>
      <c r="J19" s="386"/>
      <c r="K19" s="387"/>
      <c r="L19" s="387"/>
      <c r="M19" s="387"/>
      <c r="N19" s="383"/>
      <c r="O19" s="390"/>
      <c r="P19" s="383"/>
      <c r="Q19" s="386"/>
      <c r="R19" s="387"/>
      <c r="S19" s="387"/>
      <c r="T19" s="387"/>
      <c r="U19" s="383"/>
      <c r="V19" s="394"/>
      <c r="W19" s="395"/>
      <c r="X19" s="397"/>
      <c r="Y19" s="383"/>
      <c r="Z19" s="402" t="s">
        <v>372</v>
      </c>
      <c r="AA19" s="403"/>
      <c r="AB19" s="406"/>
      <c r="AC19" s="407"/>
      <c r="AD19" s="407"/>
      <c r="AE19" s="407"/>
      <c r="AF19" s="397"/>
      <c r="AG19" s="383"/>
    </row>
    <row r="20" spans="1:37" ht="11.25" customHeight="1">
      <c r="A20" s="524"/>
      <c r="B20" s="213"/>
      <c r="C20" s="439" t="s">
        <v>325</v>
      </c>
      <c r="D20" s="443"/>
      <c r="E20" s="443"/>
      <c r="F20" s="443"/>
      <c r="G20" s="444"/>
      <c r="H20" s="380"/>
      <c r="I20" s="382" t="s">
        <v>6</v>
      </c>
      <c r="J20" s="384"/>
      <c r="K20" s="385"/>
      <c r="L20" s="385"/>
      <c r="M20" s="385"/>
      <c r="N20" s="388" t="s">
        <v>157</v>
      </c>
      <c r="O20" s="389" t="s">
        <v>19</v>
      </c>
      <c r="P20" s="388"/>
      <c r="Q20" s="384"/>
      <c r="R20" s="385"/>
      <c r="S20" s="385"/>
      <c r="T20" s="385"/>
      <c r="U20" s="391" t="s">
        <v>158</v>
      </c>
      <c r="V20" s="392" t="str">
        <f>IF(Q20=0,"",ROUND(J20/Q20,2))</f>
        <v/>
      </c>
      <c r="W20" s="393"/>
      <c r="X20" s="413" t="s">
        <v>4</v>
      </c>
      <c r="Y20" s="414"/>
      <c r="Z20" s="345">
        <f>AN11</f>
        <v>2.62</v>
      </c>
      <c r="AA20" s="328" t="s">
        <v>299</v>
      </c>
      <c r="AB20" s="404" t="str">
        <f>IF(COUNT(Q20)=0,"",ROUND(Q20*Z20,0))</f>
        <v/>
      </c>
      <c r="AC20" s="405"/>
      <c r="AD20" s="405"/>
      <c r="AE20" s="405"/>
      <c r="AF20" s="396" t="s">
        <v>159</v>
      </c>
      <c r="AG20" s="382"/>
    </row>
    <row r="21" spans="1:37" ht="11.25" customHeight="1">
      <c r="A21" s="524"/>
      <c r="B21" s="215"/>
      <c r="C21" s="437"/>
      <c r="D21" s="437"/>
      <c r="E21" s="437"/>
      <c r="F21" s="437"/>
      <c r="G21" s="438"/>
      <c r="H21" s="381"/>
      <c r="I21" s="383"/>
      <c r="J21" s="386"/>
      <c r="K21" s="387"/>
      <c r="L21" s="387"/>
      <c r="M21" s="387"/>
      <c r="N21" s="383"/>
      <c r="O21" s="390"/>
      <c r="P21" s="383"/>
      <c r="Q21" s="386"/>
      <c r="R21" s="387"/>
      <c r="S21" s="387"/>
      <c r="T21" s="387"/>
      <c r="U21" s="383"/>
      <c r="V21" s="394"/>
      <c r="W21" s="395"/>
      <c r="X21" s="397"/>
      <c r="Y21" s="383"/>
      <c r="Z21" s="402" t="s">
        <v>372</v>
      </c>
      <c r="AA21" s="403"/>
      <c r="AB21" s="406"/>
      <c r="AC21" s="407"/>
      <c r="AD21" s="407"/>
      <c r="AE21" s="407"/>
      <c r="AF21" s="397"/>
      <c r="AG21" s="383"/>
    </row>
    <row r="22" spans="1:37" ht="11.25" customHeight="1">
      <c r="A22" s="524"/>
      <c r="B22" s="213"/>
      <c r="C22" s="439" t="s">
        <v>349</v>
      </c>
      <c r="D22" s="439"/>
      <c r="E22" s="439"/>
      <c r="F22" s="439"/>
      <c r="G22" s="440"/>
      <c r="H22" s="380"/>
      <c r="I22" s="382" t="s">
        <v>6</v>
      </c>
      <c r="J22" s="384"/>
      <c r="K22" s="385"/>
      <c r="L22" s="385"/>
      <c r="M22" s="385"/>
      <c r="N22" s="388" t="s">
        <v>157</v>
      </c>
      <c r="O22" s="389" t="s">
        <v>165</v>
      </c>
      <c r="P22" s="388"/>
      <c r="Q22" s="384"/>
      <c r="R22" s="385"/>
      <c r="S22" s="385"/>
      <c r="T22" s="385"/>
      <c r="U22" s="391" t="s">
        <v>158</v>
      </c>
      <c r="V22" s="392" t="str">
        <f>IF(Q22=0,"",ROUND(J22/Q22,2))</f>
        <v/>
      </c>
      <c r="W22" s="393"/>
      <c r="X22" s="413" t="s">
        <v>4</v>
      </c>
      <c r="Y22" s="414"/>
      <c r="Z22" s="345">
        <f>AN16</f>
        <v>1.58</v>
      </c>
      <c r="AA22" s="328" t="s">
        <v>299</v>
      </c>
      <c r="AB22" s="404" t="str">
        <f>IF(COUNT(Q22)=0,"",ROUND(Q22*Z22,0))</f>
        <v/>
      </c>
      <c r="AC22" s="405"/>
      <c r="AD22" s="405"/>
      <c r="AE22" s="405"/>
      <c r="AF22" s="396" t="s">
        <v>159</v>
      </c>
      <c r="AG22" s="382"/>
    </row>
    <row r="23" spans="1:37" ht="11.25" customHeight="1">
      <c r="A23" s="524"/>
      <c r="B23" s="215"/>
      <c r="C23" s="437"/>
      <c r="D23" s="437"/>
      <c r="E23" s="437"/>
      <c r="F23" s="437"/>
      <c r="G23" s="438"/>
      <c r="H23" s="381"/>
      <c r="I23" s="383"/>
      <c r="J23" s="386"/>
      <c r="K23" s="387"/>
      <c r="L23" s="387"/>
      <c r="M23" s="387"/>
      <c r="N23" s="383"/>
      <c r="O23" s="390"/>
      <c r="P23" s="383"/>
      <c r="Q23" s="386"/>
      <c r="R23" s="387"/>
      <c r="S23" s="387"/>
      <c r="T23" s="387"/>
      <c r="U23" s="383"/>
      <c r="V23" s="394"/>
      <c r="W23" s="395"/>
      <c r="X23" s="397"/>
      <c r="Y23" s="383"/>
      <c r="Z23" s="402" t="s">
        <v>372</v>
      </c>
      <c r="AA23" s="403"/>
      <c r="AB23" s="406"/>
      <c r="AC23" s="407"/>
      <c r="AD23" s="407"/>
      <c r="AE23" s="407"/>
      <c r="AF23" s="397"/>
      <c r="AG23" s="383"/>
    </row>
    <row r="24" spans="1:37" ht="22.5" customHeight="1">
      <c r="A24" s="524"/>
      <c r="B24" s="213"/>
      <c r="C24" s="439" t="s">
        <v>345</v>
      </c>
      <c r="D24" s="527"/>
      <c r="E24" s="527"/>
      <c r="F24" s="527"/>
      <c r="G24" s="528"/>
      <c r="H24" s="380"/>
      <c r="I24" s="382" t="s">
        <v>6</v>
      </c>
      <c r="J24" s="469"/>
      <c r="K24" s="469"/>
      <c r="L24" s="469"/>
      <c r="M24" s="469"/>
      <c r="N24" s="37" t="s">
        <v>157</v>
      </c>
      <c r="O24" s="486" t="s">
        <v>240</v>
      </c>
      <c r="P24" s="487"/>
      <c r="Q24" s="488" t="s">
        <v>163</v>
      </c>
      <c r="R24" s="489"/>
      <c r="S24" s="489"/>
      <c r="T24" s="489"/>
      <c r="U24" s="490"/>
      <c r="V24" s="488" t="s">
        <v>163</v>
      </c>
      <c r="W24" s="489"/>
      <c r="X24" s="489"/>
      <c r="Y24" s="490"/>
      <c r="Z24" s="456" t="s">
        <v>163</v>
      </c>
      <c r="AA24" s="457"/>
      <c r="AB24" s="458" t="s">
        <v>125</v>
      </c>
      <c r="AC24" s="459"/>
      <c r="AD24" s="459"/>
      <c r="AE24" s="459"/>
      <c r="AF24" s="459"/>
      <c r="AG24" s="460"/>
    </row>
    <row r="25" spans="1:37" ht="11.25" customHeight="1">
      <c r="A25" s="524"/>
      <c r="B25" s="214"/>
      <c r="C25" s="529"/>
      <c r="D25" s="529"/>
      <c r="E25" s="529"/>
      <c r="F25" s="529"/>
      <c r="G25" s="530"/>
      <c r="H25" s="409"/>
      <c r="I25" s="411"/>
      <c r="J25" s="384"/>
      <c r="K25" s="385"/>
      <c r="L25" s="385"/>
      <c r="M25" s="385"/>
      <c r="N25" s="388" t="s">
        <v>157</v>
      </c>
      <c r="O25" s="408" t="s">
        <v>164</v>
      </c>
      <c r="P25" s="382"/>
      <c r="Q25" s="384"/>
      <c r="R25" s="385"/>
      <c r="S25" s="385"/>
      <c r="T25" s="385"/>
      <c r="U25" s="391" t="s">
        <v>158</v>
      </c>
      <c r="V25" s="392" t="str">
        <f>IF(Q25=0,"",ROUND(J25/Q25,2))</f>
        <v/>
      </c>
      <c r="W25" s="393"/>
      <c r="X25" s="413" t="s">
        <v>4</v>
      </c>
      <c r="Y25" s="414"/>
      <c r="Z25" s="345">
        <f>AN15</f>
        <v>2.29</v>
      </c>
      <c r="AA25" s="328" t="s">
        <v>299</v>
      </c>
      <c r="AB25" s="404" t="str">
        <f>IF(COUNT(Q25)=0,"",ROUND(Q25*Z25,0))</f>
        <v/>
      </c>
      <c r="AC25" s="405"/>
      <c r="AD25" s="405"/>
      <c r="AE25" s="405"/>
      <c r="AF25" s="396" t="s">
        <v>159</v>
      </c>
      <c r="AG25" s="382"/>
    </row>
    <row r="26" spans="1:37" ht="11.25" customHeight="1">
      <c r="A26" s="524"/>
      <c r="B26" s="214"/>
      <c r="C26" s="529"/>
      <c r="D26" s="529"/>
      <c r="E26" s="529"/>
      <c r="F26" s="529"/>
      <c r="G26" s="530"/>
      <c r="H26" s="409"/>
      <c r="I26" s="411"/>
      <c r="J26" s="386"/>
      <c r="K26" s="387"/>
      <c r="L26" s="387"/>
      <c r="M26" s="387"/>
      <c r="N26" s="383"/>
      <c r="O26" s="390"/>
      <c r="P26" s="383"/>
      <c r="Q26" s="386"/>
      <c r="R26" s="387"/>
      <c r="S26" s="387"/>
      <c r="T26" s="387"/>
      <c r="U26" s="383"/>
      <c r="V26" s="394"/>
      <c r="W26" s="395"/>
      <c r="X26" s="397"/>
      <c r="Y26" s="383"/>
      <c r="Z26" s="402" t="s">
        <v>372</v>
      </c>
      <c r="AA26" s="403"/>
      <c r="AB26" s="406"/>
      <c r="AC26" s="407"/>
      <c r="AD26" s="407"/>
      <c r="AE26" s="407"/>
      <c r="AF26" s="397"/>
      <c r="AG26" s="383"/>
    </row>
    <row r="27" spans="1:37" ht="11.25" customHeight="1">
      <c r="A27" s="524"/>
      <c r="B27" s="214"/>
      <c r="C27" s="529"/>
      <c r="D27" s="529"/>
      <c r="E27" s="529"/>
      <c r="F27" s="529"/>
      <c r="G27" s="530"/>
      <c r="H27" s="410"/>
      <c r="I27" s="412"/>
      <c r="J27" s="384"/>
      <c r="K27" s="385"/>
      <c r="L27" s="385"/>
      <c r="M27" s="385"/>
      <c r="N27" s="388" t="s">
        <v>157</v>
      </c>
      <c r="O27" s="389" t="s">
        <v>165</v>
      </c>
      <c r="P27" s="388"/>
      <c r="Q27" s="384"/>
      <c r="R27" s="385"/>
      <c r="S27" s="385"/>
      <c r="T27" s="385"/>
      <c r="U27" s="391" t="s">
        <v>158</v>
      </c>
      <c r="V27" s="392" t="str">
        <f>IF(Q27=0,"",ROUND(J27/Q27,2))</f>
        <v/>
      </c>
      <c r="W27" s="393"/>
      <c r="X27" s="413" t="s">
        <v>4</v>
      </c>
      <c r="Y27" s="414"/>
      <c r="Z27" s="345">
        <f>AN16</f>
        <v>1.58</v>
      </c>
      <c r="AA27" s="328" t="s">
        <v>299</v>
      </c>
      <c r="AB27" s="404" t="str">
        <f>IF(COUNT(Q27)=0,"",ROUND(Q27*Z27,0))</f>
        <v/>
      </c>
      <c r="AC27" s="405"/>
      <c r="AD27" s="405"/>
      <c r="AE27" s="405"/>
      <c r="AF27" s="396" t="s">
        <v>159</v>
      </c>
      <c r="AG27" s="382"/>
    </row>
    <row r="28" spans="1:37" ht="11.25" customHeight="1">
      <c r="A28" s="524"/>
      <c r="B28" s="215"/>
      <c r="C28" s="437"/>
      <c r="D28" s="437"/>
      <c r="E28" s="437"/>
      <c r="F28" s="437"/>
      <c r="G28" s="438"/>
      <c r="H28" s="381"/>
      <c r="I28" s="383"/>
      <c r="J28" s="386"/>
      <c r="K28" s="387"/>
      <c r="L28" s="387"/>
      <c r="M28" s="387"/>
      <c r="N28" s="383"/>
      <c r="O28" s="390"/>
      <c r="P28" s="383"/>
      <c r="Q28" s="386"/>
      <c r="R28" s="387"/>
      <c r="S28" s="387"/>
      <c r="T28" s="387"/>
      <c r="U28" s="383"/>
      <c r="V28" s="394"/>
      <c r="W28" s="395"/>
      <c r="X28" s="397"/>
      <c r="Y28" s="383"/>
      <c r="Z28" s="402" t="s">
        <v>372</v>
      </c>
      <c r="AA28" s="403"/>
      <c r="AB28" s="406"/>
      <c r="AC28" s="407"/>
      <c r="AD28" s="407"/>
      <c r="AE28" s="407"/>
      <c r="AF28" s="397"/>
      <c r="AG28" s="383"/>
    </row>
    <row r="29" spans="1:37" ht="11.25" customHeight="1">
      <c r="A29" s="524"/>
      <c r="B29" s="280"/>
      <c r="C29" s="443" t="s">
        <v>8</v>
      </c>
      <c r="D29" s="443"/>
      <c r="E29" s="443"/>
      <c r="F29" s="443"/>
      <c r="G29" s="444"/>
      <c r="H29" s="380"/>
      <c r="I29" s="382" t="s">
        <v>6</v>
      </c>
      <c r="J29" s="384"/>
      <c r="K29" s="385"/>
      <c r="L29" s="385"/>
      <c r="M29" s="385"/>
      <c r="N29" s="388" t="s">
        <v>157</v>
      </c>
      <c r="O29" s="408" t="s">
        <v>164</v>
      </c>
      <c r="P29" s="382"/>
      <c r="Q29" s="384"/>
      <c r="R29" s="385"/>
      <c r="S29" s="385"/>
      <c r="T29" s="385"/>
      <c r="U29" s="391" t="s">
        <v>158</v>
      </c>
      <c r="V29" s="392" t="str">
        <f>IF(Q29=0,"",ROUND(J29/Q29,2))</f>
        <v/>
      </c>
      <c r="W29" s="393"/>
      <c r="X29" s="413" t="s">
        <v>4</v>
      </c>
      <c r="Y29" s="414"/>
      <c r="Z29" s="345">
        <f>AN15</f>
        <v>2.29</v>
      </c>
      <c r="AA29" s="328" t="s">
        <v>299</v>
      </c>
      <c r="AB29" s="404" t="str">
        <f>IF(COUNT(Q29)=0,"",ROUND(Q29*Z29,0))</f>
        <v/>
      </c>
      <c r="AC29" s="405"/>
      <c r="AD29" s="405"/>
      <c r="AE29" s="405"/>
      <c r="AF29" s="396" t="s">
        <v>159</v>
      </c>
      <c r="AG29" s="382"/>
    </row>
    <row r="30" spans="1:37" ht="11.25" customHeight="1">
      <c r="A30" s="525"/>
      <c r="B30" s="282"/>
      <c r="C30" s="437"/>
      <c r="D30" s="437"/>
      <c r="E30" s="437"/>
      <c r="F30" s="437"/>
      <c r="G30" s="438"/>
      <c r="H30" s="381"/>
      <c r="I30" s="383"/>
      <c r="J30" s="386"/>
      <c r="K30" s="387"/>
      <c r="L30" s="387"/>
      <c r="M30" s="387"/>
      <c r="N30" s="383"/>
      <c r="O30" s="390"/>
      <c r="P30" s="383"/>
      <c r="Q30" s="386"/>
      <c r="R30" s="387"/>
      <c r="S30" s="387"/>
      <c r="T30" s="387"/>
      <c r="U30" s="383"/>
      <c r="V30" s="394"/>
      <c r="W30" s="395"/>
      <c r="X30" s="397"/>
      <c r="Y30" s="383"/>
      <c r="Z30" s="402" t="s">
        <v>372</v>
      </c>
      <c r="AA30" s="403"/>
      <c r="AB30" s="406"/>
      <c r="AC30" s="407"/>
      <c r="AD30" s="407"/>
      <c r="AE30" s="407"/>
      <c r="AF30" s="397"/>
      <c r="AG30" s="383"/>
    </row>
    <row r="31" spans="1:37" ht="11.25" customHeight="1">
      <c r="A31" s="525"/>
      <c r="B31" s="280"/>
      <c r="C31" s="443" t="s">
        <v>9</v>
      </c>
      <c r="D31" s="443"/>
      <c r="E31" s="443"/>
      <c r="F31" s="443"/>
      <c r="G31" s="444"/>
      <c r="H31" s="380"/>
      <c r="I31" s="382" t="s">
        <v>6</v>
      </c>
      <c r="J31" s="384"/>
      <c r="K31" s="385"/>
      <c r="L31" s="385"/>
      <c r="M31" s="385"/>
      <c r="N31" s="388" t="s">
        <v>157</v>
      </c>
      <c r="O31" s="389" t="s">
        <v>165</v>
      </c>
      <c r="P31" s="388"/>
      <c r="Q31" s="384"/>
      <c r="R31" s="385"/>
      <c r="S31" s="385"/>
      <c r="T31" s="385"/>
      <c r="U31" s="391" t="s">
        <v>158</v>
      </c>
      <c r="V31" s="392" t="str">
        <f>IF(Q31=0,"",ROUND(J31/Q31,2))</f>
        <v/>
      </c>
      <c r="W31" s="393"/>
      <c r="X31" s="413" t="s">
        <v>4</v>
      </c>
      <c r="Y31" s="414"/>
      <c r="Z31" s="345">
        <f>AN16</f>
        <v>1.58</v>
      </c>
      <c r="AA31" s="328" t="s">
        <v>299</v>
      </c>
      <c r="AB31" s="404" t="str">
        <f>IF(COUNT(Q31)=0,"",ROUND(Q31*Z31,0))</f>
        <v/>
      </c>
      <c r="AC31" s="405"/>
      <c r="AD31" s="405"/>
      <c r="AE31" s="405"/>
      <c r="AF31" s="396" t="s">
        <v>159</v>
      </c>
      <c r="AG31" s="382"/>
    </row>
    <row r="32" spans="1:37" ht="11.25" customHeight="1">
      <c r="A32" s="525"/>
      <c r="B32" s="282"/>
      <c r="C32" s="437"/>
      <c r="D32" s="437"/>
      <c r="E32" s="437"/>
      <c r="F32" s="437"/>
      <c r="G32" s="438"/>
      <c r="H32" s="381"/>
      <c r="I32" s="383"/>
      <c r="J32" s="386"/>
      <c r="K32" s="387"/>
      <c r="L32" s="387"/>
      <c r="M32" s="387"/>
      <c r="N32" s="383"/>
      <c r="O32" s="390"/>
      <c r="P32" s="383"/>
      <c r="Q32" s="386"/>
      <c r="R32" s="387"/>
      <c r="S32" s="387"/>
      <c r="T32" s="387"/>
      <c r="U32" s="383"/>
      <c r="V32" s="394"/>
      <c r="W32" s="395"/>
      <c r="X32" s="397"/>
      <c r="Y32" s="383"/>
      <c r="Z32" s="402" t="s">
        <v>372</v>
      </c>
      <c r="AA32" s="403"/>
      <c r="AB32" s="406"/>
      <c r="AC32" s="407"/>
      <c r="AD32" s="407"/>
      <c r="AE32" s="407"/>
      <c r="AF32" s="397"/>
      <c r="AG32" s="383"/>
    </row>
    <row r="33" spans="1:37" ht="22.5" customHeight="1">
      <c r="A33" s="525"/>
      <c r="B33" s="213"/>
      <c r="C33" s="439" t="s">
        <v>346</v>
      </c>
      <c r="D33" s="480"/>
      <c r="E33" s="480"/>
      <c r="F33" s="480"/>
      <c r="G33" s="481"/>
      <c r="H33" s="380"/>
      <c r="I33" s="382" t="s">
        <v>6</v>
      </c>
      <c r="J33" s="469"/>
      <c r="K33" s="469"/>
      <c r="L33" s="469"/>
      <c r="M33" s="469"/>
      <c r="N33" s="37" t="s">
        <v>157</v>
      </c>
      <c r="O33" s="486" t="s">
        <v>240</v>
      </c>
      <c r="P33" s="487"/>
      <c r="Q33" s="488" t="s">
        <v>163</v>
      </c>
      <c r="R33" s="489"/>
      <c r="S33" s="489"/>
      <c r="T33" s="489"/>
      <c r="U33" s="490"/>
      <c r="V33" s="491" t="s">
        <v>163</v>
      </c>
      <c r="W33" s="489"/>
      <c r="X33" s="489"/>
      <c r="Y33" s="490"/>
      <c r="Z33" s="456" t="s">
        <v>163</v>
      </c>
      <c r="AA33" s="457"/>
      <c r="AB33" s="458" t="s">
        <v>163</v>
      </c>
      <c r="AC33" s="459"/>
      <c r="AD33" s="459"/>
      <c r="AE33" s="459"/>
      <c r="AF33" s="459"/>
      <c r="AG33" s="460"/>
    </row>
    <row r="34" spans="1:37" ht="11.25" customHeight="1">
      <c r="A34" s="525"/>
      <c r="B34" s="216"/>
      <c r="C34" s="482"/>
      <c r="D34" s="482"/>
      <c r="E34" s="482"/>
      <c r="F34" s="482"/>
      <c r="G34" s="483"/>
      <c r="H34" s="410"/>
      <c r="I34" s="412"/>
      <c r="J34" s="384"/>
      <c r="K34" s="385"/>
      <c r="L34" s="385"/>
      <c r="M34" s="385"/>
      <c r="N34" s="388" t="s">
        <v>157</v>
      </c>
      <c r="O34" s="408" t="s">
        <v>164</v>
      </c>
      <c r="P34" s="382"/>
      <c r="Q34" s="384"/>
      <c r="R34" s="385"/>
      <c r="S34" s="385"/>
      <c r="T34" s="385"/>
      <c r="U34" s="391" t="s">
        <v>158</v>
      </c>
      <c r="V34" s="392" t="str">
        <f>IF(Q34=0,"",ROUND(J34/Q34,2))</f>
        <v/>
      </c>
      <c r="W34" s="393"/>
      <c r="X34" s="413" t="s">
        <v>4</v>
      </c>
      <c r="Y34" s="414"/>
      <c r="Z34" s="345">
        <f>AN15</f>
        <v>2.29</v>
      </c>
      <c r="AA34" s="328" t="s">
        <v>299</v>
      </c>
      <c r="AB34" s="421" t="str">
        <f>IF(COUNT(Q34)=0,"",ROUND(Q34*Z34,0))</f>
        <v/>
      </c>
      <c r="AC34" s="422"/>
      <c r="AD34" s="422"/>
      <c r="AE34" s="422"/>
      <c r="AF34" s="396" t="s">
        <v>159</v>
      </c>
      <c r="AG34" s="382"/>
    </row>
    <row r="35" spans="1:37" ht="11.25" customHeight="1">
      <c r="A35" s="525"/>
      <c r="B35" s="216"/>
      <c r="C35" s="482"/>
      <c r="D35" s="482"/>
      <c r="E35" s="482"/>
      <c r="F35" s="482"/>
      <c r="G35" s="483"/>
      <c r="H35" s="410"/>
      <c r="I35" s="412"/>
      <c r="J35" s="386"/>
      <c r="K35" s="387"/>
      <c r="L35" s="387"/>
      <c r="M35" s="387"/>
      <c r="N35" s="383"/>
      <c r="O35" s="390"/>
      <c r="P35" s="383"/>
      <c r="Q35" s="386"/>
      <c r="R35" s="387"/>
      <c r="S35" s="387"/>
      <c r="T35" s="387"/>
      <c r="U35" s="383"/>
      <c r="V35" s="394"/>
      <c r="W35" s="395"/>
      <c r="X35" s="397"/>
      <c r="Y35" s="383"/>
      <c r="Z35" s="535" t="s">
        <v>372</v>
      </c>
      <c r="AA35" s="536"/>
      <c r="AB35" s="406"/>
      <c r="AC35" s="407"/>
      <c r="AD35" s="407"/>
      <c r="AE35" s="407"/>
      <c r="AF35" s="397"/>
      <c r="AG35" s="383"/>
    </row>
    <row r="36" spans="1:37" ht="11.25" customHeight="1">
      <c r="A36" s="525"/>
      <c r="B36" s="216"/>
      <c r="C36" s="482"/>
      <c r="D36" s="482"/>
      <c r="E36" s="482"/>
      <c r="F36" s="482"/>
      <c r="G36" s="483"/>
      <c r="H36" s="410"/>
      <c r="I36" s="412"/>
      <c r="J36" s="384"/>
      <c r="K36" s="385"/>
      <c r="L36" s="385"/>
      <c r="M36" s="385"/>
      <c r="N36" s="388" t="s">
        <v>157</v>
      </c>
      <c r="O36" s="389" t="s">
        <v>165</v>
      </c>
      <c r="P36" s="388"/>
      <c r="Q36" s="384"/>
      <c r="R36" s="385"/>
      <c r="S36" s="385"/>
      <c r="T36" s="385"/>
      <c r="U36" s="391" t="s">
        <v>158</v>
      </c>
      <c r="V36" s="392" t="str">
        <f>IF(Q36=0,"",ROUND(J36/Q36,2))</f>
        <v/>
      </c>
      <c r="W36" s="393"/>
      <c r="X36" s="413" t="s">
        <v>4</v>
      </c>
      <c r="Y36" s="414"/>
      <c r="Z36" s="345">
        <f>AN16</f>
        <v>1.58</v>
      </c>
      <c r="AA36" s="328" t="s">
        <v>299</v>
      </c>
      <c r="AB36" s="421" t="str">
        <f>IF(COUNT(Q36)=0,"",ROUND(Q36*Z36,0))</f>
        <v/>
      </c>
      <c r="AC36" s="422"/>
      <c r="AD36" s="422"/>
      <c r="AE36" s="422"/>
      <c r="AF36" s="396" t="s">
        <v>159</v>
      </c>
      <c r="AG36" s="382"/>
    </row>
    <row r="37" spans="1:37" ht="11.25" customHeight="1">
      <c r="A37" s="525"/>
      <c r="B37" s="217"/>
      <c r="C37" s="484"/>
      <c r="D37" s="484"/>
      <c r="E37" s="484"/>
      <c r="F37" s="484"/>
      <c r="G37" s="485"/>
      <c r="H37" s="455"/>
      <c r="I37" s="426"/>
      <c r="J37" s="498"/>
      <c r="K37" s="499"/>
      <c r="L37" s="499"/>
      <c r="M37" s="499"/>
      <c r="N37" s="426"/>
      <c r="O37" s="500"/>
      <c r="P37" s="426"/>
      <c r="Q37" s="498"/>
      <c r="R37" s="499"/>
      <c r="S37" s="499"/>
      <c r="T37" s="499"/>
      <c r="U37" s="426"/>
      <c r="V37" s="558"/>
      <c r="W37" s="559"/>
      <c r="X37" s="425"/>
      <c r="Y37" s="426"/>
      <c r="Z37" s="504" t="s">
        <v>372</v>
      </c>
      <c r="AA37" s="505"/>
      <c r="AB37" s="423"/>
      <c r="AC37" s="424"/>
      <c r="AD37" s="424"/>
      <c r="AE37" s="424"/>
      <c r="AF37" s="425"/>
      <c r="AG37" s="426"/>
    </row>
    <row r="38" spans="1:37" s="28" customFormat="1" ht="22.5" customHeight="1" thickBot="1">
      <c r="A38" s="526"/>
      <c r="B38" s="218"/>
      <c r="C38" s="540" t="s">
        <v>268</v>
      </c>
      <c r="D38" s="540"/>
      <c r="E38" s="540"/>
      <c r="F38" s="540"/>
      <c r="G38" s="541"/>
      <c r="H38" s="340">
        <f>SUM(H10:H36)</f>
        <v>0</v>
      </c>
      <c r="I38" s="130" t="s">
        <v>6</v>
      </c>
      <c r="J38" s="542" t="str">
        <f>IF(COUNTA(J10:M36)=0,"",SUM(J10:J36))</f>
        <v/>
      </c>
      <c r="K38" s="542"/>
      <c r="L38" s="542"/>
      <c r="M38" s="542"/>
      <c r="N38" s="219" t="s">
        <v>157</v>
      </c>
      <c r="O38" s="552" t="s">
        <v>163</v>
      </c>
      <c r="P38" s="548"/>
      <c r="Q38" s="552" t="s">
        <v>163</v>
      </c>
      <c r="R38" s="548"/>
      <c r="S38" s="548"/>
      <c r="T38" s="548"/>
      <c r="U38" s="549"/>
      <c r="V38" s="547" t="s">
        <v>163</v>
      </c>
      <c r="W38" s="548"/>
      <c r="X38" s="548"/>
      <c r="Y38" s="549"/>
      <c r="Z38" s="550" t="s">
        <v>163</v>
      </c>
      <c r="AA38" s="551"/>
      <c r="AB38" s="501">
        <f>SUM(AB10:AB36)</f>
        <v>0</v>
      </c>
      <c r="AC38" s="502"/>
      <c r="AD38" s="502"/>
      <c r="AE38" s="502"/>
      <c r="AF38" s="543" t="s">
        <v>159</v>
      </c>
      <c r="AG38" s="544"/>
    </row>
    <row r="39" spans="1:37" ht="11.25" customHeight="1" thickTop="1">
      <c r="A39" s="430" t="s">
        <v>44</v>
      </c>
      <c r="B39" s="281"/>
      <c r="C39" s="435" t="s">
        <v>5</v>
      </c>
      <c r="D39" s="435"/>
      <c r="E39" s="435"/>
      <c r="F39" s="435"/>
      <c r="G39" s="436"/>
      <c r="H39" s="468"/>
      <c r="I39" s="461" t="s">
        <v>6</v>
      </c>
      <c r="J39" s="462"/>
      <c r="K39" s="463"/>
      <c r="L39" s="463"/>
      <c r="M39" s="463"/>
      <c r="N39" s="464" t="s">
        <v>157</v>
      </c>
      <c r="O39" s="465" t="s">
        <v>19</v>
      </c>
      <c r="P39" s="464"/>
      <c r="Q39" s="462"/>
      <c r="R39" s="463"/>
      <c r="S39" s="463"/>
      <c r="T39" s="463"/>
      <c r="U39" s="496" t="s">
        <v>158</v>
      </c>
      <c r="V39" s="560" t="str">
        <f>IF(Q39=0,"",J39/Q39)</f>
        <v/>
      </c>
      <c r="W39" s="561"/>
      <c r="X39" s="494" t="s">
        <v>4</v>
      </c>
      <c r="Y39" s="495"/>
      <c r="Z39" s="343">
        <f>AN11</f>
        <v>2.62</v>
      </c>
      <c r="AA39" s="344" t="s">
        <v>299</v>
      </c>
      <c r="AB39" s="538" t="str">
        <f>IF(COUNT(Q39)=0,"",ROUND(Q39*Z39,0))</f>
        <v/>
      </c>
      <c r="AC39" s="539"/>
      <c r="AD39" s="539"/>
      <c r="AE39" s="539"/>
      <c r="AF39" s="537" t="s">
        <v>159</v>
      </c>
      <c r="AG39" s="461"/>
    </row>
    <row r="40" spans="1:37" ht="11.25" customHeight="1">
      <c r="A40" s="431"/>
      <c r="B40" s="215"/>
      <c r="C40" s="437"/>
      <c r="D40" s="437"/>
      <c r="E40" s="437"/>
      <c r="F40" s="437"/>
      <c r="G40" s="438"/>
      <c r="H40" s="381"/>
      <c r="I40" s="383"/>
      <c r="J40" s="386"/>
      <c r="K40" s="387"/>
      <c r="L40" s="387"/>
      <c r="M40" s="387"/>
      <c r="N40" s="383"/>
      <c r="O40" s="390"/>
      <c r="P40" s="383"/>
      <c r="Q40" s="386"/>
      <c r="R40" s="387"/>
      <c r="S40" s="387"/>
      <c r="T40" s="387"/>
      <c r="U40" s="383"/>
      <c r="V40" s="394"/>
      <c r="W40" s="395"/>
      <c r="X40" s="397"/>
      <c r="Y40" s="383"/>
      <c r="Z40" s="402" t="s">
        <v>372</v>
      </c>
      <c r="AA40" s="403"/>
      <c r="AB40" s="406"/>
      <c r="AC40" s="407"/>
      <c r="AD40" s="407"/>
      <c r="AE40" s="407"/>
      <c r="AF40" s="397"/>
      <c r="AG40" s="383"/>
    </row>
    <row r="41" spans="1:37" ht="11.25" customHeight="1">
      <c r="A41" s="432"/>
      <c r="B41" s="213"/>
      <c r="C41" s="439" t="s">
        <v>94</v>
      </c>
      <c r="D41" s="439"/>
      <c r="E41" s="439"/>
      <c r="F41" s="439"/>
      <c r="G41" s="440"/>
      <c r="H41" s="380"/>
      <c r="I41" s="382" t="s">
        <v>6</v>
      </c>
      <c r="J41" s="384"/>
      <c r="K41" s="385"/>
      <c r="L41" s="385"/>
      <c r="M41" s="385"/>
      <c r="N41" s="388" t="s">
        <v>157</v>
      </c>
      <c r="O41" s="389" t="s">
        <v>160</v>
      </c>
      <c r="P41" s="388"/>
      <c r="Q41" s="384"/>
      <c r="R41" s="385"/>
      <c r="S41" s="385"/>
      <c r="T41" s="385"/>
      <c r="U41" s="492" t="s">
        <v>161</v>
      </c>
      <c r="V41" s="392" t="str">
        <f>IF(Q41=0,"",J41/Q41)</f>
        <v/>
      </c>
      <c r="W41" s="393"/>
      <c r="X41" s="416" t="s">
        <v>171</v>
      </c>
      <c r="Y41" s="382"/>
      <c r="Z41" s="345">
        <f>AN12</f>
        <v>1.96</v>
      </c>
      <c r="AA41" s="328" t="s">
        <v>299</v>
      </c>
      <c r="AB41" s="404" t="str">
        <f>IF(COUNT(Q41)=0,"",ROUND(Q41*Z41,0))</f>
        <v/>
      </c>
      <c r="AC41" s="405"/>
      <c r="AD41" s="405"/>
      <c r="AE41" s="405"/>
      <c r="AF41" s="396" t="s">
        <v>159</v>
      </c>
      <c r="AG41" s="382"/>
    </row>
    <row r="42" spans="1:37" ht="11.25" customHeight="1">
      <c r="A42" s="432"/>
      <c r="B42" s="215"/>
      <c r="C42" s="441"/>
      <c r="D42" s="441"/>
      <c r="E42" s="441"/>
      <c r="F42" s="441"/>
      <c r="G42" s="442"/>
      <c r="H42" s="381"/>
      <c r="I42" s="383"/>
      <c r="J42" s="386"/>
      <c r="K42" s="387"/>
      <c r="L42" s="387"/>
      <c r="M42" s="387"/>
      <c r="N42" s="383"/>
      <c r="O42" s="390"/>
      <c r="P42" s="383"/>
      <c r="Q42" s="386"/>
      <c r="R42" s="387"/>
      <c r="S42" s="387"/>
      <c r="T42" s="387"/>
      <c r="U42" s="493"/>
      <c r="V42" s="394"/>
      <c r="W42" s="395"/>
      <c r="X42" s="397"/>
      <c r="Y42" s="383"/>
      <c r="Z42" s="402" t="s">
        <v>373</v>
      </c>
      <c r="AA42" s="403"/>
      <c r="AB42" s="406"/>
      <c r="AC42" s="407"/>
      <c r="AD42" s="407"/>
      <c r="AE42" s="407"/>
      <c r="AF42" s="397"/>
      <c r="AG42" s="383"/>
    </row>
    <row r="43" spans="1:37" ht="11.25" customHeight="1">
      <c r="A43" s="432"/>
      <c r="B43" s="213"/>
      <c r="C43" s="443" t="s">
        <v>7</v>
      </c>
      <c r="D43" s="443"/>
      <c r="E43" s="443"/>
      <c r="F43" s="443"/>
      <c r="G43" s="444"/>
      <c r="H43" s="380"/>
      <c r="I43" s="382" t="s">
        <v>6</v>
      </c>
      <c r="J43" s="384"/>
      <c r="K43" s="385"/>
      <c r="L43" s="385"/>
      <c r="M43" s="385"/>
      <c r="N43" s="388" t="s">
        <v>157</v>
      </c>
      <c r="O43" s="389" t="s">
        <v>20</v>
      </c>
      <c r="P43" s="388"/>
      <c r="Q43" s="384"/>
      <c r="R43" s="385"/>
      <c r="S43" s="385"/>
      <c r="T43" s="385"/>
      <c r="U43" s="492" t="s">
        <v>162</v>
      </c>
      <c r="V43" s="392" t="str">
        <f>IF(Q43=0,"",J43/Q43)</f>
        <v/>
      </c>
      <c r="W43" s="393"/>
      <c r="X43" s="416" t="s">
        <v>172</v>
      </c>
      <c r="Y43" s="382"/>
      <c r="Z43" s="346">
        <f>AN14</f>
        <v>0.438</v>
      </c>
      <c r="AA43" s="328" t="s">
        <v>299</v>
      </c>
      <c r="AB43" s="404" t="str">
        <f>IF(COUNT(Q43)=0,"",ROUND(Q43*Z43,0))</f>
        <v/>
      </c>
      <c r="AC43" s="405"/>
      <c r="AD43" s="405"/>
      <c r="AE43" s="405"/>
      <c r="AF43" s="396" t="s">
        <v>159</v>
      </c>
      <c r="AG43" s="382"/>
    </row>
    <row r="44" spans="1:37" ht="11.25" customHeight="1">
      <c r="A44" s="432"/>
      <c r="B44" s="215"/>
      <c r="C44" s="437"/>
      <c r="D44" s="437"/>
      <c r="E44" s="437"/>
      <c r="F44" s="437"/>
      <c r="G44" s="438"/>
      <c r="H44" s="381"/>
      <c r="I44" s="383"/>
      <c r="J44" s="386"/>
      <c r="K44" s="387"/>
      <c r="L44" s="387"/>
      <c r="M44" s="387"/>
      <c r="N44" s="383"/>
      <c r="O44" s="390"/>
      <c r="P44" s="383"/>
      <c r="Q44" s="386"/>
      <c r="R44" s="387"/>
      <c r="S44" s="387"/>
      <c r="T44" s="387"/>
      <c r="U44" s="493"/>
      <c r="V44" s="394"/>
      <c r="W44" s="395"/>
      <c r="X44" s="397"/>
      <c r="Y44" s="383"/>
      <c r="Z44" s="402" t="s">
        <v>374</v>
      </c>
      <c r="AA44" s="403"/>
      <c r="AB44" s="406"/>
      <c r="AC44" s="407"/>
      <c r="AD44" s="407"/>
      <c r="AE44" s="407"/>
      <c r="AF44" s="397"/>
      <c r="AG44" s="383"/>
    </row>
    <row r="45" spans="1:37" ht="11.25" customHeight="1">
      <c r="A45" s="432"/>
      <c r="B45" s="213"/>
      <c r="C45" s="445" t="s">
        <v>343</v>
      </c>
      <c r="D45" s="445"/>
      <c r="E45" s="445"/>
      <c r="F45" s="445"/>
      <c r="G45" s="446"/>
      <c r="H45" s="380"/>
      <c r="I45" s="382" t="s">
        <v>6</v>
      </c>
      <c r="J45" s="384"/>
      <c r="K45" s="385"/>
      <c r="L45" s="385"/>
      <c r="M45" s="385"/>
      <c r="N45" s="388" t="s">
        <v>157</v>
      </c>
      <c r="O45" s="389" t="s">
        <v>124</v>
      </c>
      <c r="P45" s="388"/>
      <c r="Q45" s="384"/>
      <c r="R45" s="385"/>
      <c r="S45" s="385"/>
      <c r="T45" s="385"/>
      <c r="U45" s="415" t="s">
        <v>299</v>
      </c>
      <c r="V45" s="392" t="str">
        <f>IF(Q45=0,"",J45/Q45)</f>
        <v/>
      </c>
      <c r="W45" s="393"/>
      <c r="X45" s="416" t="s">
        <v>305</v>
      </c>
      <c r="Y45" s="382"/>
      <c r="Z45" s="329">
        <f>AN13</f>
        <v>0</v>
      </c>
      <c r="AA45" s="328" t="s">
        <v>299</v>
      </c>
      <c r="AB45" s="417" t="str">
        <f>IF(COUNT(Q45)=0,"",ROUND(Q45*Z45,0))</f>
        <v/>
      </c>
      <c r="AC45" s="418"/>
      <c r="AD45" s="418"/>
      <c r="AE45" s="418"/>
      <c r="AF45" s="396" t="s">
        <v>159</v>
      </c>
      <c r="AG45" s="382"/>
      <c r="AK45" s="119"/>
    </row>
    <row r="46" spans="1:37" ht="11.25" customHeight="1">
      <c r="A46" s="432"/>
      <c r="B46" s="215"/>
      <c r="C46" s="447"/>
      <c r="D46" s="447"/>
      <c r="E46" s="447"/>
      <c r="F46" s="447"/>
      <c r="G46" s="448"/>
      <c r="H46" s="381"/>
      <c r="I46" s="383"/>
      <c r="J46" s="386"/>
      <c r="K46" s="387"/>
      <c r="L46" s="387"/>
      <c r="M46" s="387"/>
      <c r="N46" s="383"/>
      <c r="O46" s="390"/>
      <c r="P46" s="383"/>
      <c r="Q46" s="386"/>
      <c r="R46" s="387"/>
      <c r="S46" s="387"/>
      <c r="T46" s="387"/>
      <c r="U46" s="383"/>
      <c r="V46" s="394"/>
      <c r="W46" s="395"/>
      <c r="X46" s="397"/>
      <c r="Y46" s="383"/>
      <c r="Z46" s="535" t="s">
        <v>347</v>
      </c>
      <c r="AA46" s="536"/>
      <c r="AB46" s="419"/>
      <c r="AC46" s="420"/>
      <c r="AD46" s="420"/>
      <c r="AE46" s="420"/>
      <c r="AF46" s="397"/>
      <c r="AG46" s="383"/>
      <c r="AK46" s="119"/>
    </row>
    <row r="47" spans="1:37" ht="11.25" customHeight="1">
      <c r="A47" s="432"/>
      <c r="B47" s="213"/>
      <c r="C47" s="439" t="s">
        <v>95</v>
      </c>
      <c r="D47" s="439"/>
      <c r="E47" s="439"/>
      <c r="F47" s="439"/>
      <c r="G47" s="440"/>
      <c r="H47" s="380"/>
      <c r="I47" s="382" t="s">
        <v>6</v>
      </c>
      <c r="J47" s="384"/>
      <c r="K47" s="385"/>
      <c r="L47" s="385"/>
      <c r="M47" s="385"/>
      <c r="N47" s="388" t="s">
        <v>157</v>
      </c>
      <c r="O47" s="408" t="s">
        <v>164</v>
      </c>
      <c r="P47" s="382"/>
      <c r="Q47" s="384"/>
      <c r="R47" s="385"/>
      <c r="S47" s="385"/>
      <c r="T47" s="385"/>
      <c r="U47" s="391" t="s">
        <v>158</v>
      </c>
      <c r="V47" s="392" t="str">
        <f>IF(Q47=0,"",J47/Q47)</f>
        <v/>
      </c>
      <c r="W47" s="393"/>
      <c r="X47" s="413" t="s">
        <v>4</v>
      </c>
      <c r="Y47" s="414"/>
      <c r="Z47" s="345">
        <f>AN15</f>
        <v>2.29</v>
      </c>
      <c r="AA47" s="328" t="s">
        <v>299</v>
      </c>
      <c r="AB47" s="404" t="str">
        <f>IF(COUNT(Q47)=0,"",ROUND(Q47*Z47,0))</f>
        <v/>
      </c>
      <c r="AC47" s="405"/>
      <c r="AD47" s="405"/>
      <c r="AE47" s="405"/>
      <c r="AF47" s="396" t="s">
        <v>159</v>
      </c>
      <c r="AG47" s="382"/>
    </row>
    <row r="48" spans="1:37" ht="11.25" customHeight="1">
      <c r="A48" s="432"/>
      <c r="B48" s="215"/>
      <c r="C48" s="441"/>
      <c r="D48" s="441"/>
      <c r="E48" s="441"/>
      <c r="F48" s="441"/>
      <c r="G48" s="442"/>
      <c r="H48" s="381"/>
      <c r="I48" s="383"/>
      <c r="J48" s="386"/>
      <c r="K48" s="387"/>
      <c r="L48" s="387"/>
      <c r="M48" s="387"/>
      <c r="N48" s="383"/>
      <c r="O48" s="390"/>
      <c r="P48" s="383"/>
      <c r="Q48" s="386"/>
      <c r="R48" s="387"/>
      <c r="S48" s="387"/>
      <c r="T48" s="387"/>
      <c r="U48" s="383"/>
      <c r="V48" s="394"/>
      <c r="W48" s="395"/>
      <c r="X48" s="397"/>
      <c r="Y48" s="383"/>
      <c r="Z48" s="402" t="s">
        <v>372</v>
      </c>
      <c r="AA48" s="403"/>
      <c r="AB48" s="406"/>
      <c r="AC48" s="407"/>
      <c r="AD48" s="407"/>
      <c r="AE48" s="407"/>
      <c r="AF48" s="397"/>
      <c r="AG48" s="383"/>
    </row>
    <row r="49" spans="1:33" ht="11.25" customHeight="1">
      <c r="A49" s="432"/>
      <c r="B49" s="213"/>
      <c r="C49" s="439" t="s">
        <v>126</v>
      </c>
      <c r="D49" s="439"/>
      <c r="E49" s="439"/>
      <c r="F49" s="439"/>
      <c r="G49" s="440"/>
      <c r="H49" s="380"/>
      <c r="I49" s="382" t="s">
        <v>6</v>
      </c>
      <c r="J49" s="384"/>
      <c r="K49" s="385"/>
      <c r="L49" s="385"/>
      <c r="M49" s="385"/>
      <c r="N49" s="388" t="s">
        <v>157</v>
      </c>
      <c r="O49" s="389" t="s">
        <v>19</v>
      </c>
      <c r="P49" s="388"/>
      <c r="Q49" s="384"/>
      <c r="R49" s="385"/>
      <c r="S49" s="385"/>
      <c r="T49" s="385"/>
      <c r="U49" s="391" t="s">
        <v>158</v>
      </c>
      <c r="V49" s="392" t="str">
        <f>IF(Q49=0,"",J49/Q49)</f>
        <v/>
      </c>
      <c r="W49" s="393"/>
      <c r="X49" s="413" t="s">
        <v>4</v>
      </c>
      <c r="Y49" s="414"/>
      <c r="Z49" s="345">
        <f>AN11</f>
        <v>2.62</v>
      </c>
      <c r="AA49" s="328" t="s">
        <v>299</v>
      </c>
      <c r="AB49" s="404" t="str">
        <f>IF(COUNT(Q49)=0,"",ROUND(Q49*Z49,0))</f>
        <v/>
      </c>
      <c r="AC49" s="405"/>
      <c r="AD49" s="405"/>
      <c r="AE49" s="405"/>
      <c r="AF49" s="396" t="s">
        <v>159</v>
      </c>
      <c r="AG49" s="382"/>
    </row>
    <row r="50" spans="1:33" ht="11.25" customHeight="1">
      <c r="A50" s="432"/>
      <c r="B50" s="215"/>
      <c r="C50" s="441"/>
      <c r="D50" s="441"/>
      <c r="E50" s="441"/>
      <c r="F50" s="441"/>
      <c r="G50" s="442"/>
      <c r="H50" s="381"/>
      <c r="I50" s="383"/>
      <c r="J50" s="386"/>
      <c r="K50" s="387"/>
      <c r="L50" s="387"/>
      <c r="M50" s="387"/>
      <c r="N50" s="383"/>
      <c r="O50" s="390"/>
      <c r="P50" s="383"/>
      <c r="Q50" s="386"/>
      <c r="R50" s="387"/>
      <c r="S50" s="387"/>
      <c r="T50" s="387"/>
      <c r="U50" s="383"/>
      <c r="V50" s="394"/>
      <c r="W50" s="395"/>
      <c r="X50" s="397"/>
      <c r="Y50" s="383"/>
      <c r="Z50" s="402" t="s">
        <v>372</v>
      </c>
      <c r="AA50" s="403"/>
      <c r="AB50" s="406"/>
      <c r="AC50" s="407"/>
      <c r="AD50" s="407"/>
      <c r="AE50" s="407"/>
      <c r="AF50" s="397"/>
      <c r="AG50" s="383"/>
    </row>
    <row r="51" spans="1:33" ht="11.25" customHeight="1">
      <c r="A51" s="432"/>
      <c r="B51" s="213"/>
      <c r="C51" s="439" t="s">
        <v>349</v>
      </c>
      <c r="D51" s="439"/>
      <c r="E51" s="439"/>
      <c r="F51" s="439"/>
      <c r="G51" s="440"/>
      <c r="H51" s="380"/>
      <c r="I51" s="382" t="s">
        <v>6</v>
      </c>
      <c r="J51" s="384"/>
      <c r="K51" s="385"/>
      <c r="L51" s="385"/>
      <c r="M51" s="385"/>
      <c r="N51" s="388" t="s">
        <v>157</v>
      </c>
      <c r="O51" s="389" t="s">
        <v>165</v>
      </c>
      <c r="P51" s="388"/>
      <c r="Q51" s="384"/>
      <c r="R51" s="385"/>
      <c r="S51" s="385"/>
      <c r="T51" s="385"/>
      <c r="U51" s="391" t="s">
        <v>158</v>
      </c>
      <c r="V51" s="392" t="str">
        <f>IF(Q51=0,"",J51/Q51)</f>
        <v/>
      </c>
      <c r="W51" s="393"/>
      <c r="X51" s="413" t="s">
        <v>4</v>
      </c>
      <c r="Y51" s="414"/>
      <c r="Z51" s="345">
        <f>AN16</f>
        <v>1.58</v>
      </c>
      <c r="AA51" s="328" t="s">
        <v>299</v>
      </c>
      <c r="AB51" s="404" t="str">
        <f>IF(COUNT(Q51)=0,"",ROUND(Q51*Z51,0))</f>
        <v/>
      </c>
      <c r="AC51" s="405"/>
      <c r="AD51" s="405"/>
      <c r="AE51" s="405"/>
      <c r="AF51" s="396" t="s">
        <v>159</v>
      </c>
      <c r="AG51" s="382"/>
    </row>
    <row r="52" spans="1:33" ht="11.25" customHeight="1">
      <c r="A52" s="432"/>
      <c r="B52" s="215"/>
      <c r="C52" s="441"/>
      <c r="D52" s="441"/>
      <c r="E52" s="441"/>
      <c r="F52" s="441"/>
      <c r="G52" s="442"/>
      <c r="H52" s="381"/>
      <c r="I52" s="383"/>
      <c r="J52" s="386"/>
      <c r="K52" s="387"/>
      <c r="L52" s="387"/>
      <c r="M52" s="387"/>
      <c r="N52" s="383"/>
      <c r="O52" s="390"/>
      <c r="P52" s="383"/>
      <c r="Q52" s="386"/>
      <c r="R52" s="387"/>
      <c r="S52" s="387"/>
      <c r="T52" s="387"/>
      <c r="U52" s="383"/>
      <c r="V52" s="394"/>
      <c r="W52" s="395"/>
      <c r="X52" s="397"/>
      <c r="Y52" s="383"/>
      <c r="Z52" s="402" t="s">
        <v>372</v>
      </c>
      <c r="AA52" s="403"/>
      <c r="AB52" s="406"/>
      <c r="AC52" s="407"/>
      <c r="AD52" s="407"/>
      <c r="AE52" s="407"/>
      <c r="AF52" s="397"/>
      <c r="AG52" s="383"/>
    </row>
    <row r="53" spans="1:33" ht="22.5" customHeight="1">
      <c r="A53" s="432"/>
      <c r="B53" s="213"/>
      <c r="C53" s="439" t="s">
        <v>345</v>
      </c>
      <c r="D53" s="439"/>
      <c r="E53" s="439"/>
      <c r="F53" s="439"/>
      <c r="G53" s="440"/>
      <c r="H53" s="380"/>
      <c r="I53" s="382" t="s">
        <v>6</v>
      </c>
      <c r="J53" s="469"/>
      <c r="K53" s="469"/>
      <c r="L53" s="469"/>
      <c r="M53" s="469"/>
      <c r="N53" s="37" t="s">
        <v>157</v>
      </c>
      <c r="O53" s="486" t="s">
        <v>240</v>
      </c>
      <c r="P53" s="487"/>
      <c r="Q53" s="488" t="s">
        <v>163</v>
      </c>
      <c r="R53" s="489"/>
      <c r="S53" s="489"/>
      <c r="T53" s="489"/>
      <c r="U53" s="490"/>
      <c r="V53" s="488" t="s">
        <v>163</v>
      </c>
      <c r="W53" s="489"/>
      <c r="X53" s="489"/>
      <c r="Y53" s="490"/>
      <c r="Z53" s="456" t="s">
        <v>163</v>
      </c>
      <c r="AA53" s="457"/>
      <c r="AB53" s="458" t="s">
        <v>163</v>
      </c>
      <c r="AC53" s="459"/>
      <c r="AD53" s="459"/>
      <c r="AE53" s="459"/>
      <c r="AF53" s="459"/>
      <c r="AG53" s="460"/>
    </row>
    <row r="54" spans="1:33" ht="11.25" customHeight="1">
      <c r="A54" s="432"/>
      <c r="B54" s="214"/>
      <c r="C54" s="476"/>
      <c r="D54" s="476"/>
      <c r="E54" s="476"/>
      <c r="F54" s="476"/>
      <c r="G54" s="477"/>
      <c r="H54" s="409"/>
      <c r="I54" s="411"/>
      <c r="J54" s="384"/>
      <c r="K54" s="385"/>
      <c r="L54" s="385"/>
      <c r="M54" s="385"/>
      <c r="N54" s="388" t="s">
        <v>157</v>
      </c>
      <c r="O54" s="408" t="s">
        <v>164</v>
      </c>
      <c r="P54" s="382"/>
      <c r="Q54" s="398"/>
      <c r="R54" s="399"/>
      <c r="S54" s="399"/>
      <c r="T54" s="399"/>
      <c r="U54" s="391" t="s">
        <v>158</v>
      </c>
      <c r="V54" s="392" t="str">
        <f>IF(Q54=0,"",J54/Q54)</f>
        <v/>
      </c>
      <c r="W54" s="393"/>
      <c r="X54" s="413" t="s">
        <v>4</v>
      </c>
      <c r="Y54" s="414"/>
      <c r="Z54" s="345">
        <f>AN15</f>
        <v>2.29</v>
      </c>
      <c r="AA54" s="328" t="s">
        <v>299</v>
      </c>
      <c r="AB54" s="404" t="str">
        <f>IF(COUNT(Q54)=0,"",ROUND(Q54*Z54,0))</f>
        <v/>
      </c>
      <c r="AC54" s="405"/>
      <c r="AD54" s="405"/>
      <c r="AE54" s="405"/>
      <c r="AF54" s="396" t="s">
        <v>159</v>
      </c>
      <c r="AG54" s="382"/>
    </row>
    <row r="55" spans="1:33" ht="11.25" customHeight="1">
      <c r="A55" s="432"/>
      <c r="B55" s="214"/>
      <c r="C55" s="476"/>
      <c r="D55" s="476"/>
      <c r="E55" s="476"/>
      <c r="F55" s="476"/>
      <c r="G55" s="477"/>
      <c r="H55" s="409"/>
      <c r="I55" s="411"/>
      <c r="J55" s="386"/>
      <c r="K55" s="387"/>
      <c r="L55" s="387"/>
      <c r="M55" s="387"/>
      <c r="N55" s="383"/>
      <c r="O55" s="390"/>
      <c r="P55" s="383"/>
      <c r="Q55" s="400"/>
      <c r="R55" s="401"/>
      <c r="S55" s="401"/>
      <c r="T55" s="401"/>
      <c r="U55" s="383"/>
      <c r="V55" s="394"/>
      <c r="W55" s="395"/>
      <c r="X55" s="397"/>
      <c r="Y55" s="383"/>
      <c r="Z55" s="402" t="s">
        <v>372</v>
      </c>
      <c r="AA55" s="403"/>
      <c r="AB55" s="406"/>
      <c r="AC55" s="407"/>
      <c r="AD55" s="407"/>
      <c r="AE55" s="407"/>
      <c r="AF55" s="397"/>
      <c r="AG55" s="383"/>
    </row>
    <row r="56" spans="1:33" ht="11.25" customHeight="1">
      <c r="A56" s="432"/>
      <c r="B56" s="214"/>
      <c r="C56" s="478"/>
      <c r="D56" s="478"/>
      <c r="E56" s="478"/>
      <c r="F56" s="478"/>
      <c r="G56" s="479"/>
      <c r="H56" s="410"/>
      <c r="I56" s="412"/>
      <c r="J56" s="384"/>
      <c r="K56" s="385"/>
      <c r="L56" s="385"/>
      <c r="M56" s="385"/>
      <c r="N56" s="388" t="s">
        <v>157</v>
      </c>
      <c r="O56" s="389" t="s">
        <v>165</v>
      </c>
      <c r="P56" s="388"/>
      <c r="Q56" s="398"/>
      <c r="R56" s="399"/>
      <c r="S56" s="399"/>
      <c r="T56" s="399"/>
      <c r="U56" s="391" t="s">
        <v>158</v>
      </c>
      <c r="V56" s="392" t="str">
        <f>IF(Q56=0,"",J56/Q56)</f>
        <v/>
      </c>
      <c r="W56" s="393"/>
      <c r="X56" s="413" t="s">
        <v>4</v>
      </c>
      <c r="Y56" s="414"/>
      <c r="Z56" s="345">
        <f>AN16</f>
        <v>1.58</v>
      </c>
      <c r="AA56" s="328" t="s">
        <v>299</v>
      </c>
      <c r="AB56" s="404" t="str">
        <f>IF(COUNT(Q56)=0,"",ROUND(Q56*Z56,0))</f>
        <v/>
      </c>
      <c r="AC56" s="405"/>
      <c r="AD56" s="405"/>
      <c r="AE56" s="405"/>
      <c r="AF56" s="396" t="s">
        <v>159</v>
      </c>
      <c r="AG56" s="382"/>
    </row>
    <row r="57" spans="1:33" ht="11.25" customHeight="1">
      <c r="A57" s="432"/>
      <c r="B57" s="215"/>
      <c r="C57" s="441"/>
      <c r="D57" s="441"/>
      <c r="E57" s="441"/>
      <c r="F57" s="441"/>
      <c r="G57" s="442"/>
      <c r="H57" s="381"/>
      <c r="I57" s="383"/>
      <c r="J57" s="386"/>
      <c r="K57" s="387"/>
      <c r="L57" s="387"/>
      <c r="M57" s="387"/>
      <c r="N57" s="383"/>
      <c r="O57" s="390"/>
      <c r="P57" s="383"/>
      <c r="Q57" s="400"/>
      <c r="R57" s="401"/>
      <c r="S57" s="401"/>
      <c r="T57" s="401"/>
      <c r="U57" s="383"/>
      <c r="V57" s="394"/>
      <c r="W57" s="395"/>
      <c r="X57" s="397"/>
      <c r="Y57" s="383"/>
      <c r="Z57" s="402" t="s">
        <v>372</v>
      </c>
      <c r="AA57" s="403"/>
      <c r="AB57" s="406"/>
      <c r="AC57" s="407"/>
      <c r="AD57" s="407"/>
      <c r="AE57" s="407"/>
      <c r="AF57" s="397"/>
      <c r="AG57" s="383"/>
    </row>
    <row r="58" spans="1:33" ht="11.25" customHeight="1">
      <c r="A58" s="432"/>
      <c r="B58" s="213"/>
      <c r="C58" s="443" t="s">
        <v>8</v>
      </c>
      <c r="D58" s="443"/>
      <c r="E58" s="443"/>
      <c r="F58" s="443"/>
      <c r="G58" s="444"/>
      <c r="H58" s="380"/>
      <c r="I58" s="382" t="s">
        <v>6</v>
      </c>
      <c r="J58" s="384"/>
      <c r="K58" s="385"/>
      <c r="L58" s="385"/>
      <c r="M58" s="385"/>
      <c r="N58" s="388" t="s">
        <v>157</v>
      </c>
      <c r="O58" s="408" t="s">
        <v>164</v>
      </c>
      <c r="P58" s="382"/>
      <c r="Q58" s="398"/>
      <c r="R58" s="399"/>
      <c r="S58" s="399"/>
      <c r="T58" s="399"/>
      <c r="U58" s="391" t="s">
        <v>158</v>
      </c>
      <c r="V58" s="392" t="str">
        <f>IF(Q58=0,"",J58/Q58)</f>
        <v/>
      </c>
      <c r="W58" s="393"/>
      <c r="X58" s="413" t="s">
        <v>4</v>
      </c>
      <c r="Y58" s="414"/>
      <c r="Z58" s="345">
        <f>AN15</f>
        <v>2.29</v>
      </c>
      <c r="AA58" s="328" t="s">
        <v>299</v>
      </c>
      <c r="AB58" s="404" t="str">
        <f>IF(COUNT(Q58)=0,"",ROUND(Q58*Z58,0))</f>
        <v/>
      </c>
      <c r="AC58" s="405"/>
      <c r="AD58" s="405"/>
      <c r="AE58" s="405"/>
      <c r="AF58" s="396" t="s">
        <v>159</v>
      </c>
      <c r="AG58" s="382"/>
    </row>
    <row r="59" spans="1:33" ht="11.25" customHeight="1">
      <c r="A59" s="433"/>
      <c r="B59" s="215"/>
      <c r="C59" s="437"/>
      <c r="D59" s="437"/>
      <c r="E59" s="437"/>
      <c r="F59" s="437"/>
      <c r="G59" s="438"/>
      <c r="H59" s="381"/>
      <c r="I59" s="383"/>
      <c r="J59" s="386"/>
      <c r="K59" s="387"/>
      <c r="L59" s="387"/>
      <c r="M59" s="387"/>
      <c r="N59" s="383"/>
      <c r="O59" s="390"/>
      <c r="P59" s="383"/>
      <c r="Q59" s="400"/>
      <c r="R59" s="401"/>
      <c r="S59" s="401"/>
      <c r="T59" s="401"/>
      <c r="U59" s="383"/>
      <c r="V59" s="394"/>
      <c r="W59" s="395"/>
      <c r="X59" s="397"/>
      <c r="Y59" s="383"/>
      <c r="Z59" s="402" t="s">
        <v>372</v>
      </c>
      <c r="AA59" s="403"/>
      <c r="AB59" s="406"/>
      <c r="AC59" s="407"/>
      <c r="AD59" s="407"/>
      <c r="AE59" s="407"/>
      <c r="AF59" s="397"/>
      <c r="AG59" s="383"/>
    </row>
    <row r="60" spans="1:33" ht="11.25" customHeight="1">
      <c r="A60" s="433"/>
      <c r="B60" s="213"/>
      <c r="C60" s="443" t="s">
        <v>9</v>
      </c>
      <c r="D60" s="443"/>
      <c r="E60" s="443"/>
      <c r="F60" s="443"/>
      <c r="G60" s="444"/>
      <c r="H60" s="380"/>
      <c r="I60" s="382" t="s">
        <v>6</v>
      </c>
      <c r="J60" s="384"/>
      <c r="K60" s="385"/>
      <c r="L60" s="385"/>
      <c r="M60" s="385"/>
      <c r="N60" s="388" t="s">
        <v>157</v>
      </c>
      <c r="O60" s="389" t="s">
        <v>165</v>
      </c>
      <c r="P60" s="388"/>
      <c r="Q60" s="398"/>
      <c r="R60" s="399"/>
      <c r="S60" s="399"/>
      <c r="T60" s="399"/>
      <c r="U60" s="391" t="s">
        <v>158</v>
      </c>
      <c r="V60" s="392" t="str">
        <f>IF(Q60=0,"",J60/Q60)</f>
        <v/>
      </c>
      <c r="W60" s="393"/>
      <c r="X60" s="413" t="s">
        <v>4</v>
      </c>
      <c r="Y60" s="414"/>
      <c r="Z60" s="345">
        <f>AN16</f>
        <v>1.58</v>
      </c>
      <c r="AA60" s="328" t="s">
        <v>299</v>
      </c>
      <c r="AB60" s="404" t="str">
        <f>IF(COUNT(Q60)=0,"",ROUND(Q60*Z60,0))</f>
        <v/>
      </c>
      <c r="AC60" s="405"/>
      <c r="AD60" s="405"/>
      <c r="AE60" s="405"/>
      <c r="AF60" s="396" t="s">
        <v>159</v>
      </c>
      <c r="AG60" s="382"/>
    </row>
    <row r="61" spans="1:33" ht="11.25" customHeight="1">
      <c r="A61" s="433"/>
      <c r="B61" s="215"/>
      <c r="C61" s="437"/>
      <c r="D61" s="437"/>
      <c r="E61" s="437"/>
      <c r="F61" s="437"/>
      <c r="G61" s="438"/>
      <c r="H61" s="381"/>
      <c r="I61" s="383"/>
      <c r="J61" s="386"/>
      <c r="K61" s="387"/>
      <c r="L61" s="387"/>
      <c r="M61" s="387"/>
      <c r="N61" s="383"/>
      <c r="O61" s="390"/>
      <c r="P61" s="383"/>
      <c r="Q61" s="400"/>
      <c r="R61" s="401"/>
      <c r="S61" s="401"/>
      <c r="T61" s="401"/>
      <c r="U61" s="383"/>
      <c r="V61" s="394"/>
      <c r="W61" s="395"/>
      <c r="X61" s="397"/>
      <c r="Y61" s="383"/>
      <c r="Z61" s="402" t="s">
        <v>372</v>
      </c>
      <c r="AA61" s="403"/>
      <c r="AB61" s="406"/>
      <c r="AC61" s="407"/>
      <c r="AD61" s="407"/>
      <c r="AE61" s="407"/>
      <c r="AF61" s="397"/>
      <c r="AG61" s="383"/>
    </row>
    <row r="62" spans="1:33" ht="22.5" customHeight="1">
      <c r="A62" s="433"/>
      <c r="B62" s="213"/>
      <c r="C62" s="439" t="s">
        <v>346</v>
      </c>
      <c r="D62" s="480"/>
      <c r="E62" s="480"/>
      <c r="F62" s="480"/>
      <c r="G62" s="481"/>
      <c r="H62" s="380"/>
      <c r="I62" s="382" t="s">
        <v>6</v>
      </c>
      <c r="J62" s="469"/>
      <c r="K62" s="469"/>
      <c r="L62" s="469"/>
      <c r="M62" s="469"/>
      <c r="N62" s="37" t="s">
        <v>157</v>
      </c>
      <c r="O62" s="486" t="s">
        <v>240</v>
      </c>
      <c r="P62" s="487"/>
      <c r="Q62" s="497" t="s">
        <v>163</v>
      </c>
      <c r="R62" s="489"/>
      <c r="S62" s="489"/>
      <c r="T62" s="489"/>
      <c r="U62" s="490"/>
      <c r="V62" s="491" t="s">
        <v>163</v>
      </c>
      <c r="W62" s="489"/>
      <c r="X62" s="489"/>
      <c r="Y62" s="490"/>
      <c r="Z62" s="456" t="s">
        <v>163</v>
      </c>
      <c r="AA62" s="457"/>
      <c r="AB62" s="458" t="s">
        <v>163</v>
      </c>
      <c r="AC62" s="459"/>
      <c r="AD62" s="459"/>
      <c r="AE62" s="459"/>
      <c r="AF62" s="459"/>
      <c r="AG62" s="460"/>
    </row>
    <row r="63" spans="1:33" ht="11.25" customHeight="1">
      <c r="A63" s="433"/>
      <c r="B63" s="216"/>
      <c r="C63" s="482"/>
      <c r="D63" s="482"/>
      <c r="E63" s="482"/>
      <c r="F63" s="482"/>
      <c r="G63" s="483"/>
      <c r="H63" s="410"/>
      <c r="I63" s="412"/>
      <c r="J63" s="384"/>
      <c r="K63" s="385"/>
      <c r="L63" s="385"/>
      <c r="M63" s="385"/>
      <c r="N63" s="388" t="s">
        <v>157</v>
      </c>
      <c r="O63" s="408" t="s">
        <v>164</v>
      </c>
      <c r="P63" s="382"/>
      <c r="Q63" s="384"/>
      <c r="R63" s="385"/>
      <c r="S63" s="385"/>
      <c r="T63" s="385"/>
      <c r="U63" s="391" t="s">
        <v>158</v>
      </c>
      <c r="V63" s="392" t="str">
        <f>IF(Q63=0,"",J63/Q63)</f>
        <v/>
      </c>
      <c r="W63" s="393"/>
      <c r="X63" s="413" t="s">
        <v>4</v>
      </c>
      <c r="Y63" s="414"/>
      <c r="Z63" s="345">
        <f>AN15</f>
        <v>2.29</v>
      </c>
      <c r="AA63" s="328" t="s">
        <v>299</v>
      </c>
      <c r="AB63" s="404" t="str">
        <f>IF(COUNT(Q63)=0,"",ROUND(Q63*Z63,0))</f>
        <v/>
      </c>
      <c r="AC63" s="405"/>
      <c r="AD63" s="405"/>
      <c r="AE63" s="405"/>
      <c r="AF63" s="396" t="s">
        <v>159</v>
      </c>
      <c r="AG63" s="382"/>
    </row>
    <row r="64" spans="1:33" ht="11.25" customHeight="1">
      <c r="A64" s="433"/>
      <c r="B64" s="216"/>
      <c r="C64" s="482"/>
      <c r="D64" s="482"/>
      <c r="E64" s="482"/>
      <c r="F64" s="482"/>
      <c r="G64" s="483"/>
      <c r="H64" s="410"/>
      <c r="I64" s="412"/>
      <c r="J64" s="386"/>
      <c r="K64" s="387"/>
      <c r="L64" s="387"/>
      <c r="M64" s="387"/>
      <c r="N64" s="383"/>
      <c r="O64" s="390"/>
      <c r="P64" s="383"/>
      <c r="Q64" s="386"/>
      <c r="R64" s="387"/>
      <c r="S64" s="387"/>
      <c r="T64" s="387"/>
      <c r="U64" s="383"/>
      <c r="V64" s="394"/>
      <c r="W64" s="395"/>
      <c r="X64" s="397"/>
      <c r="Y64" s="383"/>
      <c r="Z64" s="402" t="s">
        <v>372</v>
      </c>
      <c r="AA64" s="403"/>
      <c r="AB64" s="406"/>
      <c r="AC64" s="407"/>
      <c r="AD64" s="407"/>
      <c r="AE64" s="407"/>
      <c r="AF64" s="397"/>
      <c r="AG64" s="383"/>
    </row>
    <row r="65" spans="1:33" ht="11.25" customHeight="1">
      <c r="A65" s="433"/>
      <c r="B65" s="216"/>
      <c r="C65" s="482"/>
      <c r="D65" s="482"/>
      <c r="E65" s="482"/>
      <c r="F65" s="482"/>
      <c r="G65" s="483"/>
      <c r="H65" s="410"/>
      <c r="I65" s="412"/>
      <c r="J65" s="384"/>
      <c r="K65" s="385"/>
      <c r="L65" s="385"/>
      <c r="M65" s="385"/>
      <c r="N65" s="388" t="s">
        <v>157</v>
      </c>
      <c r="O65" s="389" t="s">
        <v>165</v>
      </c>
      <c r="P65" s="388"/>
      <c r="Q65" s="384"/>
      <c r="R65" s="385"/>
      <c r="S65" s="385"/>
      <c r="T65" s="385"/>
      <c r="U65" s="391" t="s">
        <v>158</v>
      </c>
      <c r="V65" s="392" t="str">
        <f>IF(Q65=0,"",J65/Q65)</f>
        <v/>
      </c>
      <c r="W65" s="393"/>
      <c r="X65" s="413" t="s">
        <v>4</v>
      </c>
      <c r="Y65" s="414"/>
      <c r="Z65" s="345">
        <f>AN16</f>
        <v>1.58</v>
      </c>
      <c r="AA65" s="328" t="s">
        <v>299</v>
      </c>
      <c r="AB65" s="404" t="str">
        <f>IF(COUNT(Q65)=0,"",ROUND(Q65*Z65,0))</f>
        <v/>
      </c>
      <c r="AC65" s="405"/>
      <c r="AD65" s="405"/>
      <c r="AE65" s="405"/>
      <c r="AF65" s="396" t="s">
        <v>159</v>
      </c>
      <c r="AG65" s="382"/>
    </row>
    <row r="66" spans="1:33" ht="11.25" customHeight="1">
      <c r="A66" s="433"/>
      <c r="B66" s="217"/>
      <c r="C66" s="484"/>
      <c r="D66" s="484"/>
      <c r="E66" s="484"/>
      <c r="F66" s="484"/>
      <c r="G66" s="485"/>
      <c r="H66" s="455"/>
      <c r="I66" s="426"/>
      <c r="J66" s="498"/>
      <c r="K66" s="499"/>
      <c r="L66" s="499"/>
      <c r="M66" s="499"/>
      <c r="N66" s="426"/>
      <c r="O66" s="500"/>
      <c r="P66" s="426"/>
      <c r="Q66" s="498"/>
      <c r="R66" s="499"/>
      <c r="S66" s="499"/>
      <c r="T66" s="499"/>
      <c r="U66" s="426"/>
      <c r="V66" s="558"/>
      <c r="W66" s="559"/>
      <c r="X66" s="425"/>
      <c r="Y66" s="426"/>
      <c r="Z66" s="504" t="s">
        <v>372</v>
      </c>
      <c r="AA66" s="505"/>
      <c r="AB66" s="423"/>
      <c r="AC66" s="424"/>
      <c r="AD66" s="424"/>
      <c r="AE66" s="424"/>
      <c r="AF66" s="425"/>
      <c r="AG66" s="426"/>
    </row>
    <row r="67" spans="1:33" ht="22.5" customHeight="1" thickBot="1">
      <c r="A67" s="434"/>
      <c r="B67" s="283"/>
      <c r="C67" s="553" t="s">
        <v>269</v>
      </c>
      <c r="D67" s="553"/>
      <c r="E67" s="553"/>
      <c r="F67" s="553"/>
      <c r="G67" s="554"/>
      <c r="H67" s="317">
        <f>SUM(H39:H65)</f>
        <v>0</v>
      </c>
      <c r="I67" s="221" t="s">
        <v>6</v>
      </c>
      <c r="J67" s="555" t="str">
        <f>IF(COUNTA(J39:M65)=0,"",SUM(J39:J65))</f>
        <v/>
      </c>
      <c r="K67" s="555"/>
      <c r="L67" s="555"/>
      <c r="M67" s="555"/>
      <c r="N67" s="207" t="s">
        <v>157</v>
      </c>
      <c r="O67" s="545" t="s">
        <v>163</v>
      </c>
      <c r="P67" s="556"/>
      <c r="Q67" s="545" t="s">
        <v>163</v>
      </c>
      <c r="R67" s="556"/>
      <c r="S67" s="556"/>
      <c r="T67" s="556"/>
      <c r="U67" s="546"/>
      <c r="V67" s="557" t="s">
        <v>163</v>
      </c>
      <c r="W67" s="556"/>
      <c r="X67" s="556"/>
      <c r="Y67" s="546"/>
      <c r="Z67" s="545" t="s">
        <v>163</v>
      </c>
      <c r="AA67" s="546"/>
      <c r="AB67" s="533">
        <f>SUM(AB39:AB65)</f>
        <v>0</v>
      </c>
      <c r="AC67" s="534"/>
      <c r="AD67" s="534"/>
      <c r="AE67" s="534"/>
      <c r="AF67" s="531" t="s">
        <v>159</v>
      </c>
      <c r="AG67" s="532"/>
    </row>
    <row r="68" spans="1:33" ht="22.5" customHeight="1" thickTop="1">
      <c r="A68" s="427" t="s">
        <v>309</v>
      </c>
      <c r="B68" s="428"/>
      <c r="C68" s="428"/>
      <c r="D68" s="428"/>
      <c r="E68" s="428"/>
      <c r="F68" s="428"/>
      <c r="G68" s="429"/>
      <c r="H68" s="318">
        <f>H38+H67</f>
        <v>0</v>
      </c>
      <c r="I68" s="222" t="s">
        <v>6</v>
      </c>
      <c r="J68" s="453" t="s">
        <v>125</v>
      </c>
      <c r="K68" s="453"/>
      <c r="L68" s="453"/>
      <c r="M68" s="453"/>
      <c r="N68" s="453"/>
      <c r="O68" s="453" t="s">
        <v>125</v>
      </c>
      <c r="P68" s="453"/>
      <c r="Q68" s="453" t="s">
        <v>125</v>
      </c>
      <c r="R68" s="453"/>
      <c r="S68" s="453"/>
      <c r="T68" s="453"/>
      <c r="U68" s="453"/>
      <c r="V68" s="454" t="s">
        <v>163</v>
      </c>
      <c r="W68" s="453"/>
      <c r="X68" s="453"/>
      <c r="Y68" s="453"/>
      <c r="Z68" s="453" t="s">
        <v>125</v>
      </c>
      <c r="AA68" s="453"/>
      <c r="AB68" s="449">
        <f>AB38+AB67</f>
        <v>0</v>
      </c>
      <c r="AC68" s="450"/>
      <c r="AD68" s="450"/>
      <c r="AE68" s="450"/>
      <c r="AF68" s="451" t="s">
        <v>159</v>
      </c>
      <c r="AG68" s="452"/>
    </row>
    <row r="69" spans="1:33" ht="13.5" customHeight="1">
      <c r="B69" s="223"/>
      <c r="C69" s="211"/>
      <c r="D69" s="211"/>
      <c r="E69" s="211"/>
      <c r="F69" s="211"/>
      <c r="G69" s="211"/>
      <c r="H69" s="290"/>
      <c r="I69" s="29"/>
      <c r="J69" s="30"/>
      <c r="K69" s="30"/>
      <c r="M69" s="30"/>
      <c r="N69" s="30"/>
      <c r="O69" s="30"/>
      <c r="P69" s="30"/>
      <c r="Q69" s="30"/>
      <c r="R69" s="30"/>
      <c r="S69" s="30"/>
      <c r="T69" s="30"/>
      <c r="U69" s="30"/>
      <c r="V69" s="30"/>
      <c r="W69" s="30"/>
      <c r="X69" s="30"/>
      <c r="Y69" s="30"/>
      <c r="Z69" s="30"/>
      <c r="AA69" s="30"/>
      <c r="AB69" s="291"/>
      <c r="AC69" s="292"/>
      <c r="AD69" s="292"/>
      <c r="AE69" s="292"/>
      <c r="AF69" s="224"/>
      <c r="AG69" s="224"/>
    </row>
    <row r="70" spans="1:33" ht="13.5" customHeight="1">
      <c r="A70" s="285" t="s">
        <v>333</v>
      </c>
      <c r="C70" s="38" t="s">
        <v>334</v>
      </c>
    </row>
    <row r="71" spans="1:33">
      <c r="A71" s="286" t="s">
        <v>331</v>
      </c>
      <c r="C71" s="284" t="s">
        <v>332</v>
      </c>
      <c r="J71" s="29"/>
      <c r="K71" s="30"/>
      <c r="L71" s="28"/>
      <c r="M71" s="27"/>
    </row>
    <row r="72" spans="1:33">
      <c r="A72" s="287" t="s">
        <v>329</v>
      </c>
      <c r="C72" s="22" t="s">
        <v>330</v>
      </c>
      <c r="D72" s="39"/>
      <c r="E72" s="39"/>
      <c r="F72" s="39"/>
      <c r="G72" s="39"/>
      <c r="H72" s="39"/>
      <c r="I72" s="39"/>
      <c r="J72" s="39"/>
      <c r="K72" s="39"/>
      <c r="L72" s="39"/>
      <c r="M72" s="40"/>
      <c r="N72" s="41"/>
    </row>
    <row r="73" spans="1:33">
      <c r="A73" s="287" t="s">
        <v>327</v>
      </c>
      <c r="C73" s="22" t="s">
        <v>328</v>
      </c>
      <c r="D73" s="39"/>
      <c r="E73" s="39"/>
      <c r="F73" s="39"/>
      <c r="G73" s="39"/>
      <c r="H73" s="39"/>
      <c r="I73" s="39"/>
      <c r="J73" s="39"/>
      <c r="K73" s="39"/>
      <c r="L73" s="39"/>
      <c r="M73" s="40"/>
      <c r="N73" s="41"/>
    </row>
    <row r="74" spans="1:33">
      <c r="A74" s="42"/>
      <c r="B74" s="42"/>
      <c r="C74" s="39"/>
      <c r="D74" s="39"/>
      <c r="E74" s="39"/>
    </row>
  </sheetData>
  <mergeCells count="390">
    <mergeCell ref="H45:H46"/>
    <mergeCell ref="I45:I46"/>
    <mergeCell ref="O45:P46"/>
    <mergeCell ref="X25:Y26"/>
    <mergeCell ref="V24:Y24"/>
    <mergeCell ref="O27:P28"/>
    <mergeCell ref="O29:P30"/>
    <mergeCell ref="I24:I28"/>
    <mergeCell ref="J25:M26"/>
    <mergeCell ref="N31:N32"/>
    <mergeCell ref="J45:M46"/>
    <mergeCell ref="N45:N46"/>
    <mergeCell ref="Q43:T44"/>
    <mergeCell ref="O39:P40"/>
    <mergeCell ref="V39:W40"/>
    <mergeCell ref="H43:H44"/>
    <mergeCell ref="I43:I44"/>
    <mergeCell ref="U43:U44"/>
    <mergeCell ref="V43:W44"/>
    <mergeCell ref="Q36:T37"/>
    <mergeCell ref="U36:U37"/>
    <mergeCell ref="V36:W37"/>
    <mergeCell ref="X36:Y37"/>
    <mergeCell ref="H41:H42"/>
    <mergeCell ref="C67:G67"/>
    <mergeCell ref="J67:M67"/>
    <mergeCell ref="O67:P67"/>
    <mergeCell ref="Q67:U67"/>
    <mergeCell ref="V67:Y67"/>
    <mergeCell ref="X58:Y59"/>
    <mergeCell ref="U65:U66"/>
    <mergeCell ref="V65:W66"/>
    <mergeCell ref="X65:Y66"/>
    <mergeCell ref="C62:G66"/>
    <mergeCell ref="N65:N66"/>
    <mergeCell ref="O65:P66"/>
    <mergeCell ref="Q65:T66"/>
    <mergeCell ref="J65:M66"/>
    <mergeCell ref="C60:G61"/>
    <mergeCell ref="I62:I66"/>
    <mergeCell ref="V63:W64"/>
    <mergeCell ref="X63:Y64"/>
    <mergeCell ref="V60:W61"/>
    <mergeCell ref="U63:U64"/>
    <mergeCell ref="U60:U61"/>
    <mergeCell ref="V58:W59"/>
    <mergeCell ref="C38:G38"/>
    <mergeCell ref="J38:M38"/>
    <mergeCell ref="Q45:T46"/>
    <mergeCell ref="AF34:AG35"/>
    <mergeCell ref="X43:Y44"/>
    <mergeCell ref="AF38:AG38"/>
    <mergeCell ref="AB41:AE42"/>
    <mergeCell ref="AF41:AG42"/>
    <mergeCell ref="Z67:AA67"/>
    <mergeCell ref="AB62:AG62"/>
    <mergeCell ref="J56:M57"/>
    <mergeCell ref="Q53:U53"/>
    <mergeCell ref="V34:W35"/>
    <mergeCell ref="Q39:T40"/>
    <mergeCell ref="V53:Y53"/>
    <mergeCell ref="Z40:AA40"/>
    <mergeCell ref="X34:Y35"/>
    <mergeCell ref="V38:Y38"/>
    <mergeCell ref="Z38:AA38"/>
    <mergeCell ref="O38:P38"/>
    <mergeCell ref="Q38:U38"/>
    <mergeCell ref="Z44:AA44"/>
    <mergeCell ref="V41:W42"/>
    <mergeCell ref="X41:Y42"/>
    <mergeCell ref="AF10:AG11"/>
    <mergeCell ref="AF12:AG13"/>
    <mergeCell ref="AB14:AE15"/>
    <mergeCell ref="AF14:AG15"/>
    <mergeCell ref="Z23:AA23"/>
    <mergeCell ref="AB22:AE23"/>
    <mergeCell ref="AF22:AG23"/>
    <mergeCell ref="AB54:AE55"/>
    <mergeCell ref="AB53:AG53"/>
    <mergeCell ref="Z55:AA55"/>
    <mergeCell ref="Z35:AA35"/>
    <mergeCell ref="Z42:AA42"/>
    <mergeCell ref="AB39:AE40"/>
    <mergeCell ref="AF39:AG40"/>
    <mergeCell ref="AF31:AG32"/>
    <mergeCell ref="Z32:AA32"/>
    <mergeCell ref="AB31:AE32"/>
    <mergeCell ref="Z33:AA33"/>
    <mergeCell ref="AB10:AE11"/>
    <mergeCell ref="Z19:AA19"/>
    <mergeCell ref="AB18:AE19"/>
    <mergeCell ref="AF18:AG19"/>
    <mergeCell ref="AB16:AE17"/>
    <mergeCell ref="AF16:AG17"/>
    <mergeCell ref="AF67:AG67"/>
    <mergeCell ref="AB67:AE67"/>
    <mergeCell ref="AB43:AE44"/>
    <mergeCell ref="AF43:AG44"/>
    <mergeCell ref="Z46:AA46"/>
    <mergeCell ref="Z30:AA30"/>
    <mergeCell ref="AB65:AE66"/>
    <mergeCell ref="AF65:AG66"/>
    <mergeCell ref="AF63:AG64"/>
    <mergeCell ref="AB34:AE35"/>
    <mergeCell ref="AB63:AE64"/>
    <mergeCell ref="AB51:AE52"/>
    <mergeCell ref="Z66:AA66"/>
    <mergeCell ref="AB60:AE61"/>
    <mergeCell ref="Z59:AA59"/>
    <mergeCell ref="AB58:AE59"/>
    <mergeCell ref="AF51:AG52"/>
    <mergeCell ref="AF60:AG61"/>
    <mergeCell ref="A10:A38"/>
    <mergeCell ref="O12:P13"/>
    <mergeCell ref="Q12:T13"/>
    <mergeCell ref="U12:U13"/>
    <mergeCell ref="V12:W13"/>
    <mergeCell ref="H22:H23"/>
    <mergeCell ref="I22:I23"/>
    <mergeCell ref="J22:M23"/>
    <mergeCell ref="C24:G28"/>
    <mergeCell ref="N25:N26"/>
    <mergeCell ref="V25:W26"/>
    <mergeCell ref="N22:N23"/>
    <mergeCell ref="O22:P23"/>
    <mergeCell ref="V22:W23"/>
    <mergeCell ref="H14:H15"/>
    <mergeCell ref="I14:I15"/>
    <mergeCell ref="J14:M15"/>
    <mergeCell ref="N14:N15"/>
    <mergeCell ref="O14:P15"/>
    <mergeCell ref="Q14:T15"/>
    <mergeCell ref="U14:U15"/>
    <mergeCell ref="O24:P24"/>
    <mergeCell ref="O25:P26"/>
    <mergeCell ref="Q25:T26"/>
    <mergeCell ref="A9:G9"/>
    <mergeCell ref="J9:N9"/>
    <mergeCell ref="O9:P9"/>
    <mergeCell ref="Q9:U9"/>
    <mergeCell ref="V9:Y9"/>
    <mergeCell ref="Z9:AA9"/>
    <mergeCell ref="Q7:S7"/>
    <mergeCell ref="H9:I9"/>
    <mergeCell ref="AB9:AG9"/>
    <mergeCell ref="U7:V7"/>
    <mergeCell ref="X7:Y7"/>
    <mergeCell ref="Z7:AB7"/>
    <mergeCell ref="U22:U23"/>
    <mergeCell ref="AB38:AE38"/>
    <mergeCell ref="X12:Y13"/>
    <mergeCell ref="Z13:AA13"/>
    <mergeCell ref="AB12:AE13"/>
    <mergeCell ref="X22:Y23"/>
    <mergeCell ref="AD7:AE7"/>
    <mergeCell ref="Q27:T28"/>
    <mergeCell ref="Z28:AA28"/>
    <mergeCell ref="AB27:AE28"/>
    <mergeCell ref="Q24:U24"/>
    <mergeCell ref="U25:U26"/>
    <mergeCell ref="Q29:T30"/>
    <mergeCell ref="V27:W28"/>
    <mergeCell ref="X31:Y32"/>
    <mergeCell ref="U31:U32"/>
    <mergeCell ref="U34:U35"/>
    <mergeCell ref="Z37:AA37"/>
    <mergeCell ref="Q10:T11"/>
    <mergeCell ref="U10:U11"/>
    <mergeCell ref="V10:W11"/>
    <mergeCell ref="X10:Y11"/>
    <mergeCell ref="Z11:AA11"/>
    <mergeCell ref="I41:I42"/>
    <mergeCell ref="J41:M42"/>
    <mergeCell ref="N41:N42"/>
    <mergeCell ref="I33:I37"/>
    <mergeCell ref="J34:M35"/>
    <mergeCell ref="N34:N35"/>
    <mergeCell ref="O34:P35"/>
    <mergeCell ref="Q34:T35"/>
    <mergeCell ref="J36:M37"/>
    <mergeCell ref="N36:N37"/>
    <mergeCell ref="O36:P37"/>
    <mergeCell ref="J33:M33"/>
    <mergeCell ref="H33:H37"/>
    <mergeCell ref="J43:M44"/>
    <mergeCell ref="X39:Y40"/>
    <mergeCell ref="U39:U40"/>
    <mergeCell ref="O41:P42"/>
    <mergeCell ref="Q41:T42"/>
    <mergeCell ref="N43:N44"/>
    <mergeCell ref="O43:P44"/>
    <mergeCell ref="Z64:AA64"/>
    <mergeCell ref="V62:Y62"/>
    <mergeCell ref="X51:Y52"/>
    <mergeCell ref="Z52:AA52"/>
    <mergeCell ref="O56:P57"/>
    <mergeCell ref="Q56:T57"/>
    <mergeCell ref="U56:U57"/>
    <mergeCell ref="V56:W57"/>
    <mergeCell ref="X56:Y57"/>
    <mergeCell ref="I58:I59"/>
    <mergeCell ref="Q62:U62"/>
    <mergeCell ref="X60:Y61"/>
    <mergeCell ref="J62:M62"/>
    <mergeCell ref="O62:P62"/>
    <mergeCell ref="Z61:AA61"/>
    <mergeCell ref="Z62:AA62"/>
    <mergeCell ref="AB1:AG2"/>
    <mergeCell ref="AB33:AG33"/>
    <mergeCell ref="C51:G52"/>
    <mergeCell ref="C53:G57"/>
    <mergeCell ref="C58:G59"/>
    <mergeCell ref="H39:H40"/>
    <mergeCell ref="I39:I40"/>
    <mergeCell ref="J39:M40"/>
    <mergeCell ref="N39:N40"/>
    <mergeCell ref="C18:G19"/>
    <mergeCell ref="C33:G37"/>
    <mergeCell ref="C31:G32"/>
    <mergeCell ref="O33:P33"/>
    <mergeCell ref="Q33:U33"/>
    <mergeCell ref="V33:Y33"/>
    <mergeCell ref="H31:H32"/>
    <mergeCell ref="I31:I32"/>
    <mergeCell ref="J31:M32"/>
    <mergeCell ref="O31:P32"/>
    <mergeCell ref="U41:U42"/>
    <mergeCell ref="J53:M53"/>
    <mergeCell ref="O53:P53"/>
    <mergeCell ref="Q51:T52"/>
    <mergeCell ref="Z53:AA53"/>
    <mergeCell ref="H12:H13"/>
    <mergeCell ref="I12:I13"/>
    <mergeCell ref="J12:M13"/>
    <mergeCell ref="N12:N13"/>
    <mergeCell ref="C10:G11"/>
    <mergeCell ref="C14:G15"/>
    <mergeCell ref="C16:G17"/>
    <mergeCell ref="C12:G13"/>
    <mergeCell ref="C29:G30"/>
    <mergeCell ref="H10:H11"/>
    <mergeCell ref="H16:H17"/>
    <mergeCell ref="C20:G21"/>
    <mergeCell ref="C22:G23"/>
    <mergeCell ref="H29:H30"/>
    <mergeCell ref="J24:M24"/>
    <mergeCell ref="H24:H28"/>
    <mergeCell ref="J27:M28"/>
    <mergeCell ref="N27:N28"/>
    <mergeCell ref="I29:I30"/>
    <mergeCell ref="J29:M30"/>
    <mergeCell ref="N29:N30"/>
    <mergeCell ref="H20:H21"/>
    <mergeCell ref="I20:I21"/>
    <mergeCell ref="J20:M21"/>
    <mergeCell ref="I10:I11"/>
    <mergeCell ref="J10:M11"/>
    <mergeCell ref="N10:N11"/>
    <mergeCell ref="O10:P11"/>
    <mergeCell ref="V14:W15"/>
    <mergeCell ref="X14:Y15"/>
    <mergeCell ref="Z15:AA15"/>
    <mergeCell ref="I16:I17"/>
    <mergeCell ref="J16:M17"/>
    <mergeCell ref="N16:N17"/>
    <mergeCell ref="O16:P17"/>
    <mergeCell ref="Q16:T17"/>
    <mergeCell ref="U16:U17"/>
    <mergeCell ref="V16:W17"/>
    <mergeCell ref="X16:Y17"/>
    <mergeCell ref="Z17:AA17"/>
    <mergeCell ref="H18:H19"/>
    <mergeCell ref="I18:I19"/>
    <mergeCell ref="J18:M19"/>
    <mergeCell ref="N18:N19"/>
    <mergeCell ref="O18:P19"/>
    <mergeCell ref="Q18:T19"/>
    <mergeCell ref="N20:N21"/>
    <mergeCell ref="O20:P21"/>
    <mergeCell ref="Q20:T21"/>
    <mergeCell ref="Q63:T64"/>
    <mergeCell ref="U18:U19"/>
    <mergeCell ref="V18:W19"/>
    <mergeCell ref="X18:Y19"/>
    <mergeCell ref="U20:U21"/>
    <mergeCell ref="V20:W21"/>
    <mergeCell ref="X20:Y21"/>
    <mergeCell ref="AB20:AE21"/>
    <mergeCell ref="AF20:AG21"/>
    <mergeCell ref="AB29:AE30"/>
    <mergeCell ref="AF29:AG30"/>
    <mergeCell ref="Z21:AA21"/>
    <mergeCell ref="X27:Y28"/>
    <mergeCell ref="U27:U28"/>
    <mergeCell ref="AB25:AE26"/>
    <mergeCell ref="AF25:AG26"/>
    <mergeCell ref="AF27:AG28"/>
    <mergeCell ref="U29:U30"/>
    <mergeCell ref="V29:W30"/>
    <mergeCell ref="X29:Y30"/>
    <mergeCell ref="Z26:AA26"/>
    <mergeCell ref="Z24:AA24"/>
    <mergeCell ref="AB24:AG24"/>
    <mergeCell ref="Q22:T23"/>
    <mergeCell ref="AF49:AG50"/>
    <mergeCell ref="Q31:T32"/>
    <mergeCell ref="V31:W32"/>
    <mergeCell ref="AB36:AE37"/>
    <mergeCell ref="AF36:AG37"/>
    <mergeCell ref="A68:G68"/>
    <mergeCell ref="A39:A67"/>
    <mergeCell ref="C39:G40"/>
    <mergeCell ref="C41:G42"/>
    <mergeCell ref="C43:G44"/>
    <mergeCell ref="C45:G46"/>
    <mergeCell ref="C47:G48"/>
    <mergeCell ref="C49:G50"/>
    <mergeCell ref="AB68:AE68"/>
    <mergeCell ref="AF68:AG68"/>
    <mergeCell ref="J68:N68"/>
    <mergeCell ref="O68:P68"/>
    <mergeCell ref="Q68:U68"/>
    <mergeCell ref="V68:Y68"/>
    <mergeCell ref="Z68:AA68"/>
    <mergeCell ref="H62:H66"/>
    <mergeCell ref="J63:M64"/>
    <mergeCell ref="N63:N64"/>
    <mergeCell ref="O63:P64"/>
    <mergeCell ref="AF45:AG46"/>
    <mergeCell ref="I47:I48"/>
    <mergeCell ref="J47:M48"/>
    <mergeCell ref="N47:N48"/>
    <mergeCell ref="O47:P48"/>
    <mergeCell ref="Q47:T48"/>
    <mergeCell ref="U47:U48"/>
    <mergeCell ref="V47:W48"/>
    <mergeCell ref="X47:Y48"/>
    <mergeCell ref="AB47:AE48"/>
    <mergeCell ref="U45:U46"/>
    <mergeCell ref="V45:W46"/>
    <mergeCell ref="X45:Y46"/>
    <mergeCell ref="AB45:AE46"/>
    <mergeCell ref="Z48:AA48"/>
    <mergeCell ref="AF47:AG48"/>
    <mergeCell ref="H49:H50"/>
    <mergeCell ref="I49:I50"/>
    <mergeCell ref="J49:M50"/>
    <mergeCell ref="N49:N50"/>
    <mergeCell ref="O49:P50"/>
    <mergeCell ref="Q49:T50"/>
    <mergeCell ref="U49:U50"/>
    <mergeCell ref="H47:H48"/>
    <mergeCell ref="AB49:AE50"/>
    <mergeCell ref="V49:W50"/>
    <mergeCell ref="X49:Y50"/>
    <mergeCell ref="Z50:AA50"/>
    <mergeCell ref="I53:I57"/>
    <mergeCell ref="J54:M55"/>
    <mergeCell ref="N54:N55"/>
    <mergeCell ref="O54:P55"/>
    <mergeCell ref="Q54:T55"/>
    <mergeCell ref="AF54:AG55"/>
    <mergeCell ref="U54:U55"/>
    <mergeCell ref="V54:W55"/>
    <mergeCell ref="X54:Y55"/>
    <mergeCell ref="N56:N57"/>
    <mergeCell ref="H51:H52"/>
    <mergeCell ref="I51:I52"/>
    <mergeCell ref="J51:M52"/>
    <mergeCell ref="N51:N52"/>
    <mergeCell ref="O51:P52"/>
    <mergeCell ref="U51:U52"/>
    <mergeCell ref="V51:W52"/>
    <mergeCell ref="AF58:AG59"/>
    <mergeCell ref="H60:H61"/>
    <mergeCell ref="I60:I61"/>
    <mergeCell ref="J60:M61"/>
    <mergeCell ref="N60:N61"/>
    <mergeCell ref="O60:P61"/>
    <mergeCell ref="Q60:T61"/>
    <mergeCell ref="Z57:AA57"/>
    <mergeCell ref="AB56:AE57"/>
    <mergeCell ref="AF56:AG57"/>
    <mergeCell ref="H58:H59"/>
    <mergeCell ref="J58:M59"/>
    <mergeCell ref="N58:N59"/>
    <mergeCell ref="O58:P59"/>
    <mergeCell ref="Q58:T59"/>
    <mergeCell ref="U58:U59"/>
    <mergeCell ref="H53:H57"/>
  </mergeCells>
  <phoneticPr fontId="2"/>
  <pageMargins left="0.59055118110236227" right="0.19685039370078741" top="0.51181102362204722" bottom="0.51181102362204722" header="0.31496062992125984" footer="0.27559055118110237"/>
  <pageSetup paperSize="9" scale="88" orientation="portrait" r:id="rId1"/>
  <headerFooter scaleWithDoc="0" alignWithMargins="0">
    <oddFooter>&amp;L&amp;9 2026.03.31更C&amp;C-4-</oddFooter>
    <firstFooter>&amp;L&amp;9 2013.10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29D1C-D70C-4707-ACB8-BC2F4A46B324}">
  <sheetPr transitionEvaluation="1">
    <pageSetUpPr fitToPage="1"/>
  </sheetPr>
  <dimension ref="A1:AG44"/>
  <sheetViews>
    <sheetView zoomScaleNormal="100" workbookViewId="0">
      <selection activeCell="P7" sqref="P7:S7"/>
    </sheetView>
  </sheetViews>
  <sheetFormatPr defaultColWidth="3.125" defaultRowHeight="13.5"/>
  <cols>
    <col min="1" max="3" width="3.125" style="27" customWidth="1"/>
    <col min="4" max="4" width="0.5" style="27" customWidth="1"/>
    <col min="5" max="8" width="3.125" style="28" customWidth="1"/>
    <col min="9" max="9" width="3.125" style="43" customWidth="1"/>
    <col min="10" max="13" width="3.125" style="28" customWidth="1"/>
    <col min="14" max="15" width="3.125" style="27" customWidth="1"/>
    <col min="16" max="17" width="2.875" style="27" customWidth="1"/>
    <col min="18" max="18" width="1.625" style="27" customWidth="1"/>
    <col min="19" max="19" width="4.125" style="27" customWidth="1"/>
    <col min="20" max="20" width="2.875" style="27" customWidth="1"/>
    <col min="21" max="21" width="4.125" style="27" customWidth="1"/>
    <col min="22" max="26" width="2.875" style="27" customWidth="1"/>
    <col min="27" max="27" width="4.125" style="27" customWidth="1"/>
    <col min="28" max="28" width="2.875" style="27" customWidth="1"/>
    <col min="29" max="29" width="4.125" style="27" customWidth="1"/>
    <col min="30" max="31" width="2.875" style="27" customWidth="1"/>
    <col min="32" max="16384" width="3.125" style="27"/>
  </cols>
  <sheetData>
    <row r="1" spans="1:33" ht="17.25" customHeight="1">
      <c r="A1" s="26" t="s">
        <v>166</v>
      </c>
      <c r="C1" s="26"/>
      <c r="D1" s="28"/>
      <c r="Y1" s="598">
        <f>表1!AB1</f>
        <v>0</v>
      </c>
      <c r="Z1" s="599"/>
      <c r="AA1" s="599"/>
      <c r="AB1" s="599"/>
      <c r="AC1" s="599"/>
      <c r="AD1" s="599"/>
      <c r="AE1" s="600"/>
    </row>
    <row r="2" spans="1:33" ht="12" customHeight="1">
      <c r="C2" s="26"/>
      <c r="D2" s="28"/>
      <c r="Y2" s="601"/>
      <c r="Z2" s="602"/>
      <c r="AA2" s="602"/>
      <c r="AB2" s="602"/>
      <c r="AC2" s="602"/>
      <c r="AD2" s="602"/>
      <c r="AE2" s="603"/>
    </row>
    <row r="3" spans="1:33" ht="18" customHeight="1">
      <c r="B3" s="196" t="s">
        <v>353</v>
      </c>
      <c r="C3" s="119" t="s">
        <v>363</v>
      </c>
    </row>
    <row r="4" spans="1:33" ht="15.95" customHeight="1">
      <c r="C4" s="21" t="s">
        <v>375</v>
      </c>
      <c r="D4" s="45"/>
      <c r="E4" s="45"/>
      <c r="F4" s="45"/>
      <c r="G4" s="45"/>
      <c r="H4" s="45"/>
      <c r="I4" s="45"/>
      <c r="J4" s="45"/>
      <c r="K4" s="45"/>
      <c r="L4" s="45"/>
      <c r="M4" s="45"/>
    </row>
    <row r="5" spans="1:33" ht="5.25" customHeight="1">
      <c r="B5" s="44"/>
      <c r="C5" s="45"/>
      <c r="D5" s="45"/>
      <c r="E5" s="45"/>
      <c r="F5" s="45"/>
      <c r="G5" s="45"/>
      <c r="H5" s="45"/>
      <c r="I5" s="45"/>
      <c r="J5" s="45"/>
      <c r="K5" s="45"/>
      <c r="L5" s="45"/>
      <c r="M5" s="45"/>
    </row>
    <row r="6" spans="1:33" ht="12" customHeight="1">
      <c r="D6" s="25"/>
      <c r="E6" s="25"/>
      <c r="F6" s="25"/>
      <c r="G6" s="25"/>
      <c r="H6" s="25"/>
      <c r="J6" s="25"/>
      <c r="K6" s="25"/>
      <c r="L6" s="25"/>
      <c r="M6" s="25"/>
    </row>
    <row r="7" spans="1:33" ht="15.95" customHeight="1">
      <c r="A7" s="225"/>
      <c r="B7" s="225"/>
      <c r="C7" s="225"/>
      <c r="D7" s="225"/>
      <c r="E7" s="225"/>
      <c r="F7" s="225"/>
      <c r="G7" s="225"/>
      <c r="H7" s="225"/>
      <c r="I7" s="225"/>
      <c r="J7" s="225"/>
      <c r="K7" s="225"/>
      <c r="L7" s="225"/>
      <c r="M7" s="27"/>
      <c r="O7" s="347" t="s">
        <v>376</v>
      </c>
      <c r="P7" s="503"/>
      <c r="Q7" s="503"/>
      <c r="R7" s="503"/>
      <c r="S7" s="503"/>
      <c r="T7" s="211" t="s">
        <v>96</v>
      </c>
      <c r="U7" s="348"/>
      <c r="V7" s="211" t="s">
        <v>97</v>
      </c>
      <c r="W7" s="521" t="s">
        <v>98</v>
      </c>
      <c r="X7" s="521"/>
      <c r="Y7" s="503"/>
      <c r="Z7" s="503"/>
      <c r="AA7" s="503"/>
      <c r="AB7" s="211" t="s">
        <v>96</v>
      </c>
      <c r="AC7" s="348"/>
      <c r="AD7" s="604" t="s">
        <v>99</v>
      </c>
      <c r="AE7" s="604"/>
      <c r="AF7" s="197"/>
      <c r="AG7" s="197"/>
    </row>
    <row r="8" spans="1:33" ht="5.25" customHeight="1">
      <c r="D8" s="28"/>
      <c r="AF8" s="197"/>
      <c r="AG8" s="197"/>
    </row>
    <row r="9" spans="1:33" ht="42" customHeight="1">
      <c r="B9" s="622" t="s">
        <v>77</v>
      </c>
      <c r="C9" s="553"/>
      <c r="D9" s="553"/>
      <c r="E9" s="553"/>
      <c r="F9" s="553"/>
      <c r="G9" s="553"/>
      <c r="H9" s="553"/>
      <c r="I9" s="553"/>
      <c r="J9" s="554"/>
      <c r="K9" s="624" t="s">
        <v>88</v>
      </c>
      <c r="L9" s="624"/>
      <c r="M9" s="624"/>
      <c r="N9" s="624"/>
      <c r="O9" s="624"/>
      <c r="P9" s="624"/>
      <c r="Q9" s="625"/>
      <c r="R9" s="626" t="s">
        <v>242</v>
      </c>
      <c r="S9" s="627"/>
      <c r="T9" s="627"/>
      <c r="U9" s="627"/>
      <c r="V9" s="627"/>
      <c r="W9" s="627"/>
      <c r="X9" s="628"/>
      <c r="Y9" s="629" t="s">
        <v>80</v>
      </c>
      <c r="Z9" s="627"/>
      <c r="AA9" s="627"/>
      <c r="AB9" s="627"/>
      <c r="AC9" s="627"/>
      <c r="AD9" s="627"/>
      <c r="AE9" s="628"/>
      <c r="AF9" s="197"/>
      <c r="AG9" s="197"/>
    </row>
    <row r="10" spans="1:33" ht="21" customHeight="1" thickBot="1">
      <c r="B10" s="623"/>
      <c r="C10" s="540"/>
      <c r="D10" s="540"/>
      <c r="E10" s="540"/>
      <c r="F10" s="540"/>
      <c r="G10" s="540"/>
      <c r="H10" s="540"/>
      <c r="I10" s="540"/>
      <c r="J10" s="541"/>
      <c r="K10" s="630" t="s">
        <v>167</v>
      </c>
      <c r="L10" s="630"/>
      <c r="M10" s="630"/>
      <c r="N10" s="630"/>
      <c r="O10" s="630"/>
      <c r="P10" s="630"/>
      <c r="Q10" s="631"/>
      <c r="R10" s="632" t="s">
        <v>114</v>
      </c>
      <c r="S10" s="633"/>
      <c r="T10" s="633"/>
      <c r="U10" s="633"/>
      <c r="V10" s="633"/>
      <c r="W10" s="633"/>
      <c r="X10" s="634"/>
      <c r="Y10" s="635" t="s">
        <v>168</v>
      </c>
      <c r="Z10" s="630"/>
      <c r="AA10" s="630"/>
      <c r="AB10" s="630"/>
      <c r="AC10" s="630"/>
      <c r="AD10" s="630"/>
      <c r="AE10" s="631"/>
      <c r="AF10" s="197"/>
      <c r="AG10" s="197"/>
    </row>
    <row r="11" spans="1:33" ht="24.95" customHeight="1" thickTop="1">
      <c r="B11" s="636" t="s">
        <v>21</v>
      </c>
      <c r="C11" s="430" t="s">
        <v>43</v>
      </c>
      <c r="D11" s="226"/>
      <c r="E11" s="590" t="s">
        <v>5</v>
      </c>
      <c r="F11" s="590"/>
      <c r="G11" s="590"/>
      <c r="H11" s="590"/>
      <c r="I11" s="590"/>
      <c r="J11" s="591"/>
      <c r="K11" s="592" t="str">
        <f>表1!V10</f>
        <v/>
      </c>
      <c r="L11" s="593"/>
      <c r="M11" s="593"/>
      <c r="N11" s="593"/>
      <c r="O11" s="593"/>
      <c r="P11" s="607" t="s">
        <v>169</v>
      </c>
      <c r="Q11" s="608"/>
      <c r="R11" s="637"/>
      <c r="S11" s="638"/>
      <c r="T11" s="638"/>
      <c r="U11" s="638"/>
      <c r="V11" s="638"/>
      <c r="W11" s="609" t="s">
        <v>170</v>
      </c>
      <c r="X11" s="610"/>
      <c r="Y11" s="605" t="str">
        <f t="shared" ref="Y11:Y17" si="0">IF(COUNT(R11)=0,"",K11*(1+R11/100))</f>
        <v/>
      </c>
      <c r="Z11" s="606"/>
      <c r="AA11" s="606"/>
      <c r="AB11" s="606"/>
      <c r="AC11" s="606"/>
      <c r="AD11" s="607" t="s">
        <v>169</v>
      </c>
      <c r="AE11" s="608"/>
      <c r="AF11" s="197"/>
      <c r="AG11" s="197"/>
    </row>
    <row r="12" spans="1:33" ht="24.95" customHeight="1">
      <c r="B12" s="524"/>
      <c r="C12" s="432"/>
      <c r="D12" s="227"/>
      <c r="E12" s="568" t="s">
        <v>22</v>
      </c>
      <c r="F12" s="568"/>
      <c r="G12" s="568"/>
      <c r="H12" s="568"/>
      <c r="I12" s="568"/>
      <c r="J12" s="569"/>
      <c r="K12" s="570" t="str">
        <f>表1!V12</f>
        <v/>
      </c>
      <c r="L12" s="571"/>
      <c r="M12" s="571"/>
      <c r="N12" s="571"/>
      <c r="O12" s="571"/>
      <c r="P12" s="620" t="s">
        <v>171</v>
      </c>
      <c r="Q12" s="621"/>
      <c r="R12" s="596"/>
      <c r="S12" s="597"/>
      <c r="T12" s="597"/>
      <c r="U12" s="597"/>
      <c r="V12" s="597"/>
      <c r="W12" s="564" t="s">
        <v>170</v>
      </c>
      <c r="X12" s="565"/>
      <c r="Y12" s="562" t="str">
        <f>IF(COUNT(R12)=0,"",K12*(1+R12/100))</f>
        <v/>
      </c>
      <c r="Z12" s="563"/>
      <c r="AA12" s="563"/>
      <c r="AB12" s="563"/>
      <c r="AC12" s="563"/>
      <c r="AD12" s="620" t="s">
        <v>171</v>
      </c>
      <c r="AE12" s="621"/>
      <c r="AF12" s="197"/>
      <c r="AG12" s="197"/>
    </row>
    <row r="13" spans="1:33" ht="24.95" customHeight="1">
      <c r="B13" s="524"/>
      <c r="C13" s="432"/>
      <c r="D13" s="227"/>
      <c r="E13" s="568" t="s">
        <v>7</v>
      </c>
      <c r="F13" s="568"/>
      <c r="G13" s="568"/>
      <c r="H13" s="568"/>
      <c r="I13" s="568"/>
      <c r="J13" s="569"/>
      <c r="K13" s="570" t="str">
        <f>表1!V14</f>
        <v/>
      </c>
      <c r="L13" s="571"/>
      <c r="M13" s="571"/>
      <c r="N13" s="571"/>
      <c r="O13" s="571"/>
      <c r="P13" s="620" t="s">
        <v>172</v>
      </c>
      <c r="Q13" s="621"/>
      <c r="R13" s="596"/>
      <c r="S13" s="597"/>
      <c r="T13" s="597"/>
      <c r="U13" s="597"/>
      <c r="V13" s="597"/>
      <c r="W13" s="564" t="s">
        <v>170</v>
      </c>
      <c r="X13" s="565"/>
      <c r="Y13" s="562" t="str">
        <f t="shared" si="0"/>
        <v/>
      </c>
      <c r="Z13" s="563"/>
      <c r="AA13" s="563"/>
      <c r="AB13" s="563"/>
      <c r="AC13" s="563"/>
      <c r="AD13" s="620" t="s">
        <v>172</v>
      </c>
      <c r="AE13" s="621"/>
      <c r="AF13" s="197"/>
      <c r="AG13" s="197"/>
    </row>
    <row r="14" spans="1:33" ht="24.95" customHeight="1">
      <c r="B14" s="524"/>
      <c r="C14" s="432"/>
      <c r="D14" s="227"/>
      <c r="E14" s="588" t="s">
        <v>123</v>
      </c>
      <c r="F14" s="588"/>
      <c r="G14" s="588"/>
      <c r="H14" s="588"/>
      <c r="I14" s="588"/>
      <c r="J14" s="589"/>
      <c r="K14" s="570" t="str">
        <f>表1!V16</f>
        <v/>
      </c>
      <c r="L14" s="571"/>
      <c r="M14" s="571"/>
      <c r="N14" s="571"/>
      <c r="O14" s="571"/>
      <c r="P14" s="620" t="s">
        <v>305</v>
      </c>
      <c r="Q14" s="621"/>
      <c r="R14" s="596"/>
      <c r="S14" s="597"/>
      <c r="T14" s="597"/>
      <c r="U14" s="597"/>
      <c r="V14" s="597"/>
      <c r="W14" s="564" t="s">
        <v>170</v>
      </c>
      <c r="X14" s="565"/>
      <c r="Y14" s="643" t="str">
        <f t="shared" si="0"/>
        <v/>
      </c>
      <c r="Z14" s="644"/>
      <c r="AA14" s="644"/>
      <c r="AB14" s="644"/>
      <c r="AC14" s="644"/>
      <c r="AD14" s="620" t="s">
        <v>305</v>
      </c>
      <c r="AE14" s="621"/>
      <c r="AF14" s="197"/>
      <c r="AG14" s="197"/>
    </row>
    <row r="15" spans="1:33" ht="24.95" customHeight="1">
      <c r="B15" s="524"/>
      <c r="C15" s="432"/>
      <c r="D15" s="227"/>
      <c r="E15" s="568" t="s">
        <v>95</v>
      </c>
      <c r="F15" s="568"/>
      <c r="G15" s="568"/>
      <c r="H15" s="568"/>
      <c r="I15" s="568"/>
      <c r="J15" s="569"/>
      <c r="K15" s="570" t="str">
        <f>表1!V18</f>
        <v/>
      </c>
      <c r="L15" s="571"/>
      <c r="M15" s="571"/>
      <c r="N15" s="571"/>
      <c r="O15" s="571"/>
      <c r="P15" s="566" t="s">
        <v>169</v>
      </c>
      <c r="Q15" s="567"/>
      <c r="R15" s="596"/>
      <c r="S15" s="597"/>
      <c r="T15" s="597"/>
      <c r="U15" s="597"/>
      <c r="V15" s="597"/>
      <c r="W15" s="564" t="s">
        <v>170</v>
      </c>
      <c r="X15" s="565"/>
      <c r="Y15" s="562" t="str">
        <f t="shared" si="0"/>
        <v/>
      </c>
      <c r="Z15" s="563"/>
      <c r="AA15" s="563"/>
      <c r="AB15" s="563"/>
      <c r="AC15" s="563"/>
      <c r="AD15" s="566" t="s">
        <v>169</v>
      </c>
      <c r="AE15" s="567"/>
      <c r="AF15" s="197"/>
      <c r="AG15" s="197"/>
    </row>
    <row r="16" spans="1:33" ht="24.95" customHeight="1">
      <c r="B16" s="524"/>
      <c r="C16" s="432"/>
      <c r="D16" s="227"/>
      <c r="E16" s="580" t="s">
        <v>126</v>
      </c>
      <c r="F16" s="580"/>
      <c r="G16" s="580"/>
      <c r="H16" s="580"/>
      <c r="I16" s="580"/>
      <c r="J16" s="581"/>
      <c r="K16" s="570" t="str">
        <f>表1!V20</f>
        <v/>
      </c>
      <c r="L16" s="571"/>
      <c r="M16" s="571"/>
      <c r="N16" s="571"/>
      <c r="O16" s="571"/>
      <c r="P16" s="566" t="s">
        <v>169</v>
      </c>
      <c r="Q16" s="567"/>
      <c r="R16" s="596"/>
      <c r="S16" s="597"/>
      <c r="T16" s="597"/>
      <c r="U16" s="597"/>
      <c r="V16" s="597"/>
      <c r="W16" s="564" t="s">
        <v>170</v>
      </c>
      <c r="X16" s="565"/>
      <c r="Y16" s="562" t="str">
        <f t="shared" si="0"/>
        <v/>
      </c>
      <c r="Z16" s="563"/>
      <c r="AA16" s="563"/>
      <c r="AB16" s="563"/>
      <c r="AC16" s="563"/>
      <c r="AD16" s="566" t="s">
        <v>169</v>
      </c>
      <c r="AE16" s="567"/>
      <c r="AF16" s="197"/>
      <c r="AG16" s="197"/>
    </row>
    <row r="17" spans="2:33" ht="24.95" customHeight="1">
      <c r="B17" s="524"/>
      <c r="C17" s="432"/>
      <c r="D17" s="227"/>
      <c r="E17" s="580" t="s">
        <v>177</v>
      </c>
      <c r="F17" s="580"/>
      <c r="G17" s="580"/>
      <c r="H17" s="580"/>
      <c r="I17" s="580"/>
      <c r="J17" s="581"/>
      <c r="K17" s="570" t="str">
        <f>表1!V22</f>
        <v/>
      </c>
      <c r="L17" s="571"/>
      <c r="M17" s="571"/>
      <c r="N17" s="571"/>
      <c r="O17" s="571"/>
      <c r="P17" s="566" t="s">
        <v>169</v>
      </c>
      <c r="Q17" s="567"/>
      <c r="R17" s="596"/>
      <c r="S17" s="597"/>
      <c r="T17" s="597"/>
      <c r="U17" s="597"/>
      <c r="V17" s="597"/>
      <c r="W17" s="564" t="s">
        <v>170</v>
      </c>
      <c r="X17" s="565"/>
      <c r="Y17" s="562" t="str">
        <f t="shared" si="0"/>
        <v/>
      </c>
      <c r="Z17" s="563"/>
      <c r="AA17" s="563"/>
      <c r="AB17" s="563"/>
      <c r="AC17" s="563"/>
      <c r="AD17" s="566" t="s">
        <v>169</v>
      </c>
      <c r="AE17" s="567"/>
      <c r="AF17" s="197"/>
      <c r="AG17" s="197"/>
    </row>
    <row r="18" spans="2:33" ht="24.95" customHeight="1">
      <c r="B18" s="524"/>
      <c r="C18" s="432"/>
      <c r="D18" s="227"/>
      <c r="E18" s="582" t="s">
        <v>127</v>
      </c>
      <c r="F18" s="582"/>
      <c r="G18" s="582"/>
      <c r="H18" s="582"/>
      <c r="I18" s="582"/>
      <c r="J18" s="583"/>
      <c r="K18" s="619" t="s">
        <v>163</v>
      </c>
      <c r="L18" s="615"/>
      <c r="M18" s="615"/>
      <c r="N18" s="615"/>
      <c r="O18" s="615"/>
      <c r="P18" s="615"/>
      <c r="Q18" s="616"/>
      <c r="R18" s="614" t="s">
        <v>163</v>
      </c>
      <c r="S18" s="615"/>
      <c r="T18" s="615"/>
      <c r="U18" s="615"/>
      <c r="V18" s="615"/>
      <c r="W18" s="615"/>
      <c r="X18" s="616"/>
      <c r="Y18" s="614" t="s">
        <v>163</v>
      </c>
      <c r="Z18" s="615"/>
      <c r="AA18" s="615"/>
      <c r="AB18" s="615"/>
      <c r="AC18" s="615"/>
      <c r="AD18" s="615"/>
      <c r="AE18" s="616"/>
      <c r="AF18" s="197"/>
      <c r="AG18" s="197"/>
    </row>
    <row r="19" spans="2:33" ht="24.95" customHeight="1">
      <c r="B19" s="524"/>
      <c r="C19" s="432"/>
      <c r="D19" s="227"/>
      <c r="E19" s="584"/>
      <c r="F19" s="584"/>
      <c r="G19" s="584"/>
      <c r="H19" s="584"/>
      <c r="I19" s="584"/>
      <c r="J19" s="585"/>
      <c r="K19" s="570" t="str">
        <f>表1!V25</f>
        <v/>
      </c>
      <c r="L19" s="571"/>
      <c r="M19" s="571"/>
      <c r="N19" s="571"/>
      <c r="O19" s="571"/>
      <c r="P19" s="566" t="s">
        <v>169</v>
      </c>
      <c r="Q19" s="567"/>
      <c r="R19" s="596"/>
      <c r="S19" s="597"/>
      <c r="T19" s="597"/>
      <c r="U19" s="597"/>
      <c r="V19" s="597"/>
      <c r="W19" s="564" t="s">
        <v>170</v>
      </c>
      <c r="X19" s="565"/>
      <c r="Y19" s="562" t="str">
        <f>IF(COUNT(R19)=0,"",K19*(1+R19/100))</f>
        <v/>
      </c>
      <c r="Z19" s="563"/>
      <c r="AA19" s="563"/>
      <c r="AB19" s="563"/>
      <c r="AC19" s="563"/>
      <c r="AD19" s="566" t="s">
        <v>169</v>
      </c>
      <c r="AE19" s="567"/>
      <c r="AF19" s="197"/>
      <c r="AG19" s="197"/>
    </row>
    <row r="20" spans="2:33" ht="24.95" customHeight="1">
      <c r="B20" s="524"/>
      <c r="C20" s="432"/>
      <c r="D20" s="227"/>
      <c r="E20" s="586"/>
      <c r="F20" s="586"/>
      <c r="G20" s="586"/>
      <c r="H20" s="586"/>
      <c r="I20" s="586"/>
      <c r="J20" s="587"/>
      <c r="K20" s="570" t="str">
        <f>表1!V27</f>
        <v/>
      </c>
      <c r="L20" s="571"/>
      <c r="M20" s="571"/>
      <c r="N20" s="571"/>
      <c r="O20" s="571"/>
      <c r="P20" s="566" t="s">
        <v>169</v>
      </c>
      <c r="Q20" s="567"/>
      <c r="R20" s="596"/>
      <c r="S20" s="597"/>
      <c r="T20" s="597"/>
      <c r="U20" s="597"/>
      <c r="V20" s="597"/>
      <c r="W20" s="564" t="s">
        <v>170</v>
      </c>
      <c r="X20" s="565"/>
      <c r="Y20" s="562" t="str">
        <f>IF(COUNT(R20)=0,"",K20*(1+R20/100))</f>
        <v/>
      </c>
      <c r="Z20" s="563"/>
      <c r="AA20" s="563"/>
      <c r="AB20" s="563"/>
      <c r="AC20" s="563"/>
      <c r="AD20" s="566" t="s">
        <v>169</v>
      </c>
      <c r="AE20" s="567"/>
      <c r="AF20" s="197"/>
      <c r="AG20" s="197"/>
    </row>
    <row r="21" spans="2:33" ht="24.95" customHeight="1">
      <c r="B21" s="524"/>
      <c r="C21" s="432"/>
      <c r="D21" s="227"/>
      <c r="E21" s="617" t="s">
        <v>8</v>
      </c>
      <c r="F21" s="617"/>
      <c r="G21" s="617"/>
      <c r="H21" s="617"/>
      <c r="I21" s="617"/>
      <c r="J21" s="618"/>
      <c r="K21" s="570" t="str">
        <f>表1!V29</f>
        <v/>
      </c>
      <c r="L21" s="571"/>
      <c r="M21" s="571"/>
      <c r="N21" s="571"/>
      <c r="O21" s="571"/>
      <c r="P21" s="566" t="s">
        <v>169</v>
      </c>
      <c r="Q21" s="567"/>
      <c r="R21" s="596"/>
      <c r="S21" s="597"/>
      <c r="T21" s="597"/>
      <c r="U21" s="597"/>
      <c r="V21" s="597"/>
      <c r="W21" s="564" t="s">
        <v>170</v>
      </c>
      <c r="X21" s="565"/>
      <c r="Y21" s="562" t="str">
        <f>IF(COUNT(R21)=0,"",K21*(1+R21/100))</f>
        <v/>
      </c>
      <c r="Z21" s="563"/>
      <c r="AA21" s="563"/>
      <c r="AB21" s="563"/>
      <c r="AC21" s="563"/>
      <c r="AD21" s="566" t="s">
        <v>169</v>
      </c>
      <c r="AE21" s="567"/>
      <c r="AF21" s="197"/>
      <c r="AG21" s="197"/>
    </row>
    <row r="22" spans="2:33" ht="24.95" customHeight="1">
      <c r="B22" s="524"/>
      <c r="C22" s="432"/>
      <c r="D22" s="227"/>
      <c r="E22" s="617" t="s">
        <v>9</v>
      </c>
      <c r="F22" s="617"/>
      <c r="G22" s="617"/>
      <c r="H22" s="617"/>
      <c r="I22" s="617"/>
      <c r="J22" s="618"/>
      <c r="K22" s="570" t="str">
        <f>表1!V31</f>
        <v/>
      </c>
      <c r="L22" s="571"/>
      <c r="M22" s="571"/>
      <c r="N22" s="571"/>
      <c r="O22" s="571"/>
      <c r="P22" s="566" t="s">
        <v>169</v>
      </c>
      <c r="Q22" s="567"/>
      <c r="R22" s="596"/>
      <c r="S22" s="597"/>
      <c r="T22" s="597"/>
      <c r="U22" s="597"/>
      <c r="V22" s="597"/>
      <c r="W22" s="564" t="s">
        <v>170</v>
      </c>
      <c r="X22" s="565"/>
      <c r="Y22" s="562" t="str">
        <f>IF(COUNT(R22)=0,"",K22*(1+R22/100))</f>
        <v/>
      </c>
      <c r="Z22" s="563"/>
      <c r="AA22" s="563"/>
      <c r="AB22" s="563"/>
      <c r="AC22" s="563"/>
      <c r="AD22" s="566" t="s">
        <v>169</v>
      </c>
      <c r="AE22" s="567"/>
      <c r="AF22" s="197"/>
      <c r="AG22" s="197"/>
    </row>
    <row r="23" spans="2:33" ht="24.95" customHeight="1">
      <c r="B23" s="524"/>
      <c r="C23" s="432"/>
      <c r="D23" s="228"/>
      <c r="E23" s="582" t="s">
        <v>270</v>
      </c>
      <c r="F23" s="582"/>
      <c r="G23" s="582"/>
      <c r="H23" s="582"/>
      <c r="I23" s="582"/>
      <c r="J23" s="583"/>
      <c r="K23" s="619" t="s">
        <v>163</v>
      </c>
      <c r="L23" s="615"/>
      <c r="M23" s="615"/>
      <c r="N23" s="615"/>
      <c r="O23" s="615"/>
      <c r="P23" s="615"/>
      <c r="Q23" s="616"/>
      <c r="R23" s="614" t="s">
        <v>163</v>
      </c>
      <c r="S23" s="615"/>
      <c r="T23" s="615"/>
      <c r="U23" s="615"/>
      <c r="V23" s="615"/>
      <c r="W23" s="615"/>
      <c r="X23" s="616"/>
      <c r="Y23" s="614" t="s">
        <v>163</v>
      </c>
      <c r="Z23" s="615"/>
      <c r="AA23" s="615"/>
      <c r="AB23" s="615"/>
      <c r="AC23" s="615"/>
      <c r="AD23" s="615"/>
      <c r="AE23" s="616"/>
      <c r="AF23" s="197"/>
      <c r="AG23" s="197"/>
    </row>
    <row r="24" spans="2:33" ht="24.95" customHeight="1">
      <c r="B24" s="524"/>
      <c r="D24" s="229"/>
      <c r="E24" s="584"/>
      <c r="F24" s="584"/>
      <c r="G24" s="584"/>
      <c r="H24" s="584"/>
      <c r="I24" s="584"/>
      <c r="J24" s="585"/>
      <c r="K24" s="570" t="str">
        <f>表1!V34</f>
        <v/>
      </c>
      <c r="L24" s="571"/>
      <c r="M24" s="571"/>
      <c r="N24" s="571"/>
      <c r="O24" s="571"/>
      <c r="P24" s="566" t="s">
        <v>169</v>
      </c>
      <c r="Q24" s="567"/>
      <c r="R24" s="596"/>
      <c r="S24" s="597"/>
      <c r="T24" s="597"/>
      <c r="U24" s="597"/>
      <c r="V24" s="597"/>
      <c r="W24" s="564" t="s">
        <v>170</v>
      </c>
      <c r="X24" s="565"/>
      <c r="Y24" s="562" t="str">
        <f t="shared" ref="Y24:Y32" si="1">IF(COUNT(R24)=0,"",K24*(1+R24/100))</f>
        <v/>
      </c>
      <c r="Z24" s="563"/>
      <c r="AA24" s="563"/>
      <c r="AB24" s="563"/>
      <c r="AC24" s="563"/>
      <c r="AD24" s="566" t="s">
        <v>169</v>
      </c>
      <c r="AE24" s="567"/>
      <c r="AF24" s="197"/>
      <c r="AG24" s="197"/>
    </row>
    <row r="25" spans="2:33" ht="24.95" customHeight="1" thickBot="1">
      <c r="B25" s="524"/>
      <c r="C25" s="230"/>
      <c r="D25" s="228"/>
      <c r="E25" s="639"/>
      <c r="F25" s="639"/>
      <c r="G25" s="639"/>
      <c r="H25" s="639"/>
      <c r="I25" s="639"/>
      <c r="J25" s="640"/>
      <c r="K25" s="570" t="str">
        <f>表1!V36</f>
        <v/>
      </c>
      <c r="L25" s="571"/>
      <c r="M25" s="571"/>
      <c r="N25" s="571"/>
      <c r="O25" s="571"/>
      <c r="P25" s="566" t="s">
        <v>169</v>
      </c>
      <c r="Q25" s="567"/>
      <c r="R25" s="596"/>
      <c r="S25" s="597"/>
      <c r="T25" s="597"/>
      <c r="U25" s="597"/>
      <c r="V25" s="597"/>
      <c r="W25" s="564" t="s">
        <v>170</v>
      </c>
      <c r="X25" s="565"/>
      <c r="Y25" s="562" t="str">
        <f t="shared" si="1"/>
        <v/>
      </c>
      <c r="Z25" s="563"/>
      <c r="AA25" s="563"/>
      <c r="AB25" s="563"/>
      <c r="AC25" s="563"/>
      <c r="AD25" s="566" t="s">
        <v>169</v>
      </c>
      <c r="AE25" s="567"/>
      <c r="AF25" s="197"/>
      <c r="AG25" s="197"/>
    </row>
    <row r="26" spans="2:33" ht="21.95" customHeight="1" thickTop="1">
      <c r="B26" s="524"/>
      <c r="C26" s="523" t="s">
        <v>44</v>
      </c>
      <c r="D26" s="226"/>
      <c r="E26" s="590" t="s">
        <v>5</v>
      </c>
      <c r="F26" s="590"/>
      <c r="G26" s="590"/>
      <c r="H26" s="590"/>
      <c r="I26" s="590"/>
      <c r="J26" s="591"/>
      <c r="K26" s="592" t="str">
        <f>表1!V39</f>
        <v/>
      </c>
      <c r="L26" s="593"/>
      <c r="M26" s="593"/>
      <c r="N26" s="593"/>
      <c r="O26" s="593"/>
      <c r="P26" s="594" t="s">
        <v>169</v>
      </c>
      <c r="Q26" s="595"/>
      <c r="R26" s="637"/>
      <c r="S26" s="638"/>
      <c r="T26" s="638"/>
      <c r="U26" s="638"/>
      <c r="V26" s="638"/>
      <c r="W26" s="609" t="s">
        <v>170</v>
      </c>
      <c r="X26" s="610"/>
      <c r="Y26" s="605" t="str">
        <f t="shared" si="1"/>
        <v/>
      </c>
      <c r="Z26" s="606"/>
      <c r="AA26" s="606"/>
      <c r="AB26" s="606"/>
      <c r="AC26" s="606"/>
      <c r="AD26" s="594" t="s">
        <v>169</v>
      </c>
      <c r="AE26" s="595"/>
      <c r="AF26" s="197"/>
      <c r="AG26" s="197"/>
    </row>
    <row r="27" spans="2:33" ht="21.95" customHeight="1">
      <c r="B27" s="524"/>
      <c r="C27" s="524"/>
      <c r="D27" s="227"/>
      <c r="E27" s="568" t="s">
        <v>100</v>
      </c>
      <c r="F27" s="568"/>
      <c r="G27" s="568"/>
      <c r="H27" s="568"/>
      <c r="I27" s="568"/>
      <c r="J27" s="569"/>
      <c r="K27" s="570" t="str">
        <f>表1!V41</f>
        <v/>
      </c>
      <c r="L27" s="571"/>
      <c r="M27" s="571"/>
      <c r="N27" s="571"/>
      <c r="O27" s="571"/>
      <c r="P27" s="620" t="s">
        <v>171</v>
      </c>
      <c r="Q27" s="621"/>
      <c r="R27" s="596"/>
      <c r="S27" s="597"/>
      <c r="T27" s="597"/>
      <c r="U27" s="597"/>
      <c r="V27" s="597"/>
      <c r="W27" s="564" t="s">
        <v>170</v>
      </c>
      <c r="X27" s="565"/>
      <c r="Y27" s="562" t="str">
        <f t="shared" si="1"/>
        <v/>
      </c>
      <c r="Z27" s="563"/>
      <c r="AA27" s="563"/>
      <c r="AB27" s="563"/>
      <c r="AC27" s="563"/>
      <c r="AD27" s="620" t="s">
        <v>171</v>
      </c>
      <c r="AE27" s="621"/>
      <c r="AF27" s="197"/>
      <c r="AG27" s="197"/>
    </row>
    <row r="28" spans="2:33" ht="21.95" customHeight="1">
      <c r="B28" s="524"/>
      <c r="C28" s="524"/>
      <c r="D28" s="227"/>
      <c r="E28" s="568" t="s">
        <v>7</v>
      </c>
      <c r="F28" s="568"/>
      <c r="G28" s="568"/>
      <c r="H28" s="568"/>
      <c r="I28" s="568"/>
      <c r="J28" s="569"/>
      <c r="K28" s="570" t="str">
        <f>表1!V43</f>
        <v/>
      </c>
      <c r="L28" s="571"/>
      <c r="M28" s="571"/>
      <c r="N28" s="571"/>
      <c r="O28" s="571"/>
      <c r="P28" s="620" t="s">
        <v>172</v>
      </c>
      <c r="Q28" s="621"/>
      <c r="R28" s="596"/>
      <c r="S28" s="597"/>
      <c r="T28" s="597"/>
      <c r="U28" s="597"/>
      <c r="V28" s="597"/>
      <c r="W28" s="564" t="s">
        <v>170</v>
      </c>
      <c r="X28" s="565"/>
      <c r="Y28" s="562" t="str">
        <f t="shared" si="1"/>
        <v/>
      </c>
      <c r="Z28" s="563"/>
      <c r="AA28" s="563"/>
      <c r="AB28" s="563"/>
      <c r="AC28" s="563"/>
      <c r="AD28" s="620" t="s">
        <v>172</v>
      </c>
      <c r="AE28" s="621"/>
      <c r="AF28" s="197"/>
      <c r="AG28" s="197"/>
    </row>
    <row r="29" spans="2:33" ht="21.95" customHeight="1">
      <c r="B29" s="524"/>
      <c r="C29" s="524"/>
      <c r="D29" s="227"/>
      <c r="E29" s="588" t="s">
        <v>123</v>
      </c>
      <c r="F29" s="588"/>
      <c r="G29" s="588"/>
      <c r="H29" s="588"/>
      <c r="I29" s="588"/>
      <c r="J29" s="589"/>
      <c r="K29" s="570" t="str">
        <f>表1!V45</f>
        <v/>
      </c>
      <c r="L29" s="571"/>
      <c r="M29" s="571"/>
      <c r="N29" s="571"/>
      <c r="O29" s="571"/>
      <c r="P29" s="620" t="s">
        <v>305</v>
      </c>
      <c r="Q29" s="621"/>
      <c r="R29" s="596"/>
      <c r="S29" s="597"/>
      <c r="T29" s="597"/>
      <c r="U29" s="597"/>
      <c r="V29" s="597"/>
      <c r="W29" s="564" t="s">
        <v>170</v>
      </c>
      <c r="X29" s="565"/>
      <c r="Y29" s="643" t="str">
        <f t="shared" si="1"/>
        <v/>
      </c>
      <c r="Z29" s="644"/>
      <c r="AA29" s="644"/>
      <c r="AB29" s="644"/>
      <c r="AC29" s="644"/>
      <c r="AD29" s="620" t="s">
        <v>305</v>
      </c>
      <c r="AE29" s="621"/>
      <c r="AF29" s="197"/>
      <c r="AG29" s="197"/>
    </row>
    <row r="30" spans="2:33" ht="21.95" customHeight="1">
      <c r="B30" s="524"/>
      <c r="C30" s="524"/>
      <c r="D30" s="227"/>
      <c r="E30" s="568" t="s">
        <v>95</v>
      </c>
      <c r="F30" s="568"/>
      <c r="G30" s="568"/>
      <c r="H30" s="568"/>
      <c r="I30" s="568"/>
      <c r="J30" s="569"/>
      <c r="K30" s="570" t="str">
        <f>表1!V47</f>
        <v/>
      </c>
      <c r="L30" s="571"/>
      <c r="M30" s="571"/>
      <c r="N30" s="571"/>
      <c r="O30" s="571"/>
      <c r="P30" s="566" t="s">
        <v>169</v>
      </c>
      <c r="Q30" s="567"/>
      <c r="R30" s="596"/>
      <c r="S30" s="597"/>
      <c r="T30" s="597"/>
      <c r="U30" s="597"/>
      <c r="V30" s="597"/>
      <c r="W30" s="564" t="s">
        <v>170</v>
      </c>
      <c r="X30" s="565"/>
      <c r="Y30" s="562" t="str">
        <f t="shared" si="1"/>
        <v/>
      </c>
      <c r="Z30" s="563"/>
      <c r="AA30" s="563"/>
      <c r="AB30" s="563"/>
      <c r="AC30" s="563"/>
      <c r="AD30" s="566" t="s">
        <v>169</v>
      </c>
      <c r="AE30" s="567"/>
      <c r="AF30" s="197"/>
      <c r="AG30" s="197"/>
    </row>
    <row r="31" spans="2:33" ht="21.95" customHeight="1">
      <c r="B31" s="524"/>
      <c r="C31" s="524"/>
      <c r="D31" s="227"/>
      <c r="E31" s="580" t="s">
        <v>126</v>
      </c>
      <c r="F31" s="580"/>
      <c r="G31" s="580"/>
      <c r="H31" s="580"/>
      <c r="I31" s="580"/>
      <c r="J31" s="581"/>
      <c r="K31" s="570" t="str">
        <f>表1!V49</f>
        <v/>
      </c>
      <c r="L31" s="571"/>
      <c r="M31" s="571"/>
      <c r="N31" s="571"/>
      <c r="O31" s="571"/>
      <c r="P31" s="566" t="s">
        <v>169</v>
      </c>
      <c r="Q31" s="567"/>
      <c r="R31" s="596"/>
      <c r="S31" s="597"/>
      <c r="T31" s="597"/>
      <c r="U31" s="597"/>
      <c r="V31" s="597"/>
      <c r="W31" s="564" t="s">
        <v>170</v>
      </c>
      <c r="X31" s="565"/>
      <c r="Y31" s="562" t="str">
        <f t="shared" si="1"/>
        <v/>
      </c>
      <c r="Z31" s="563"/>
      <c r="AA31" s="563"/>
      <c r="AB31" s="563"/>
      <c r="AC31" s="563"/>
      <c r="AD31" s="566" t="s">
        <v>169</v>
      </c>
      <c r="AE31" s="567"/>
      <c r="AF31" s="197"/>
      <c r="AG31" s="197"/>
    </row>
    <row r="32" spans="2:33" ht="21.95" customHeight="1">
      <c r="B32" s="524"/>
      <c r="C32" s="524"/>
      <c r="D32" s="227"/>
      <c r="E32" s="580" t="s">
        <v>177</v>
      </c>
      <c r="F32" s="580"/>
      <c r="G32" s="580"/>
      <c r="H32" s="580"/>
      <c r="I32" s="580"/>
      <c r="J32" s="581"/>
      <c r="K32" s="570" t="str">
        <f>表1!V51</f>
        <v/>
      </c>
      <c r="L32" s="571"/>
      <c r="M32" s="571"/>
      <c r="N32" s="571"/>
      <c r="O32" s="571"/>
      <c r="P32" s="566" t="s">
        <v>169</v>
      </c>
      <c r="Q32" s="567"/>
      <c r="R32" s="596"/>
      <c r="S32" s="597"/>
      <c r="T32" s="597"/>
      <c r="U32" s="597"/>
      <c r="V32" s="597"/>
      <c r="W32" s="564" t="s">
        <v>170</v>
      </c>
      <c r="X32" s="565"/>
      <c r="Y32" s="562" t="str">
        <f t="shared" si="1"/>
        <v/>
      </c>
      <c r="Z32" s="563"/>
      <c r="AA32" s="563"/>
      <c r="AB32" s="563"/>
      <c r="AC32" s="563"/>
      <c r="AD32" s="566" t="s">
        <v>169</v>
      </c>
      <c r="AE32" s="567"/>
      <c r="AF32" s="197"/>
      <c r="AG32" s="197"/>
    </row>
    <row r="33" spans="2:33" ht="21.95" customHeight="1">
      <c r="B33" s="524"/>
      <c r="C33" s="524"/>
      <c r="D33" s="227"/>
      <c r="E33" s="582" t="s">
        <v>127</v>
      </c>
      <c r="F33" s="582"/>
      <c r="G33" s="582"/>
      <c r="H33" s="582"/>
      <c r="I33" s="582"/>
      <c r="J33" s="583"/>
      <c r="K33" s="619" t="s">
        <v>163</v>
      </c>
      <c r="L33" s="615"/>
      <c r="M33" s="615"/>
      <c r="N33" s="615"/>
      <c r="O33" s="615"/>
      <c r="P33" s="615"/>
      <c r="Q33" s="615"/>
      <c r="R33" s="614" t="s">
        <v>163</v>
      </c>
      <c r="S33" s="615"/>
      <c r="T33" s="615"/>
      <c r="U33" s="615"/>
      <c r="V33" s="615"/>
      <c r="W33" s="615"/>
      <c r="X33" s="615"/>
      <c r="Y33" s="614" t="s">
        <v>163</v>
      </c>
      <c r="Z33" s="615"/>
      <c r="AA33" s="615"/>
      <c r="AB33" s="615"/>
      <c r="AC33" s="615"/>
      <c r="AD33" s="615"/>
      <c r="AE33" s="616"/>
      <c r="AF33" s="197"/>
      <c r="AG33" s="197"/>
    </row>
    <row r="34" spans="2:33" ht="21.95" customHeight="1">
      <c r="B34" s="525"/>
      <c r="C34" s="525"/>
      <c r="D34" s="227"/>
      <c r="E34" s="584"/>
      <c r="F34" s="584"/>
      <c r="G34" s="584"/>
      <c r="H34" s="584"/>
      <c r="I34" s="584"/>
      <c r="J34" s="585"/>
      <c r="K34" s="570" t="str">
        <f>表1!V54</f>
        <v/>
      </c>
      <c r="L34" s="571"/>
      <c r="M34" s="571"/>
      <c r="N34" s="571"/>
      <c r="O34" s="571"/>
      <c r="P34" s="566" t="s">
        <v>169</v>
      </c>
      <c r="Q34" s="567"/>
      <c r="R34" s="596"/>
      <c r="S34" s="597"/>
      <c r="T34" s="597"/>
      <c r="U34" s="597"/>
      <c r="V34" s="597"/>
      <c r="W34" s="564" t="s">
        <v>170</v>
      </c>
      <c r="X34" s="565"/>
      <c r="Y34" s="562" t="str">
        <f>IF(COUNT(R34)=0,"",K34*(1+R34/100))</f>
        <v/>
      </c>
      <c r="Z34" s="563"/>
      <c r="AA34" s="563"/>
      <c r="AB34" s="563"/>
      <c r="AC34" s="563"/>
      <c r="AD34" s="566" t="s">
        <v>169</v>
      </c>
      <c r="AE34" s="567"/>
      <c r="AF34" s="197"/>
      <c r="AG34" s="197"/>
    </row>
    <row r="35" spans="2:33" ht="21.95" customHeight="1">
      <c r="B35" s="525"/>
      <c r="C35" s="525"/>
      <c r="D35" s="227"/>
      <c r="E35" s="586"/>
      <c r="F35" s="586"/>
      <c r="G35" s="586"/>
      <c r="H35" s="586"/>
      <c r="I35" s="586"/>
      <c r="J35" s="587"/>
      <c r="K35" s="570" t="str">
        <f>表1!V56</f>
        <v/>
      </c>
      <c r="L35" s="571"/>
      <c r="M35" s="571"/>
      <c r="N35" s="571"/>
      <c r="O35" s="571"/>
      <c r="P35" s="566" t="s">
        <v>169</v>
      </c>
      <c r="Q35" s="567"/>
      <c r="R35" s="596"/>
      <c r="S35" s="597"/>
      <c r="T35" s="597"/>
      <c r="U35" s="597"/>
      <c r="V35" s="597"/>
      <c r="W35" s="564" t="s">
        <v>170</v>
      </c>
      <c r="X35" s="565"/>
      <c r="Y35" s="562" t="str">
        <f>IF(COUNT(R35)=0,"",K35*(1+R35/100))</f>
        <v/>
      </c>
      <c r="Z35" s="563"/>
      <c r="AA35" s="563"/>
      <c r="AB35" s="563"/>
      <c r="AC35" s="563"/>
      <c r="AD35" s="566" t="s">
        <v>169</v>
      </c>
      <c r="AE35" s="567"/>
      <c r="AF35" s="197"/>
      <c r="AG35" s="197"/>
    </row>
    <row r="36" spans="2:33" ht="21.95" customHeight="1">
      <c r="B36" s="525"/>
      <c r="C36" s="525"/>
      <c r="D36" s="227"/>
      <c r="E36" s="617" t="s">
        <v>8</v>
      </c>
      <c r="F36" s="617"/>
      <c r="G36" s="617"/>
      <c r="H36" s="617"/>
      <c r="I36" s="617"/>
      <c r="J36" s="618"/>
      <c r="K36" s="570" t="str">
        <f>表1!V58</f>
        <v/>
      </c>
      <c r="L36" s="571"/>
      <c r="M36" s="571"/>
      <c r="N36" s="571"/>
      <c r="O36" s="571"/>
      <c r="P36" s="566" t="s">
        <v>169</v>
      </c>
      <c r="Q36" s="567"/>
      <c r="R36" s="596"/>
      <c r="S36" s="597"/>
      <c r="T36" s="597"/>
      <c r="U36" s="597"/>
      <c r="V36" s="597"/>
      <c r="W36" s="564" t="s">
        <v>170</v>
      </c>
      <c r="X36" s="565"/>
      <c r="Y36" s="562" t="str">
        <f>IF(COUNT(R36)=0,"",K36*(1+R36/100))</f>
        <v/>
      </c>
      <c r="Z36" s="563"/>
      <c r="AA36" s="563"/>
      <c r="AB36" s="563"/>
      <c r="AC36" s="563"/>
      <c r="AD36" s="566" t="s">
        <v>169</v>
      </c>
      <c r="AE36" s="567"/>
      <c r="AF36" s="197"/>
      <c r="AG36" s="197"/>
    </row>
    <row r="37" spans="2:33" ht="21.95" customHeight="1">
      <c r="B37" s="525"/>
      <c r="C37" s="525"/>
      <c r="D37" s="227"/>
      <c r="E37" s="617" t="s">
        <v>9</v>
      </c>
      <c r="F37" s="617"/>
      <c r="G37" s="617"/>
      <c r="H37" s="617"/>
      <c r="I37" s="617"/>
      <c r="J37" s="618"/>
      <c r="K37" s="570" t="str">
        <f>表1!V60</f>
        <v/>
      </c>
      <c r="L37" s="571"/>
      <c r="M37" s="571"/>
      <c r="N37" s="571"/>
      <c r="O37" s="571"/>
      <c r="P37" s="566" t="s">
        <v>169</v>
      </c>
      <c r="Q37" s="567"/>
      <c r="R37" s="596"/>
      <c r="S37" s="597"/>
      <c r="T37" s="597"/>
      <c r="U37" s="597"/>
      <c r="V37" s="597"/>
      <c r="W37" s="564" t="s">
        <v>170</v>
      </c>
      <c r="X37" s="565"/>
      <c r="Y37" s="562" t="str">
        <f>IF(COUNT(R37)=0,"",K37*(1+R37/100))</f>
        <v/>
      </c>
      <c r="Z37" s="563"/>
      <c r="AA37" s="563"/>
      <c r="AB37" s="563"/>
      <c r="AC37" s="563"/>
      <c r="AD37" s="566" t="s">
        <v>169</v>
      </c>
      <c r="AE37" s="567"/>
      <c r="AF37" s="197"/>
      <c r="AG37" s="197"/>
    </row>
    <row r="38" spans="2:33" ht="21.95" customHeight="1">
      <c r="B38" s="525"/>
      <c r="C38" s="525"/>
      <c r="D38" s="231"/>
      <c r="E38" s="445" t="s">
        <v>176</v>
      </c>
      <c r="F38" s="445"/>
      <c r="G38" s="445"/>
      <c r="H38" s="445"/>
      <c r="I38" s="445"/>
      <c r="J38" s="445"/>
      <c r="K38" s="619" t="s">
        <v>163</v>
      </c>
      <c r="L38" s="615"/>
      <c r="M38" s="615"/>
      <c r="N38" s="615"/>
      <c r="O38" s="615"/>
      <c r="P38" s="615"/>
      <c r="Q38" s="615"/>
      <c r="R38" s="614" t="s">
        <v>163</v>
      </c>
      <c r="S38" s="615"/>
      <c r="T38" s="615"/>
      <c r="U38" s="615"/>
      <c r="V38" s="615"/>
      <c r="W38" s="615"/>
      <c r="X38" s="615"/>
      <c r="Y38" s="614" t="s">
        <v>163</v>
      </c>
      <c r="Z38" s="615"/>
      <c r="AA38" s="615"/>
      <c r="AB38" s="615"/>
      <c r="AC38" s="615"/>
      <c r="AD38" s="615"/>
      <c r="AE38" s="616"/>
      <c r="AF38" s="197"/>
      <c r="AG38" s="197"/>
    </row>
    <row r="39" spans="2:33" ht="21.95" customHeight="1">
      <c r="B39" s="229"/>
      <c r="C39" s="220"/>
      <c r="E39" s="641"/>
      <c r="F39" s="641"/>
      <c r="G39" s="641"/>
      <c r="H39" s="641"/>
      <c r="I39" s="641"/>
      <c r="J39" s="641"/>
      <c r="K39" s="647" t="str">
        <f>表1!V63</f>
        <v/>
      </c>
      <c r="L39" s="648"/>
      <c r="M39" s="648"/>
      <c r="N39" s="648"/>
      <c r="O39" s="648"/>
      <c r="P39" s="649" t="s">
        <v>169</v>
      </c>
      <c r="Q39" s="650"/>
      <c r="R39" s="651"/>
      <c r="S39" s="652"/>
      <c r="T39" s="652"/>
      <c r="U39" s="652"/>
      <c r="V39" s="652"/>
      <c r="W39" s="653" t="s">
        <v>170</v>
      </c>
      <c r="X39" s="654"/>
      <c r="Y39" s="655" t="str">
        <f>IF(COUNT(R39)=0,"",K39*(1+R39/100))</f>
        <v/>
      </c>
      <c r="Z39" s="656"/>
      <c r="AA39" s="656"/>
      <c r="AB39" s="656"/>
      <c r="AC39" s="656"/>
      <c r="AD39" s="649" t="s">
        <v>169</v>
      </c>
      <c r="AE39" s="650"/>
      <c r="AF39" s="197"/>
      <c r="AG39" s="197"/>
    </row>
    <row r="40" spans="2:33" ht="21.95" customHeight="1">
      <c r="B40" s="232"/>
      <c r="C40" s="233"/>
      <c r="D40" s="234"/>
      <c r="E40" s="642"/>
      <c r="F40" s="642"/>
      <c r="G40" s="642"/>
      <c r="H40" s="642"/>
      <c r="I40" s="642"/>
      <c r="J40" s="642"/>
      <c r="K40" s="657" t="str">
        <f>表1!V65</f>
        <v/>
      </c>
      <c r="L40" s="658"/>
      <c r="M40" s="658"/>
      <c r="N40" s="658"/>
      <c r="O40" s="658"/>
      <c r="P40" s="645" t="s">
        <v>169</v>
      </c>
      <c r="Q40" s="646"/>
      <c r="R40" s="659"/>
      <c r="S40" s="660"/>
      <c r="T40" s="660"/>
      <c r="U40" s="660"/>
      <c r="V40" s="660"/>
      <c r="W40" s="663" t="s">
        <v>170</v>
      </c>
      <c r="X40" s="664"/>
      <c r="Y40" s="661" t="str">
        <f>IF(COUNT(R40)=0,"",K40*(1+R40/100))</f>
        <v/>
      </c>
      <c r="Z40" s="662"/>
      <c r="AA40" s="662"/>
      <c r="AB40" s="662"/>
      <c r="AC40" s="662"/>
      <c r="AD40" s="645" t="s">
        <v>169</v>
      </c>
      <c r="AE40" s="646"/>
      <c r="AF40" s="197"/>
      <c r="AG40" s="197"/>
    </row>
    <row r="41" spans="2:33" ht="7.5" customHeight="1"/>
    <row r="42" spans="2:33" ht="15" customHeight="1">
      <c r="B42" s="235"/>
      <c r="K42" s="611" t="s">
        <v>271</v>
      </c>
      <c r="L42" s="612"/>
      <c r="M42" s="612"/>
      <c r="N42" s="612"/>
      <c r="O42" s="612"/>
      <c r="P42" s="612"/>
      <c r="Q42" s="613"/>
      <c r="R42" s="611" t="s">
        <v>342</v>
      </c>
      <c r="S42" s="612"/>
      <c r="T42" s="612"/>
      <c r="U42" s="612"/>
      <c r="V42" s="612"/>
      <c r="W42" s="612"/>
      <c r="X42" s="613"/>
      <c r="Y42" s="611" t="s">
        <v>315</v>
      </c>
      <c r="Z42" s="612"/>
      <c r="AA42" s="612"/>
      <c r="AB42" s="612"/>
      <c r="AC42" s="612"/>
      <c r="AD42" s="612"/>
      <c r="AE42" s="613"/>
    </row>
    <row r="43" spans="2:33" ht="24.75" customHeight="1">
      <c r="K43" s="572">
        <f>表1!AB68</f>
        <v>0</v>
      </c>
      <c r="L43" s="573"/>
      <c r="M43" s="573"/>
      <c r="N43" s="573"/>
      <c r="O43" s="573"/>
      <c r="P43" s="573"/>
      <c r="Q43" s="236" t="s">
        <v>341</v>
      </c>
      <c r="R43" s="574"/>
      <c r="S43" s="575"/>
      <c r="T43" s="575"/>
      <c r="U43" s="575"/>
      <c r="V43" s="575"/>
      <c r="W43" s="576" t="s">
        <v>272</v>
      </c>
      <c r="X43" s="577"/>
      <c r="Y43" s="572" t="str">
        <f>IF(COUNT(R43)=0,"",K43*(100-R43)/100)</f>
        <v/>
      </c>
      <c r="Z43" s="573"/>
      <c r="AA43" s="573"/>
      <c r="AB43" s="573"/>
      <c r="AC43" s="573"/>
      <c r="AD43" s="578" t="s">
        <v>341</v>
      </c>
      <c r="AE43" s="579"/>
    </row>
    <row r="44" spans="2:33">
      <c r="B44" s="279" t="s">
        <v>317</v>
      </c>
    </row>
  </sheetData>
  <mergeCells count="213">
    <mergeCell ref="AD15:AE15"/>
    <mergeCell ref="AD21:AE21"/>
    <mergeCell ref="Y15:AC15"/>
    <mergeCell ref="R14:V14"/>
    <mergeCell ref="W14:X14"/>
    <mergeCell ref="Y14:AC14"/>
    <mergeCell ref="Y27:AC27"/>
    <mergeCell ref="AD40:AE40"/>
    <mergeCell ref="K39:O39"/>
    <mergeCell ref="P39:Q39"/>
    <mergeCell ref="R39:V39"/>
    <mergeCell ref="W39:X39"/>
    <mergeCell ref="Y39:AC39"/>
    <mergeCell ref="AD25:AE25"/>
    <mergeCell ref="Y25:AC25"/>
    <mergeCell ref="K40:O40"/>
    <mergeCell ref="P40:Q40"/>
    <mergeCell ref="R40:V40"/>
    <mergeCell ref="Y40:AC40"/>
    <mergeCell ref="AD39:AE39"/>
    <mergeCell ref="W40:X40"/>
    <mergeCell ref="K34:O34"/>
    <mergeCell ref="AD17:AE17"/>
    <mergeCell ref="AD16:AE16"/>
    <mergeCell ref="K33:Q33"/>
    <mergeCell ref="AD14:AE14"/>
    <mergeCell ref="W24:X24"/>
    <mergeCell ref="W25:X25"/>
    <mergeCell ref="R16:V16"/>
    <mergeCell ref="W16:X16"/>
    <mergeCell ref="AD19:AE19"/>
    <mergeCell ref="R26:V26"/>
    <mergeCell ref="K31:O31"/>
    <mergeCell ref="P31:Q31"/>
    <mergeCell ref="R31:V31"/>
    <mergeCell ref="W31:X31"/>
    <mergeCell ref="Y26:AC26"/>
    <mergeCell ref="AD26:AE26"/>
    <mergeCell ref="Y31:AC31"/>
    <mergeCell ref="AD30:AE30"/>
    <mergeCell ref="W29:X29"/>
    <mergeCell ref="Y29:AC29"/>
    <mergeCell ref="AD27:AE27"/>
    <mergeCell ref="AD29:AE29"/>
    <mergeCell ref="AD20:AE20"/>
    <mergeCell ref="K19:O19"/>
    <mergeCell ref="P19:Q19"/>
    <mergeCell ref="R19:V19"/>
    <mergeCell ref="AD22:AE22"/>
    <mergeCell ref="R38:X38"/>
    <mergeCell ref="AD35:AE35"/>
    <mergeCell ref="AD34:AE34"/>
    <mergeCell ref="R18:X18"/>
    <mergeCell ref="W20:X20"/>
    <mergeCell ref="Y20:AC20"/>
    <mergeCell ref="W35:X35"/>
    <mergeCell ref="Y35:AC35"/>
    <mergeCell ref="R20:V20"/>
    <mergeCell ref="Y33:AE33"/>
    <mergeCell ref="AD31:AE31"/>
    <mergeCell ref="Y34:AC34"/>
    <mergeCell ref="W34:X34"/>
    <mergeCell ref="R35:V35"/>
    <mergeCell ref="R25:V25"/>
    <mergeCell ref="R29:V29"/>
    <mergeCell ref="R32:V32"/>
    <mergeCell ref="AD24:AE24"/>
    <mergeCell ref="Y24:AC24"/>
    <mergeCell ref="W19:X19"/>
    <mergeCell ref="R33:X33"/>
    <mergeCell ref="R30:V30"/>
    <mergeCell ref="W30:X30"/>
    <mergeCell ref="E27:J27"/>
    <mergeCell ref="K27:O27"/>
    <mergeCell ref="P27:Q27"/>
    <mergeCell ref="W27:X27"/>
    <mergeCell ref="R27:V27"/>
    <mergeCell ref="R34:V34"/>
    <mergeCell ref="Y32:AC32"/>
    <mergeCell ref="Y38:AE38"/>
    <mergeCell ref="W28:X28"/>
    <mergeCell ref="Y28:AC28"/>
    <mergeCell ref="AD28:AE28"/>
    <mergeCell ref="Y30:AC30"/>
    <mergeCell ref="E28:J28"/>
    <mergeCell ref="E32:J32"/>
    <mergeCell ref="K32:O32"/>
    <mergeCell ref="P32:Q32"/>
    <mergeCell ref="E31:J31"/>
    <mergeCell ref="K38:Q38"/>
    <mergeCell ref="K35:O35"/>
    <mergeCell ref="P35:Q35"/>
    <mergeCell ref="P34:Q34"/>
    <mergeCell ref="K29:O29"/>
    <mergeCell ref="P29:Q29"/>
    <mergeCell ref="E38:J40"/>
    <mergeCell ref="R22:V22"/>
    <mergeCell ref="K18:Q18"/>
    <mergeCell ref="W26:X26"/>
    <mergeCell ref="Y22:AC22"/>
    <mergeCell ref="K20:O20"/>
    <mergeCell ref="P20:Q20"/>
    <mergeCell ref="K25:O25"/>
    <mergeCell ref="E18:J20"/>
    <mergeCell ref="E23:J25"/>
    <mergeCell ref="E12:J12"/>
    <mergeCell ref="K12:O12"/>
    <mergeCell ref="E13:J13"/>
    <mergeCell ref="E14:J14"/>
    <mergeCell ref="K15:O15"/>
    <mergeCell ref="P15:Q15"/>
    <mergeCell ref="K14:O14"/>
    <mergeCell ref="E16:J16"/>
    <mergeCell ref="P13:Q13"/>
    <mergeCell ref="P14:Q14"/>
    <mergeCell ref="E15:J15"/>
    <mergeCell ref="P16:Q16"/>
    <mergeCell ref="B9:J10"/>
    <mergeCell ref="K9:Q9"/>
    <mergeCell ref="R9:X9"/>
    <mergeCell ref="Y9:AE9"/>
    <mergeCell ref="K10:Q10"/>
    <mergeCell ref="R10:X10"/>
    <mergeCell ref="Y10:AE10"/>
    <mergeCell ref="AD13:AE13"/>
    <mergeCell ref="B11:B38"/>
    <mergeCell ref="C11:C23"/>
    <mergeCell ref="Y23:AE23"/>
    <mergeCell ref="P12:Q12"/>
    <mergeCell ref="P22:Q22"/>
    <mergeCell ref="K16:O16"/>
    <mergeCell ref="Y18:AE18"/>
    <mergeCell ref="E21:J21"/>
    <mergeCell ref="AD12:AE12"/>
    <mergeCell ref="R11:V11"/>
    <mergeCell ref="Y13:AC13"/>
    <mergeCell ref="R12:V12"/>
    <mergeCell ref="W12:X12"/>
    <mergeCell ref="E11:J11"/>
    <mergeCell ref="K11:O11"/>
    <mergeCell ref="P11:Q11"/>
    <mergeCell ref="C26:C38"/>
    <mergeCell ref="K42:Q42"/>
    <mergeCell ref="R42:X42"/>
    <mergeCell ref="Y42:AE42"/>
    <mergeCell ref="R23:X23"/>
    <mergeCell ref="E22:J22"/>
    <mergeCell ref="K22:O22"/>
    <mergeCell ref="E37:J37"/>
    <mergeCell ref="AD37:AE37"/>
    <mergeCell ref="W22:X22"/>
    <mergeCell ref="K23:Q23"/>
    <mergeCell ref="P30:Q30"/>
    <mergeCell ref="E36:J36"/>
    <mergeCell ref="K36:O36"/>
    <mergeCell ref="P36:Q36"/>
    <mergeCell ref="R36:V36"/>
    <mergeCell ref="W36:X36"/>
    <mergeCell ref="K28:O28"/>
    <mergeCell ref="P28:Q28"/>
    <mergeCell ref="R28:V28"/>
    <mergeCell ref="AD36:AE36"/>
    <mergeCell ref="K24:O24"/>
    <mergeCell ref="P24:Q24"/>
    <mergeCell ref="P25:Q25"/>
    <mergeCell ref="Y1:AE2"/>
    <mergeCell ref="K37:O37"/>
    <mergeCell ref="P37:Q37"/>
    <mergeCell ref="R37:V37"/>
    <mergeCell ref="W37:X37"/>
    <mergeCell ref="W7:X7"/>
    <mergeCell ref="AD7:AE7"/>
    <mergeCell ref="P7:S7"/>
    <mergeCell ref="Y7:AA7"/>
    <mergeCell ref="Y11:AC11"/>
    <mergeCell ref="R13:V13"/>
    <mergeCell ref="W13:X13"/>
    <mergeCell ref="R17:V17"/>
    <mergeCell ref="R15:V15"/>
    <mergeCell ref="W21:X21"/>
    <mergeCell ref="Y21:AC21"/>
    <mergeCell ref="Y12:AC12"/>
    <mergeCell ref="AD11:AE11"/>
    <mergeCell ref="W11:X11"/>
    <mergeCell ref="K13:O13"/>
    <mergeCell ref="K17:O17"/>
    <mergeCell ref="W32:X32"/>
    <mergeCell ref="Y36:AC36"/>
    <mergeCell ref="Y37:AC37"/>
    <mergeCell ref="Y16:AC16"/>
    <mergeCell ref="Y19:AC19"/>
    <mergeCell ref="W15:X15"/>
    <mergeCell ref="AD32:AE32"/>
    <mergeCell ref="E30:J30"/>
    <mergeCell ref="K30:O30"/>
    <mergeCell ref="K43:P43"/>
    <mergeCell ref="R43:V43"/>
    <mergeCell ref="W43:X43"/>
    <mergeCell ref="Y43:AC43"/>
    <mergeCell ref="AD43:AE43"/>
    <mergeCell ref="E17:J17"/>
    <mergeCell ref="E33:J35"/>
    <mergeCell ref="E29:J29"/>
    <mergeCell ref="W17:X17"/>
    <mergeCell ref="Y17:AC17"/>
    <mergeCell ref="P17:Q17"/>
    <mergeCell ref="E26:J26"/>
    <mergeCell ref="K26:O26"/>
    <mergeCell ref="P26:Q26"/>
    <mergeCell ref="R21:V21"/>
    <mergeCell ref="R24:V24"/>
    <mergeCell ref="K21:O21"/>
    <mergeCell ref="P21:Q21"/>
  </mergeCells>
  <phoneticPr fontId="2"/>
  <pageMargins left="0.70866141732283472" right="0.39370078740157483" top="0.51181102362204722" bottom="0.51181102362204722" header="0.31496062992125984" footer="0.27559055118110237"/>
  <pageSetup paperSize="9" scale="91" orientation="portrait" r:id="rId1"/>
  <headerFooter scaleWithDoc="0" alignWithMargins="0">
    <oddFooter>&amp;L&amp;9 2026.03.31更C&amp;C-5-</oddFooter>
    <firstFooter>&amp;L&amp;9 2013.10</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1E769-A072-48D5-9981-4DED30E50813}">
  <dimension ref="A1:G25"/>
  <sheetViews>
    <sheetView zoomScaleNormal="100" workbookViewId="0">
      <selection activeCell="G9" sqref="G9"/>
    </sheetView>
  </sheetViews>
  <sheetFormatPr defaultRowHeight="13.5"/>
  <cols>
    <col min="1" max="1" width="2.5" style="78" customWidth="1"/>
    <col min="2" max="2" width="2.625" style="78" customWidth="1"/>
    <col min="3" max="3" width="6.625" style="78" customWidth="1"/>
    <col min="4" max="4" width="2.375" style="78" customWidth="1"/>
    <col min="5" max="5" width="64.5" style="78" customWidth="1"/>
    <col min="6" max="6" width="2.625" style="78" customWidth="1"/>
    <col min="7" max="7" width="13.25" style="78" customWidth="1"/>
    <col min="8" max="16384" width="9" style="78"/>
  </cols>
  <sheetData>
    <row r="1" spans="1:7" ht="22.5" customHeight="1">
      <c r="A1" s="77" t="s">
        <v>81</v>
      </c>
      <c r="F1" s="665">
        <f>表1!AB1</f>
        <v>0</v>
      </c>
      <c r="G1" s="666"/>
    </row>
    <row r="2" spans="1:7" ht="15.95" customHeight="1">
      <c r="A2" s="77"/>
      <c r="F2" s="667"/>
      <c r="G2" s="668"/>
    </row>
    <row r="3" spans="1:7" ht="18" customHeight="1">
      <c r="B3" s="79" t="s">
        <v>353</v>
      </c>
      <c r="C3" s="79" t="s">
        <v>361</v>
      </c>
    </row>
    <row r="4" spans="1:7" ht="18" customHeight="1">
      <c r="B4" s="79"/>
      <c r="C4" s="79" t="s">
        <v>362</v>
      </c>
    </row>
    <row r="5" spans="1:7" ht="15.95" customHeight="1">
      <c r="C5" s="669" t="s">
        <v>377</v>
      </c>
      <c r="D5" s="669"/>
      <c r="E5" s="669"/>
      <c r="F5" s="669"/>
      <c r="G5" s="669"/>
    </row>
    <row r="6" spans="1:7" ht="15.95" customHeight="1">
      <c r="C6" s="80" t="s">
        <v>110</v>
      </c>
      <c r="D6" s="80"/>
      <c r="E6" s="80"/>
      <c r="F6" s="80"/>
      <c r="G6" s="80"/>
    </row>
    <row r="7" spans="1:7" ht="15.95" customHeight="1"/>
    <row r="8" spans="1:7" ht="39.75" customHeight="1" thickBot="1">
      <c r="B8" s="673" t="s">
        <v>36</v>
      </c>
      <c r="C8" s="674"/>
      <c r="D8" s="674"/>
      <c r="E8" s="674"/>
      <c r="F8" s="674"/>
      <c r="G8" s="81" t="s">
        <v>10</v>
      </c>
    </row>
    <row r="9" spans="1:7" ht="38.25" customHeight="1" thickTop="1">
      <c r="B9" s="82"/>
      <c r="C9" s="675" t="s">
        <v>243</v>
      </c>
      <c r="D9" s="676"/>
      <c r="E9" s="676"/>
      <c r="F9" s="676"/>
      <c r="G9" s="313"/>
    </row>
    <row r="10" spans="1:7" ht="38.25" customHeight="1">
      <c r="B10" s="83"/>
      <c r="C10" s="670" t="s">
        <v>244</v>
      </c>
      <c r="D10" s="670"/>
      <c r="E10" s="670"/>
      <c r="F10" s="670"/>
      <c r="G10" s="314"/>
    </row>
    <row r="11" spans="1:7" ht="38.25" customHeight="1">
      <c r="B11" s="83"/>
      <c r="C11" s="670" t="s">
        <v>245</v>
      </c>
      <c r="D11" s="670"/>
      <c r="E11" s="670"/>
      <c r="F11" s="670"/>
      <c r="G11" s="314"/>
    </row>
    <row r="12" spans="1:7" ht="38.25" customHeight="1">
      <c r="B12" s="83"/>
      <c r="C12" s="670" t="s">
        <v>246</v>
      </c>
      <c r="D12" s="670"/>
      <c r="E12" s="670"/>
      <c r="F12" s="670"/>
      <c r="G12" s="314"/>
    </row>
    <row r="13" spans="1:7" ht="38.25" customHeight="1">
      <c r="B13" s="83"/>
      <c r="C13" s="670" t="s">
        <v>247</v>
      </c>
      <c r="D13" s="670"/>
      <c r="E13" s="670"/>
      <c r="F13" s="670"/>
      <c r="G13" s="314"/>
    </row>
    <row r="14" spans="1:7" ht="38.25" customHeight="1">
      <c r="B14" s="83"/>
      <c r="C14" s="670" t="s">
        <v>248</v>
      </c>
      <c r="D14" s="670"/>
      <c r="E14" s="670"/>
      <c r="F14" s="670"/>
      <c r="G14" s="314"/>
    </row>
    <row r="15" spans="1:7" ht="38.25" customHeight="1">
      <c r="B15" s="83"/>
      <c r="C15" s="670" t="s">
        <v>249</v>
      </c>
      <c r="D15" s="670"/>
      <c r="E15" s="670"/>
      <c r="F15" s="671"/>
      <c r="G15" s="314"/>
    </row>
    <row r="16" spans="1:7" ht="38.25" customHeight="1">
      <c r="B16" s="83"/>
      <c r="C16" s="670" t="s">
        <v>250</v>
      </c>
      <c r="D16" s="670"/>
      <c r="E16" s="670"/>
      <c r="F16" s="671"/>
      <c r="G16" s="314"/>
    </row>
    <row r="17" spans="2:7" ht="38.25" customHeight="1">
      <c r="B17" s="83"/>
      <c r="C17" s="670" t="s">
        <v>251</v>
      </c>
      <c r="D17" s="670"/>
      <c r="E17" s="670"/>
      <c r="F17" s="671"/>
      <c r="G17" s="314"/>
    </row>
    <row r="18" spans="2:7" ht="38.25" customHeight="1">
      <c r="B18" s="83"/>
      <c r="C18" s="670" t="s">
        <v>252</v>
      </c>
      <c r="D18" s="670"/>
      <c r="E18" s="670"/>
      <c r="F18" s="671"/>
      <c r="G18" s="314"/>
    </row>
    <row r="19" spans="2:7" ht="38.25" customHeight="1">
      <c r="B19" s="83"/>
      <c r="C19" s="670" t="s">
        <v>23</v>
      </c>
      <c r="D19" s="671"/>
      <c r="E19" s="671"/>
      <c r="F19" s="671"/>
      <c r="G19" s="315"/>
    </row>
    <row r="20" spans="2:7" ht="38.25" customHeight="1">
      <c r="B20" s="83"/>
      <c r="C20" s="670" t="s">
        <v>24</v>
      </c>
      <c r="D20" s="671"/>
      <c r="E20" s="671"/>
      <c r="F20" s="671"/>
      <c r="G20" s="315"/>
    </row>
    <row r="21" spans="2:7" ht="38.25" customHeight="1">
      <c r="B21" s="83"/>
      <c r="C21" s="670" t="s">
        <v>25</v>
      </c>
      <c r="D21" s="671"/>
      <c r="E21" s="671"/>
      <c r="F21" s="671"/>
      <c r="G21" s="315"/>
    </row>
    <row r="22" spans="2:7" ht="38.25" customHeight="1">
      <c r="B22" s="83"/>
      <c r="C22" s="672" t="s">
        <v>316</v>
      </c>
      <c r="D22" s="670"/>
      <c r="E22" s="670"/>
      <c r="F22" s="670"/>
      <c r="G22" s="315"/>
    </row>
    <row r="23" spans="2:7" ht="38.25" customHeight="1">
      <c r="B23" s="83"/>
      <c r="C23" s="670" t="s">
        <v>26</v>
      </c>
      <c r="D23" s="670"/>
      <c r="E23" s="670"/>
      <c r="F23" s="670"/>
      <c r="G23" s="315"/>
    </row>
    <row r="24" spans="2:7" ht="38.25" customHeight="1">
      <c r="B24" s="83"/>
      <c r="C24" s="84" t="s">
        <v>27</v>
      </c>
      <c r="D24" s="84"/>
      <c r="E24" s="84"/>
      <c r="F24" s="84"/>
      <c r="G24" s="315"/>
    </row>
    <row r="25" spans="2:7" ht="38.25" customHeight="1">
      <c r="B25" s="85"/>
      <c r="C25" s="86" t="s">
        <v>11</v>
      </c>
      <c r="D25" s="87" t="s">
        <v>111</v>
      </c>
      <c r="E25" s="303"/>
      <c r="F25" s="87" t="s">
        <v>112</v>
      </c>
      <c r="G25" s="316"/>
    </row>
  </sheetData>
  <mergeCells count="18">
    <mergeCell ref="C23:F23"/>
    <mergeCell ref="C14:F14"/>
    <mergeCell ref="C15:F15"/>
    <mergeCell ref="C16:F16"/>
    <mergeCell ref="C17:F17"/>
    <mergeCell ref="C18:F18"/>
    <mergeCell ref="C19:F19"/>
    <mergeCell ref="F1:G2"/>
    <mergeCell ref="C5:G5"/>
    <mergeCell ref="C20:F20"/>
    <mergeCell ref="C21:F21"/>
    <mergeCell ref="C22:F22"/>
    <mergeCell ref="B8:F8"/>
    <mergeCell ref="C9:F9"/>
    <mergeCell ref="C10:F10"/>
    <mergeCell ref="C11:F11"/>
    <mergeCell ref="C12:F12"/>
    <mergeCell ref="C13:F13"/>
  </mergeCells>
  <phoneticPr fontId="2"/>
  <pageMargins left="0.70866141732283472" right="0.39370078740157483" top="0.51181102362204722" bottom="0.51181102362204722" header="0.31496062992125984" footer="0.27559055118110237"/>
  <pageSetup paperSize="9" scale="97" orientation="portrait" r:id="rId1"/>
  <headerFooter scaleWithDoc="0" alignWithMargins="0">
    <oddFooter>&amp;L&amp;9 2026.03.31更C&amp;C-6-</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sizeWithCells="1">
                  <from>
                    <xdr:col>6</xdr:col>
                    <xdr:colOff>400050</xdr:colOff>
                    <xdr:row>8</xdr:row>
                    <xdr:rowOff>152400</xdr:rowOff>
                  </from>
                  <to>
                    <xdr:col>6</xdr:col>
                    <xdr:colOff>704850</xdr:colOff>
                    <xdr:row>8</xdr:row>
                    <xdr:rowOff>390525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sizeWithCells="1">
                  <from>
                    <xdr:col>6</xdr:col>
                    <xdr:colOff>400050</xdr:colOff>
                    <xdr:row>9</xdr:row>
                    <xdr:rowOff>152400</xdr:rowOff>
                  </from>
                  <to>
                    <xdr:col>6</xdr:col>
                    <xdr:colOff>704850</xdr:colOff>
                    <xdr:row>9</xdr:row>
                    <xdr:rowOff>390525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sizeWithCells="1">
                  <from>
                    <xdr:col>6</xdr:col>
                    <xdr:colOff>400050</xdr:colOff>
                    <xdr:row>23</xdr:row>
                    <xdr:rowOff>123825</xdr:rowOff>
                  </from>
                  <to>
                    <xdr:col>6</xdr:col>
                    <xdr:colOff>704850</xdr:colOff>
                    <xdr:row>23</xdr:row>
                    <xdr:rowOff>361950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sizeWithCells="1">
                  <from>
                    <xdr:col>6</xdr:col>
                    <xdr:colOff>400050</xdr:colOff>
                    <xdr:row>24</xdr:row>
                    <xdr:rowOff>123825</xdr:rowOff>
                  </from>
                  <to>
                    <xdr:col>6</xdr:col>
                    <xdr:colOff>704850</xdr:colOff>
                    <xdr:row>24</xdr:row>
                    <xdr:rowOff>361950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sizeWithCells="1">
                  <from>
                    <xdr:col>6</xdr:col>
                    <xdr:colOff>400050</xdr:colOff>
                    <xdr:row>22</xdr:row>
                    <xdr:rowOff>123825</xdr:rowOff>
                  </from>
                  <to>
                    <xdr:col>6</xdr:col>
                    <xdr:colOff>704850</xdr:colOff>
                    <xdr:row>22</xdr:row>
                    <xdr:rowOff>361950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sizeWithCells="1">
                  <from>
                    <xdr:col>6</xdr:col>
                    <xdr:colOff>400050</xdr:colOff>
                    <xdr:row>21</xdr:row>
                    <xdr:rowOff>133350</xdr:rowOff>
                  </from>
                  <to>
                    <xdr:col>6</xdr:col>
                    <xdr:colOff>704850</xdr:colOff>
                    <xdr:row>21</xdr:row>
                    <xdr:rowOff>371475</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sizeWithCells="1">
                  <from>
                    <xdr:col>6</xdr:col>
                    <xdr:colOff>400050</xdr:colOff>
                    <xdr:row>20</xdr:row>
                    <xdr:rowOff>133350</xdr:rowOff>
                  </from>
                  <to>
                    <xdr:col>6</xdr:col>
                    <xdr:colOff>704850</xdr:colOff>
                    <xdr:row>20</xdr:row>
                    <xdr:rowOff>371475</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sizeWithCells="1">
                  <from>
                    <xdr:col>6</xdr:col>
                    <xdr:colOff>400050</xdr:colOff>
                    <xdr:row>19</xdr:row>
                    <xdr:rowOff>133350</xdr:rowOff>
                  </from>
                  <to>
                    <xdr:col>6</xdr:col>
                    <xdr:colOff>704850</xdr:colOff>
                    <xdr:row>19</xdr:row>
                    <xdr:rowOff>371475</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sizeWithCells="1">
                  <from>
                    <xdr:col>6</xdr:col>
                    <xdr:colOff>400050</xdr:colOff>
                    <xdr:row>18</xdr:row>
                    <xdr:rowOff>133350</xdr:rowOff>
                  </from>
                  <to>
                    <xdr:col>6</xdr:col>
                    <xdr:colOff>704850</xdr:colOff>
                    <xdr:row>18</xdr:row>
                    <xdr:rowOff>371475</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sizeWithCells="1">
                  <from>
                    <xdr:col>6</xdr:col>
                    <xdr:colOff>400050</xdr:colOff>
                    <xdr:row>17</xdr:row>
                    <xdr:rowOff>133350</xdr:rowOff>
                  </from>
                  <to>
                    <xdr:col>6</xdr:col>
                    <xdr:colOff>704850</xdr:colOff>
                    <xdr:row>17</xdr:row>
                    <xdr:rowOff>371475</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sizeWithCells="1">
                  <from>
                    <xdr:col>6</xdr:col>
                    <xdr:colOff>400050</xdr:colOff>
                    <xdr:row>16</xdr:row>
                    <xdr:rowOff>133350</xdr:rowOff>
                  </from>
                  <to>
                    <xdr:col>6</xdr:col>
                    <xdr:colOff>704850</xdr:colOff>
                    <xdr:row>16</xdr:row>
                    <xdr:rowOff>371475</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sizeWithCells="1">
                  <from>
                    <xdr:col>6</xdr:col>
                    <xdr:colOff>400050</xdr:colOff>
                    <xdr:row>15</xdr:row>
                    <xdr:rowOff>142875</xdr:rowOff>
                  </from>
                  <to>
                    <xdr:col>6</xdr:col>
                    <xdr:colOff>704850</xdr:colOff>
                    <xdr:row>15</xdr:row>
                    <xdr:rowOff>381000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sizeWithCells="1">
                  <from>
                    <xdr:col>6</xdr:col>
                    <xdr:colOff>400050</xdr:colOff>
                    <xdr:row>12</xdr:row>
                    <xdr:rowOff>142875</xdr:rowOff>
                  </from>
                  <to>
                    <xdr:col>6</xdr:col>
                    <xdr:colOff>704850</xdr:colOff>
                    <xdr:row>12</xdr:row>
                    <xdr:rowOff>381000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sizeWithCells="1">
                  <from>
                    <xdr:col>6</xdr:col>
                    <xdr:colOff>400050</xdr:colOff>
                    <xdr:row>13</xdr:row>
                    <xdr:rowOff>142875</xdr:rowOff>
                  </from>
                  <to>
                    <xdr:col>6</xdr:col>
                    <xdr:colOff>704850</xdr:colOff>
                    <xdr:row>13</xdr:row>
                    <xdr:rowOff>381000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sizeWithCells="1">
                  <from>
                    <xdr:col>6</xdr:col>
                    <xdr:colOff>400050</xdr:colOff>
                    <xdr:row>11</xdr:row>
                    <xdr:rowOff>142875</xdr:rowOff>
                  </from>
                  <to>
                    <xdr:col>6</xdr:col>
                    <xdr:colOff>704850</xdr:colOff>
                    <xdr:row>11</xdr:row>
                    <xdr:rowOff>381000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sizeWithCells="1">
                  <from>
                    <xdr:col>6</xdr:col>
                    <xdr:colOff>400050</xdr:colOff>
                    <xdr:row>10</xdr:row>
                    <xdr:rowOff>152400</xdr:rowOff>
                  </from>
                  <to>
                    <xdr:col>6</xdr:col>
                    <xdr:colOff>704850</xdr:colOff>
                    <xdr:row>10</xdr:row>
                    <xdr:rowOff>390525</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sizeWithCells="1">
                  <from>
                    <xdr:col>6</xdr:col>
                    <xdr:colOff>400050</xdr:colOff>
                    <xdr:row>14</xdr:row>
                    <xdr:rowOff>142875</xdr:rowOff>
                  </from>
                  <to>
                    <xdr:col>6</xdr:col>
                    <xdr:colOff>704850</xdr:colOff>
                    <xdr:row>14</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AF7AF-A17D-493B-821F-CCB25C631C73}">
  <dimension ref="A1:Q13"/>
  <sheetViews>
    <sheetView zoomScaleNormal="100" workbookViewId="0">
      <selection activeCell="G10" sqref="G10:G13"/>
    </sheetView>
  </sheetViews>
  <sheetFormatPr defaultRowHeight="13.5"/>
  <cols>
    <col min="1" max="1" width="2.25" style="78" customWidth="1"/>
    <col min="2" max="2" width="2.5" style="78" customWidth="1"/>
    <col min="3" max="3" width="2.25" style="78" customWidth="1"/>
    <col min="4" max="4" width="2.375" style="78" customWidth="1"/>
    <col min="5" max="5" width="30.625" style="78" customWidth="1"/>
    <col min="6" max="6" width="2.375" style="78" customWidth="1"/>
    <col min="7" max="7" width="15.625" style="78" customWidth="1"/>
    <col min="8" max="8" width="2.625" style="78" customWidth="1"/>
    <col min="9" max="9" width="13.625" style="78" customWidth="1"/>
    <col min="10" max="10" width="2.625" style="78" customWidth="1"/>
    <col min="11" max="11" width="12.625" style="78" customWidth="1"/>
    <col min="12" max="12" width="2.625" style="78" customWidth="1"/>
    <col min="13" max="13" width="3.625" style="78" customWidth="1"/>
    <col min="14" max="14" width="2.25" style="78" customWidth="1"/>
    <col min="15" max="15" width="8.5" style="78" hidden="1" customWidth="1"/>
    <col min="16" max="16" width="2.375" style="78" hidden="1" customWidth="1"/>
    <col min="17" max="17" width="13.125" style="78" hidden="1" customWidth="1"/>
    <col min="18" max="16384" width="9" style="78"/>
  </cols>
  <sheetData>
    <row r="1" spans="1:17" ht="27" customHeight="1">
      <c r="A1" s="77" t="s">
        <v>82</v>
      </c>
      <c r="B1" s="77"/>
      <c r="C1" s="77"/>
    </row>
    <row r="2" spans="1:17" ht="15.95" customHeight="1">
      <c r="J2" s="665">
        <f>表1!AB1</f>
        <v>0</v>
      </c>
      <c r="K2" s="677"/>
      <c r="L2" s="666"/>
    </row>
    <row r="3" spans="1:17" ht="18" customHeight="1">
      <c r="B3" s="79" t="s">
        <v>353</v>
      </c>
      <c r="C3" s="79" t="s">
        <v>360</v>
      </c>
      <c r="J3" s="667"/>
      <c r="K3" s="678"/>
      <c r="L3" s="668"/>
    </row>
    <row r="4" spans="1:17" ht="21" customHeight="1">
      <c r="D4" s="21" t="s">
        <v>253</v>
      </c>
    </row>
    <row r="5" spans="1:17" ht="15.95" customHeight="1"/>
    <row r="6" spans="1:17" ht="15.95" customHeight="1"/>
    <row r="7" spans="1:17" ht="15.95" customHeight="1"/>
    <row r="8" spans="1:17" ht="51" customHeight="1">
      <c r="D8" s="692" t="s">
        <v>37</v>
      </c>
      <c r="E8" s="692"/>
      <c r="F8" s="692"/>
      <c r="G8" s="693" t="s">
        <v>225</v>
      </c>
      <c r="H8" s="694"/>
      <c r="I8" s="695" t="s">
        <v>14</v>
      </c>
      <c r="J8" s="696"/>
      <c r="K8" s="692" t="s">
        <v>15</v>
      </c>
      <c r="L8" s="692"/>
      <c r="M8" s="89"/>
      <c r="N8" s="90"/>
      <c r="O8" s="697"/>
      <c r="P8" s="697"/>
      <c r="Q8" s="91"/>
    </row>
    <row r="9" spans="1:17" ht="26.1" customHeight="1">
      <c r="D9" s="692"/>
      <c r="E9" s="692"/>
      <c r="F9" s="692"/>
      <c r="G9" s="698" t="s">
        <v>113</v>
      </c>
      <c r="H9" s="699"/>
      <c r="I9" s="700" t="s">
        <v>114</v>
      </c>
      <c r="J9" s="701"/>
      <c r="K9" s="698" t="s">
        <v>121</v>
      </c>
      <c r="L9" s="698"/>
      <c r="M9" s="92"/>
      <c r="N9" s="93"/>
      <c r="O9" s="702"/>
      <c r="P9" s="703"/>
      <c r="Q9" s="93"/>
    </row>
    <row r="10" spans="1:17" ht="42" customHeight="1">
      <c r="D10" s="94" t="s">
        <v>110</v>
      </c>
      <c r="E10" s="95" t="s">
        <v>115</v>
      </c>
      <c r="F10" s="96"/>
      <c r="G10" s="679"/>
      <c r="H10" s="683" t="s">
        <v>6</v>
      </c>
      <c r="I10" s="339"/>
      <c r="J10" s="88" t="s">
        <v>6</v>
      </c>
      <c r="K10" s="312" t="str">
        <f>IF($G$10=0,"",I10/$G$10*100)</f>
        <v/>
      </c>
      <c r="L10" s="88" t="s">
        <v>116</v>
      </c>
      <c r="M10" s="97"/>
      <c r="N10" s="98"/>
      <c r="O10" s="99"/>
      <c r="P10" s="98"/>
      <c r="Q10" s="100"/>
    </row>
    <row r="11" spans="1:17" ht="42" customHeight="1">
      <c r="D11" s="101"/>
      <c r="E11" s="102" t="s">
        <v>108</v>
      </c>
      <c r="F11" s="103"/>
      <c r="G11" s="680"/>
      <c r="H11" s="684"/>
      <c r="I11" s="339"/>
      <c r="J11" s="88" t="s">
        <v>6</v>
      </c>
      <c r="K11" s="312" t="str">
        <f>IF($G$10=0,"",I11/$G$10*100)</f>
        <v/>
      </c>
      <c r="L11" s="88" t="s">
        <v>116</v>
      </c>
      <c r="M11" s="97"/>
      <c r="N11" s="98"/>
      <c r="O11" s="99"/>
      <c r="P11" s="98"/>
      <c r="Q11" s="100"/>
    </row>
    <row r="12" spans="1:17" ht="18.95" customHeight="1">
      <c r="D12" s="104"/>
      <c r="E12" s="105" t="s">
        <v>11</v>
      </c>
      <c r="F12" s="96"/>
      <c r="G12" s="681"/>
      <c r="H12" s="684"/>
      <c r="I12" s="686"/>
      <c r="J12" s="688" t="s">
        <v>6</v>
      </c>
      <c r="K12" s="690" t="str">
        <f>IF($G$10=0,"",I12/$G$10*100)</f>
        <v/>
      </c>
      <c r="L12" s="688" t="s">
        <v>12</v>
      </c>
      <c r="M12" s="97"/>
      <c r="N12" s="98"/>
      <c r="O12" s="99"/>
      <c r="P12" s="98"/>
      <c r="Q12" s="100"/>
    </row>
    <row r="13" spans="1:17" ht="42" customHeight="1">
      <c r="D13" s="106" t="s">
        <v>117</v>
      </c>
      <c r="E13" s="289"/>
      <c r="F13" s="107" t="s">
        <v>118</v>
      </c>
      <c r="G13" s="682"/>
      <c r="H13" s="685"/>
      <c r="I13" s="687"/>
      <c r="J13" s="689"/>
      <c r="K13" s="691" t="str">
        <f>IF($G$10=0,"",I13/$G$10*100)</f>
        <v/>
      </c>
      <c r="L13" s="689"/>
      <c r="M13" s="108"/>
      <c r="N13" s="109"/>
      <c r="O13" s="110"/>
      <c r="P13" s="109"/>
      <c r="Q13" s="111"/>
    </row>
  </sheetData>
  <mergeCells count="16">
    <mergeCell ref="D8:F9"/>
    <mergeCell ref="G8:H8"/>
    <mergeCell ref="I8:J8"/>
    <mergeCell ref="K8:L8"/>
    <mergeCell ref="O8:P8"/>
    <mergeCell ref="G9:H9"/>
    <mergeCell ref="I9:J9"/>
    <mergeCell ref="K9:L9"/>
    <mergeCell ref="O9:P9"/>
    <mergeCell ref="J2:L3"/>
    <mergeCell ref="G10:G13"/>
    <mergeCell ref="H10:H13"/>
    <mergeCell ref="I12:I13"/>
    <mergeCell ref="J12:J13"/>
    <mergeCell ref="K12:K13"/>
    <mergeCell ref="L12:L13"/>
  </mergeCells>
  <phoneticPr fontId="2"/>
  <pageMargins left="0.6692913385826772" right="0.39370078740157483" top="0.51181102362204722" bottom="0.51181102362204722" header="0.31496062992125984" footer="0.27559055118110237"/>
  <pageSetup paperSize="9" orientation="portrait" r:id="rId1"/>
  <headerFooter scaleWithDoc="0" alignWithMargins="0">
    <oddFooter>&amp;L&amp;9 2026.03.31更C&amp;C-7-</oddFooter>
    <firstFooter>&amp;L&amp;9 2013.10</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9101-48FC-47DC-83F5-B14D75E981DC}">
  <dimension ref="A1:AC33"/>
  <sheetViews>
    <sheetView zoomScaleNormal="100" workbookViewId="0">
      <selection activeCell="L14" sqref="L14:M20"/>
    </sheetView>
  </sheetViews>
  <sheetFormatPr defaultColWidth="3.125" defaultRowHeight="13.5"/>
  <cols>
    <col min="1" max="3" width="3.125" style="47" customWidth="1"/>
    <col min="4" max="4" width="3.125" style="48" customWidth="1"/>
    <col min="5" max="10" width="3.125" style="47" customWidth="1"/>
    <col min="11" max="11" width="2.625" style="47" customWidth="1"/>
    <col min="12" max="13" width="3.125" style="47" customWidth="1"/>
    <col min="14" max="14" width="2.125" style="47" customWidth="1"/>
    <col min="15" max="16" width="3.125" style="47" customWidth="1"/>
    <col min="17" max="17" width="2.125" style="47" customWidth="1"/>
    <col min="18" max="19" width="3.125" style="47" customWidth="1"/>
    <col min="20" max="20" width="2.125" style="47" customWidth="1"/>
    <col min="21" max="22" width="3.125" style="47" customWidth="1"/>
    <col min="23" max="23" width="2.125" style="47" customWidth="1"/>
    <col min="24" max="26" width="4" style="47" customWidth="1"/>
    <col min="27" max="28" width="3.125" style="47" customWidth="1"/>
    <col min="29" max="29" width="2.125" style="47" customWidth="1"/>
    <col min="30" max="16384" width="3.125" style="47"/>
  </cols>
  <sheetData>
    <row r="1" spans="1:29" ht="18" customHeight="1">
      <c r="A1" s="46" t="s">
        <v>83</v>
      </c>
      <c r="Q1" s="49"/>
    </row>
    <row r="2" spans="1:29" ht="15.95" customHeight="1">
      <c r="X2" s="704">
        <f>表1!AB1</f>
        <v>0</v>
      </c>
      <c r="Y2" s="705"/>
      <c r="Z2" s="705"/>
      <c r="AA2" s="705"/>
      <c r="AB2" s="705"/>
      <c r="AC2" s="706"/>
    </row>
    <row r="3" spans="1:29" ht="15.95" customHeight="1">
      <c r="B3" s="198" t="s">
        <v>353</v>
      </c>
      <c r="C3" s="198" t="s">
        <v>357</v>
      </c>
      <c r="X3" s="707"/>
      <c r="Y3" s="708"/>
      <c r="Z3" s="708"/>
      <c r="AA3" s="708"/>
      <c r="AB3" s="708"/>
      <c r="AC3" s="709"/>
    </row>
    <row r="4" spans="1:29" ht="15.95" customHeight="1">
      <c r="C4" s="21" t="s">
        <v>148</v>
      </c>
      <c r="D4" s="50"/>
    </row>
    <row r="5" spans="1:29" ht="10.5" customHeight="1">
      <c r="C5" s="51"/>
      <c r="D5" s="51"/>
      <c r="E5" s="51"/>
      <c r="F5" s="51"/>
      <c r="G5" s="51"/>
      <c r="H5" s="51"/>
      <c r="I5" s="51"/>
      <c r="J5" s="51"/>
      <c r="K5" s="51"/>
      <c r="L5" s="51"/>
      <c r="M5" s="51"/>
      <c r="N5" s="51"/>
      <c r="O5" s="51"/>
      <c r="P5" s="51"/>
      <c r="Q5" s="51"/>
    </row>
    <row r="6" spans="1:29" ht="15.95" customHeight="1">
      <c r="B6" s="198" t="s">
        <v>358</v>
      </c>
      <c r="C6" s="198" t="s">
        <v>359</v>
      </c>
    </row>
    <row r="7" spans="1:29" ht="15.95" customHeight="1">
      <c r="B7" s="198"/>
      <c r="Z7" s="47" t="s">
        <v>261</v>
      </c>
    </row>
    <row r="8" spans="1:29" ht="15.95" customHeight="1">
      <c r="C8" s="21" t="s">
        <v>149</v>
      </c>
      <c r="D8" s="50"/>
    </row>
    <row r="9" spans="1:29" ht="15.75" customHeight="1">
      <c r="C9" s="199" t="s">
        <v>254</v>
      </c>
    </row>
    <row r="10" spans="1:29" ht="15.95" customHeight="1"/>
    <row r="11" spans="1:29" ht="21" customHeight="1">
      <c r="B11" s="716"/>
      <c r="C11" s="717"/>
      <c r="D11" s="717"/>
      <c r="E11" s="717"/>
      <c r="F11" s="717"/>
      <c r="G11" s="717"/>
      <c r="H11" s="717"/>
      <c r="I11" s="717"/>
      <c r="J11" s="717"/>
      <c r="K11" s="718"/>
      <c r="L11" s="725" t="s">
        <v>13</v>
      </c>
      <c r="M11" s="726"/>
      <c r="N11" s="726"/>
      <c r="O11" s="726"/>
      <c r="P11" s="726"/>
      <c r="Q11" s="726"/>
      <c r="R11" s="726"/>
      <c r="S11" s="726"/>
      <c r="T11" s="727"/>
      <c r="U11" s="725" t="s">
        <v>16</v>
      </c>
      <c r="V11" s="726"/>
      <c r="W11" s="726"/>
      <c r="X11" s="726"/>
      <c r="Y11" s="726"/>
      <c r="Z11" s="726"/>
      <c r="AA11" s="726"/>
      <c r="AB11" s="726"/>
      <c r="AC11" s="727"/>
    </row>
    <row r="12" spans="1:29" ht="66.95" customHeight="1">
      <c r="B12" s="719"/>
      <c r="C12" s="720"/>
      <c r="D12" s="720"/>
      <c r="E12" s="720"/>
      <c r="F12" s="720"/>
      <c r="G12" s="720"/>
      <c r="H12" s="720"/>
      <c r="I12" s="720"/>
      <c r="J12" s="720"/>
      <c r="K12" s="721"/>
      <c r="L12" s="728" t="s">
        <v>103</v>
      </c>
      <c r="M12" s="729"/>
      <c r="N12" s="730"/>
      <c r="O12" s="728" t="s">
        <v>14</v>
      </c>
      <c r="P12" s="729"/>
      <c r="Q12" s="730"/>
      <c r="R12" s="728" t="s">
        <v>101</v>
      </c>
      <c r="S12" s="729"/>
      <c r="T12" s="730"/>
      <c r="U12" s="728" t="s">
        <v>255</v>
      </c>
      <c r="V12" s="729"/>
      <c r="W12" s="730"/>
      <c r="X12" s="728" t="s">
        <v>104</v>
      </c>
      <c r="Y12" s="729"/>
      <c r="Z12" s="730"/>
      <c r="AA12" s="728" t="s">
        <v>102</v>
      </c>
      <c r="AB12" s="729"/>
      <c r="AC12" s="730"/>
    </row>
    <row r="13" spans="1:29" ht="24" customHeight="1" thickBot="1">
      <c r="B13" s="722"/>
      <c r="C13" s="723"/>
      <c r="D13" s="723"/>
      <c r="E13" s="723"/>
      <c r="F13" s="723"/>
      <c r="G13" s="723"/>
      <c r="H13" s="723"/>
      <c r="I13" s="723"/>
      <c r="J13" s="723"/>
      <c r="K13" s="724"/>
      <c r="L13" s="710" t="s">
        <v>129</v>
      </c>
      <c r="M13" s="711"/>
      <c r="N13" s="712"/>
      <c r="O13" s="710" t="s">
        <v>130</v>
      </c>
      <c r="P13" s="711"/>
      <c r="Q13" s="712"/>
      <c r="R13" s="713" t="s">
        <v>131</v>
      </c>
      <c r="S13" s="714"/>
      <c r="T13" s="715"/>
      <c r="U13" s="710" t="s">
        <v>132</v>
      </c>
      <c r="V13" s="711"/>
      <c r="W13" s="712"/>
      <c r="X13" s="710" t="s">
        <v>224</v>
      </c>
      <c r="Y13" s="711"/>
      <c r="Z13" s="712"/>
      <c r="AA13" s="710" t="s">
        <v>133</v>
      </c>
      <c r="AB13" s="711"/>
      <c r="AC13" s="712"/>
    </row>
    <row r="14" spans="1:29" ht="30" customHeight="1" thickTop="1">
      <c r="B14" s="731" t="s">
        <v>43</v>
      </c>
      <c r="C14" s="733" t="s">
        <v>105</v>
      </c>
      <c r="D14" s="735" t="s">
        <v>134</v>
      </c>
      <c r="E14" s="736"/>
      <c r="F14" s="736"/>
      <c r="G14" s="736"/>
      <c r="H14" s="736"/>
      <c r="I14" s="736"/>
      <c r="J14" s="736"/>
      <c r="K14" s="737"/>
      <c r="L14" s="772"/>
      <c r="M14" s="773"/>
      <c r="N14" s="778" t="s">
        <v>6</v>
      </c>
      <c r="O14" s="738"/>
      <c r="P14" s="739"/>
      <c r="Q14" s="52" t="s">
        <v>6</v>
      </c>
      <c r="R14" s="740" t="str">
        <f>IF($L$14&gt;0,O14/$L$14*100,"")</f>
        <v/>
      </c>
      <c r="S14" s="741"/>
      <c r="T14" s="52" t="s">
        <v>135</v>
      </c>
      <c r="U14" s="738"/>
      <c r="V14" s="739"/>
      <c r="W14" s="52" t="s">
        <v>6</v>
      </c>
      <c r="X14" s="782"/>
      <c r="Y14" s="783"/>
      <c r="Z14" s="784"/>
      <c r="AA14" s="785"/>
      <c r="AB14" s="786"/>
      <c r="AC14" s="53" t="s">
        <v>6</v>
      </c>
    </row>
    <row r="15" spans="1:29" ht="30" customHeight="1">
      <c r="B15" s="731"/>
      <c r="C15" s="734"/>
      <c r="D15" s="748" t="s">
        <v>137</v>
      </c>
      <c r="E15" s="749"/>
      <c r="F15" s="749"/>
      <c r="G15" s="749"/>
      <c r="H15" s="749"/>
      <c r="I15" s="749"/>
      <c r="J15" s="749"/>
      <c r="K15" s="750"/>
      <c r="L15" s="774"/>
      <c r="M15" s="775"/>
      <c r="N15" s="779"/>
      <c r="O15" s="742"/>
      <c r="P15" s="743"/>
      <c r="Q15" s="54" t="s">
        <v>6</v>
      </c>
      <c r="R15" s="751" t="str">
        <f t="shared" ref="R15:R20" si="0">IF($L$14&gt;0,O15/$L$14*100,"")</f>
        <v/>
      </c>
      <c r="S15" s="752"/>
      <c r="T15" s="54" t="s">
        <v>136</v>
      </c>
      <c r="U15" s="742"/>
      <c r="V15" s="743"/>
      <c r="W15" s="54" t="s">
        <v>6</v>
      </c>
      <c r="X15" s="763"/>
      <c r="Y15" s="764"/>
      <c r="Z15" s="765"/>
      <c r="AA15" s="780"/>
      <c r="AB15" s="781"/>
      <c r="AC15" s="55" t="s">
        <v>6</v>
      </c>
    </row>
    <row r="16" spans="1:29" ht="30" customHeight="1">
      <c r="B16" s="731"/>
      <c r="C16" s="734"/>
      <c r="D16" s="748" t="s">
        <v>138</v>
      </c>
      <c r="E16" s="749"/>
      <c r="F16" s="749"/>
      <c r="G16" s="749"/>
      <c r="H16" s="749"/>
      <c r="I16" s="749"/>
      <c r="J16" s="749"/>
      <c r="K16" s="750"/>
      <c r="L16" s="774"/>
      <c r="M16" s="775"/>
      <c r="N16" s="779"/>
      <c r="O16" s="742"/>
      <c r="P16" s="743"/>
      <c r="Q16" s="54" t="s">
        <v>6</v>
      </c>
      <c r="R16" s="751" t="str">
        <f t="shared" si="0"/>
        <v/>
      </c>
      <c r="S16" s="752"/>
      <c r="T16" s="54" t="s">
        <v>136</v>
      </c>
      <c r="U16" s="742"/>
      <c r="V16" s="743"/>
      <c r="W16" s="54" t="s">
        <v>6</v>
      </c>
      <c r="X16" s="763"/>
      <c r="Y16" s="764"/>
      <c r="Z16" s="765"/>
      <c r="AA16" s="780"/>
      <c r="AB16" s="781"/>
      <c r="AC16" s="55" t="s">
        <v>6</v>
      </c>
    </row>
    <row r="17" spans="2:29" ht="30" customHeight="1">
      <c r="B17" s="731"/>
      <c r="C17" s="734"/>
      <c r="D17" s="748" t="s">
        <v>339</v>
      </c>
      <c r="E17" s="749"/>
      <c r="F17" s="749"/>
      <c r="G17" s="749"/>
      <c r="H17" s="749"/>
      <c r="I17" s="749"/>
      <c r="J17" s="749"/>
      <c r="K17" s="750"/>
      <c r="L17" s="774"/>
      <c r="M17" s="775"/>
      <c r="N17" s="779"/>
      <c r="O17" s="759"/>
      <c r="P17" s="760"/>
      <c r="Q17" s="55" t="s">
        <v>6</v>
      </c>
      <c r="R17" s="761" t="str">
        <f t="shared" si="0"/>
        <v/>
      </c>
      <c r="S17" s="762"/>
      <c r="T17" s="55" t="s">
        <v>136</v>
      </c>
      <c r="U17" s="759"/>
      <c r="V17" s="760"/>
      <c r="W17" s="55" t="s">
        <v>6</v>
      </c>
      <c r="X17" s="763"/>
      <c r="Y17" s="764"/>
      <c r="Z17" s="765"/>
      <c r="AA17" s="780"/>
      <c r="AB17" s="781"/>
      <c r="AC17" s="55" t="s">
        <v>6</v>
      </c>
    </row>
    <row r="18" spans="2:29" ht="30" customHeight="1">
      <c r="B18" s="731"/>
      <c r="C18" s="766" t="s">
        <v>340</v>
      </c>
      <c r="D18" s="767"/>
      <c r="E18" s="767"/>
      <c r="F18" s="767"/>
      <c r="G18" s="767"/>
      <c r="H18" s="767"/>
      <c r="I18" s="767"/>
      <c r="J18" s="767"/>
      <c r="K18" s="768"/>
      <c r="L18" s="774"/>
      <c r="M18" s="775"/>
      <c r="N18" s="779"/>
      <c r="O18" s="759"/>
      <c r="P18" s="760"/>
      <c r="Q18" s="55" t="s">
        <v>6</v>
      </c>
      <c r="R18" s="761" t="str">
        <f t="shared" si="0"/>
        <v/>
      </c>
      <c r="S18" s="762"/>
      <c r="T18" s="55" t="s">
        <v>136</v>
      </c>
      <c r="U18" s="759"/>
      <c r="V18" s="760"/>
      <c r="W18" s="55" t="s">
        <v>6</v>
      </c>
      <c r="X18" s="763"/>
      <c r="Y18" s="764"/>
      <c r="Z18" s="765"/>
      <c r="AA18" s="780"/>
      <c r="AB18" s="781"/>
      <c r="AC18" s="55" t="s">
        <v>6</v>
      </c>
    </row>
    <row r="19" spans="2:29" ht="30" customHeight="1">
      <c r="B19" s="731"/>
      <c r="C19" s="753" t="s">
        <v>139</v>
      </c>
      <c r="D19" s="754"/>
      <c r="E19" s="754"/>
      <c r="F19" s="754"/>
      <c r="G19" s="754"/>
      <c r="H19" s="754"/>
      <c r="I19" s="754"/>
      <c r="J19" s="754"/>
      <c r="K19" s="755"/>
      <c r="L19" s="774"/>
      <c r="M19" s="775"/>
      <c r="N19" s="779"/>
      <c r="O19" s="787"/>
      <c r="P19" s="788"/>
      <c r="Q19" s="56" t="s">
        <v>6</v>
      </c>
      <c r="R19" s="789" t="str">
        <f>IF($L$14&gt;0,O19/$L$14*100,"")</f>
        <v/>
      </c>
      <c r="S19" s="790"/>
      <c r="T19" s="56" t="s">
        <v>136</v>
      </c>
      <c r="U19" s="787"/>
      <c r="V19" s="788"/>
      <c r="W19" s="56" t="s">
        <v>6</v>
      </c>
      <c r="X19" s="791"/>
      <c r="Y19" s="792"/>
      <c r="Z19" s="793"/>
      <c r="AA19" s="794"/>
      <c r="AB19" s="795"/>
      <c r="AC19" s="56" t="s">
        <v>6</v>
      </c>
    </row>
    <row r="20" spans="2:29" ht="30" customHeight="1" thickBot="1">
      <c r="B20" s="732"/>
      <c r="C20" s="756" t="s">
        <v>17</v>
      </c>
      <c r="D20" s="757"/>
      <c r="E20" s="757"/>
      <c r="F20" s="757"/>
      <c r="G20" s="757"/>
      <c r="H20" s="757"/>
      <c r="I20" s="757"/>
      <c r="J20" s="757"/>
      <c r="K20" s="758"/>
      <c r="L20" s="776"/>
      <c r="M20" s="777"/>
      <c r="N20" s="758"/>
      <c r="O20" s="744">
        <f>SUM(O14:P19)</f>
        <v>0</v>
      </c>
      <c r="P20" s="745"/>
      <c r="Q20" s="57" t="s">
        <v>6</v>
      </c>
      <c r="R20" s="746" t="str">
        <f t="shared" si="0"/>
        <v/>
      </c>
      <c r="S20" s="747"/>
      <c r="T20" s="57" t="s">
        <v>136</v>
      </c>
      <c r="U20" s="744">
        <f>SUM(U14:V19)</f>
        <v>0</v>
      </c>
      <c r="V20" s="745"/>
      <c r="W20" s="57" t="s">
        <v>6</v>
      </c>
      <c r="X20" s="769" t="s">
        <v>163</v>
      </c>
      <c r="Y20" s="770"/>
      <c r="Z20" s="771"/>
      <c r="AA20" s="744">
        <f>SUM(AA14:AB19)</f>
        <v>0</v>
      </c>
      <c r="AB20" s="745"/>
      <c r="AC20" s="57" t="s">
        <v>6</v>
      </c>
    </row>
    <row r="21" spans="2:29" ht="30" customHeight="1" thickTop="1">
      <c r="B21" s="796" t="s">
        <v>44</v>
      </c>
      <c r="C21" s="733" t="s">
        <v>105</v>
      </c>
      <c r="D21" s="735" t="s">
        <v>134</v>
      </c>
      <c r="E21" s="736"/>
      <c r="F21" s="736"/>
      <c r="G21" s="736"/>
      <c r="H21" s="736"/>
      <c r="I21" s="736"/>
      <c r="J21" s="736"/>
      <c r="K21" s="737"/>
      <c r="L21" s="772"/>
      <c r="M21" s="773"/>
      <c r="N21" s="778" t="s">
        <v>6</v>
      </c>
      <c r="O21" s="738"/>
      <c r="P21" s="739"/>
      <c r="Q21" s="58" t="s">
        <v>6</v>
      </c>
      <c r="R21" s="740" t="str">
        <f t="shared" ref="R21:R27" si="1">IF($L$21&gt;0,O21/$L$21*100,"")</f>
        <v/>
      </c>
      <c r="S21" s="741"/>
      <c r="T21" s="58" t="s">
        <v>136</v>
      </c>
      <c r="U21" s="738"/>
      <c r="V21" s="739"/>
      <c r="W21" s="58" t="s">
        <v>6</v>
      </c>
      <c r="X21" s="782"/>
      <c r="Y21" s="783"/>
      <c r="Z21" s="784"/>
      <c r="AA21" s="801"/>
      <c r="AB21" s="802"/>
      <c r="AC21" s="53" t="s">
        <v>6</v>
      </c>
    </row>
    <row r="22" spans="2:29" ht="30" customHeight="1">
      <c r="B22" s="731"/>
      <c r="C22" s="734"/>
      <c r="D22" s="748" t="s">
        <v>137</v>
      </c>
      <c r="E22" s="749"/>
      <c r="F22" s="749"/>
      <c r="G22" s="749"/>
      <c r="H22" s="749"/>
      <c r="I22" s="749"/>
      <c r="J22" s="749"/>
      <c r="K22" s="750"/>
      <c r="L22" s="774"/>
      <c r="M22" s="775"/>
      <c r="N22" s="779"/>
      <c r="O22" s="759"/>
      <c r="P22" s="760"/>
      <c r="Q22" s="55" t="s">
        <v>6</v>
      </c>
      <c r="R22" s="761" t="str">
        <f t="shared" si="1"/>
        <v/>
      </c>
      <c r="S22" s="762"/>
      <c r="T22" s="55" t="s">
        <v>136</v>
      </c>
      <c r="U22" s="759"/>
      <c r="V22" s="760"/>
      <c r="W22" s="55" t="s">
        <v>6</v>
      </c>
      <c r="X22" s="763"/>
      <c r="Y22" s="764"/>
      <c r="Z22" s="765"/>
      <c r="AA22" s="759"/>
      <c r="AB22" s="760"/>
      <c r="AC22" s="55" t="s">
        <v>6</v>
      </c>
    </row>
    <row r="23" spans="2:29" ht="30" customHeight="1">
      <c r="B23" s="731"/>
      <c r="C23" s="734"/>
      <c r="D23" s="748" t="s">
        <v>138</v>
      </c>
      <c r="E23" s="749"/>
      <c r="F23" s="749"/>
      <c r="G23" s="749"/>
      <c r="H23" s="749"/>
      <c r="I23" s="749"/>
      <c r="J23" s="749"/>
      <c r="K23" s="750"/>
      <c r="L23" s="774"/>
      <c r="M23" s="775"/>
      <c r="N23" s="779"/>
      <c r="O23" s="759"/>
      <c r="P23" s="760"/>
      <c r="Q23" s="55" t="s">
        <v>6</v>
      </c>
      <c r="R23" s="761" t="str">
        <f t="shared" si="1"/>
        <v/>
      </c>
      <c r="S23" s="762"/>
      <c r="T23" s="55" t="s">
        <v>136</v>
      </c>
      <c r="U23" s="759"/>
      <c r="V23" s="760"/>
      <c r="W23" s="55" t="s">
        <v>6</v>
      </c>
      <c r="X23" s="763"/>
      <c r="Y23" s="764"/>
      <c r="Z23" s="765"/>
      <c r="AA23" s="759"/>
      <c r="AB23" s="760"/>
      <c r="AC23" s="55" t="s">
        <v>6</v>
      </c>
    </row>
    <row r="24" spans="2:29" ht="30" customHeight="1">
      <c r="B24" s="731"/>
      <c r="C24" s="734"/>
      <c r="D24" s="748" t="s">
        <v>339</v>
      </c>
      <c r="E24" s="749"/>
      <c r="F24" s="749"/>
      <c r="G24" s="749"/>
      <c r="H24" s="749"/>
      <c r="I24" s="749"/>
      <c r="J24" s="749"/>
      <c r="K24" s="750"/>
      <c r="L24" s="774"/>
      <c r="M24" s="775"/>
      <c r="N24" s="779"/>
      <c r="O24" s="759"/>
      <c r="P24" s="760"/>
      <c r="Q24" s="55" t="s">
        <v>6</v>
      </c>
      <c r="R24" s="761" t="str">
        <f t="shared" si="1"/>
        <v/>
      </c>
      <c r="S24" s="762"/>
      <c r="T24" s="55" t="s">
        <v>136</v>
      </c>
      <c r="U24" s="759"/>
      <c r="V24" s="760"/>
      <c r="W24" s="55" t="s">
        <v>6</v>
      </c>
      <c r="X24" s="763"/>
      <c r="Y24" s="764"/>
      <c r="Z24" s="765"/>
      <c r="AA24" s="759"/>
      <c r="AB24" s="760"/>
      <c r="AC24" s="55" t="s">
        <v>6</v>
      </c>
    </row>
    <row r="25" spans="2:29" ht="30" customHeight="1">
      <c r="B25" s="731"/>
      <c r="C25" s="766" t="s">
        <v>340</v>
      </c>
      <c r="D25" s="767"/>
      <c r="E25" s="767"/>
      <c r="F25" s="767"/>
      <c r="G25" s="767"/>
      <c r="H25" s="767"/>
      <c r="I25" s="767"/>
      <c r="J25" s="767"/>
      <c r="K25" s="768"/>
      <c r="L25" s="774"/>
      <c r="M25" s="775"/>
      <c r="N25" s="779"/>
      <c r="O25" s="759"/>
      <c r="P25" s="760"/>
      <c r="Q25" s="55" t="s">
        <v>6</v>
      </c>
      <c r="R25" s="761" t="str">
        <f t="shared" si="1"/>
        <v/>
      </c>
      <c r="S25" s="762"/>
      <c r="T25" s="55" t="s">
        <v>136</v>
      </c>
      <c r="U25" s="759"/>
      <c r="V25" s="760"/>
      <c r="W25" s="55" t="s">
        <v>6</v>
      </c>
      <c r="X25" s="763"/>
      <c r="Y25" s="764"/>
      <c r="Z25" s="765"/>
      <c r="AA25" s="759"/>
      <c r="AB25" s="760"/>
      <c r="AC25" s="55" t="s">
        <v>6</v>
      </c>
    </row>
    <row r="26" spans="2:29" ht="30" customHeight="1">
      <c r="B26" s="731"/>
      <c r="C26" s="753" t="s">
        <v>139</v>
      </c>
      <c r="D26" s="754"/>
      <c r="E26" s="754"/>
      <c r="F26" s="754"/>
      <c r="G26" s="754"/>
      <c r="H26" s="754"/>
      <c r="I26" s="754"/>
      <c r="J26" s="754"/>
      <c r="K26" s="755"/>
      <c r="L26" s="774"/>
      <c r="M26" s="775"/>
      <c r="N26" s="779"/>
      <c r="O26" s="787"/>
      <c r="P26" s="788"/>
      <c r="Q26" s="56" t="s">
        <v>6</v>
      </c>
      <c r="R26" s="789" t="str">
        <f>IF($L$21&gt;0,O26/$L$21*100,"")</f>
        <v/>
      </c>
      <c r="S26" s="790"/>
      <c r="T26" s="56" t="s">
        <v>136</v>
      </c>
      <c r="U26" s="787"/>
      <c r="V26" s="788"/>
      <c r="W26" s="56" t="s">
        <v>6</v>
      </c>
      <c r="X26" s="791"/>
      <c r="Y26" s="792"/>
      <c r="Z26" s="793"/>
      <c r="AA26" s="787"/>
      <c r="AB26" s="788"/>
      <c r="AC26" s="56" t="s">
        <v>6</v>
      </c>
    </row>
    <row r="27" spans="2:29" ht="30" customHeight="1">
      <c r="B27" s="797"/>
      <c r="C27" s="805" t="s">
        <v>17</v>
      </c>
      <c r="D27" s="806"/>
      <c r="E27" s="806"/>
      <c r="F27" s="806"/>
      <c r="G27" s="806"/>
      <c r="H27" s="806"/>
      <c r="I27" s="806"/>
      <c r="J27" s="806"/>
      <c r="K27" s="800"/>
      <c r="L27" s="798"/>
      <c r="M27" s="799"/>
      <c r="N27" s="800"/>
      <c r="O27" s="803">
        <f>SUM(O21:P26)</f>
        <v>0</v>
      </c>
      <c r="P27" s="804"/>
      <c r="Q27" s="59" t="s">
        <v>6</v>
      </c>
      <c r="R27" s="807" t="str">
        <f t="shared" si="1"/>
        <v/>
      </c>
      <c r="S27" s="808"/>
      <c r="T27" s="59" t="s">
        <v>136</v>
      </c>
      <c r="U27" s="803">
        <f>SUM(U21:V26)</f>
        <v>0</v>
      </c>
      <c r="V27" s="804"/>
      <c r="W27" s="59" t="s">
        <v>6</v>
      </c>
      <c r="X27" s="809" t="s">
        <v>163</v>
      </c>
      <c r="Y27" s="810"/>
      <c r="Z27" s="811"/>
      <c r="AA27" s="803">
        <f>SUM(AA21:AB26)</f>
        <v>0</v>
      </c>
      <c r="AB27" s="804"/>
      <c r="AC27" s="59" t="s">
        <v>6</v>
      </c>
    </row>
    <row r="28" spans="2:29" ht="9" customHeight="1"/>
    <row r="29" spans="2:29" ht="16.5" customHeight="1">
      <c r="B29" s="60" t="s">
        <v>256</v>
      </c>
      <c r="C29" s="60"/>
      <c r="D29" s="61"/>
      <c r="E29" s="62"/>
      <c r="F29" s="62"/>
      <c r="G29" s="62"/>
      <c r="H29" s="62"/>
      <c r="I29" s="62"/>
      <c r="J29" s="62"/>
      <c r="K29" s="63"/>
      <c r="L29" s="63"/>
      <c r="M29" s="63"/>
      <c r="N29" s="63"/>
      <c r="O29" s="63"/>
      <c r="P29" s="63"/>
      <c r="Q29" s="63"/>
    </row>
    <row r="30" spans="2:29" ht="16.5" customHeight="1">
      <c r="B30" s="60"/>
      <c r="C30" s="200" t="s">
        <v>257</v>
      </c>
      <c r="D30" s="61"/>
      <c r="E30" s="62"/>
      <c r="F30" s="62"/>
      <c r="G30" s="62"/>
      <c r="H30" s="62"/>
      <c r="I30" s="62"/>
      <c r="J30" s="62"/>
      <c r="K30" s="63"/>
      <c r="L30" s="63"/>
      <c r="M30" s="63"/>
      <c r="N30" s="63"/>
      <c r="O30" s="63"/>
      <c r="P30" s="63"/>
      <c r="Q30" s="63"/>
    </row>
    <row r="31" spans="2:29" s="50" customFormat="1" ht="16.5" customHeight="1">
      <c r="B31" s="60" t="s">
        <v>106</v>
      </c>
      <c r="C31" s="60"/>
      <c r="D31" s="48"/>
    </row>
    <row r="32" spans="2:29" ht="16.5" customHeight="1">
      <c r="B32" s="60" t="s">
        <v>122</v>
      </c>
      <c r="C32" s="60"/>
      <c r="E32" s="50"/>
      <c r="F32" s="50"/>
      <c r="G32" s="50"/>
      <c r="H32" s="50"/>
      <c r="I32" s="50"/>
      <c r="J32" s="50"/>
    </row>
    <row r="33" spans="2:3">
      <c r="B33" s="60" t="s">
        <v>85</v>
      </c>
      <c r="C33" s="60"/>
    </row>
  </sheetData>
  <protectedRanges>
    <protectedRange sqref="X14:X27" name="範囲4_1"/>
    <protectedRange sqref="O17:O20 U17:U20 U22:U27 O22:O27 AA14:AA27" name="範囲2_1"/>
    <protectedRange sqref="L14:L27" name="範囲1_1"/>
    <protectedRange sqref="O14:O16 U14:U16" name="範囲2_1_1"/>
    <protectedRange sqref="O21 U21" name="範囲2_1_1_1"/>
  </protectedRanges>
  <mergeCells count="108">
    <mergeCell ref="X26:Z26"/>
    <mergeCell ref="AA26:AB26"/>
    <mergeCell ref="C25:K25"/>
    <mergeCell ref="O25:P25"/>
    <mergeCell ref="R25:S25"/>
    <mergeCell ref="C26:K26"/>
    <mergeCell ref="O26:P26"/>
    <mergeCell ref="AA27:AB27"/>
    <mergeCell ref="C27:K27"/>
    <mergeCell ref="O27:P27"/>
    <mergeCell ref="R27:S27"/>
    <mergeCell ref="U27:V27"/>
    <mergeCell ref="X27:Z27"/>
    <mergeCell ref="AA21:AB21"/>
    <mergeCell ref="U25:V25"/>
    <mergeCell ref="X25:Z25"/>
    <mergeCell ref="AA23:AB23"/>
    <mergeCell ref="X22:Z22"/>
    <mergeCell ref="AA22:AB22"/>
    <mergeCell ref="U23:V23"/>
    <mergeCell ref="X23:Z23"/>
    <mergeCell ref="X21:Z21"/>
    <mergeCell ref="U24:V24"/>
    <mergeCell ref="X24:Z24"/>
    <mergeCell ref="AA24:AB24"/>
    <mergeCell ref="AA25:AB25"/>
    <mergeCell ref="B21:B27"/>
    <mergeCell ref="C21:C24"/>
    <mergeCell ref="D21:K21"/>
    <mergeCell ref="L21:M27"/>
    <mergeCell ref="N21:N27"/>
    <mergeCell ref="O21:P21"/>
    <mergeCell ref="D24:K24"/>
    <mergeCell ref="R21:S21"/>
    <mergeCell ref="U21:V21"/>
    <mergeCell ref="D22:K22"/>
    <mergeCell ref="O22:P22"/>
    <mergeCell ref="R22:S22"/>
    <mergeCell ref="U22:V22"/>
    <mergeCell ref="R24:S24"/>
    <mergeCell ref="D23:K23"/>
    <mergeCell ref="O23:P23"/>
    <mergeCell ref="R23:S23"/>
    <mergeCell ref="O24:P24"/>
    <mergeCell ref="R26:S26"/>
    <mergeCell ref="U26:V26"/>
    <mergeCell ref="X17:Z17"/>
    <mergeCell ref="C18:K18"/>
    <mergeCell ref="X20:Z20"/>
    <mergeCell ref="L14:M20"/>
    <mergeCell ref="N14:N20"/>
    <mergeCell ref="AA17:AB17"/>
    <mergeCell ref="X16:Z16"/>
    <mergeCell ref="AA16:AB16"/>
    <mergeCell ref="X14:Z14"/>
    <mergeCell ref="AA14:AB14"/>
    <mergeCell ref="AA18:AB18"/>
    <mergeCell ref="O19:P19"/>
    <mergeCell ref="R19:S19"/>
    <mergeCell ref="U19:V19"/>
    <mergeCell ref="X19:Z19"/>
    <mergeCell ref="R18:S18"/>
    <mergeCell ref="U18:V18"/>
    <mergeCell ref="X18:Z18"/>
    <mergeCell ref="AA20:AB20"/>
    <mergeCell ref="AA19:AB19"/>
    <mergeCell ref="X15:Z15"/>
    <mergeCell ref="AA15:AB15"/>
    <mergeCell ref="B14:B20"/>
    <mergeCell ref="C14:C17"/>
    <mergeCell ref="D14:K14"/>
    <mergeCell ref="O14:P14"/>
    <mergeCell ref="R14:S14"/>
    <mergeCell ref="U14:V14"/>
    <mergeCell ref="U16:V16"/>
    <mergeCell ref="O20:P20"/>
    <mergeCell ref="R20:S20"/>
    <mergeCell ref="U20:V20"/>
    <mergeCell ref="D15:K15"/>
    <mergeCell ref="O15:P15"/>
    <mergeCell ref="R15:S15"/>
    <mergeCell ref="U15:V15"/>
    <mergeCell ref="C19:K19"/>
    <mergeCell ref="C20:K20"/>
    <mergeCell ref="D16:K16"/>
    <mergeCell ref="O16:P16"/>
    <mergeCell ref="R16:S16"/>
    <mergeCell ref="D17:K17"/>
    <mergeCell ref="O18:P18"/>
    <mergeCell ref="O17:P17"/>
    <mergeCell ref="R17:S17"/>
    <mergeCell ref="U17:V17"/>
    <mergeCell ref="X2:AC3"/>
    <mergeCell ref="L13:N13"/>
    <mergeCell ref="O13:Q13"/>
    <mergeCell ref="R13:T13"/>
    <mergeCell ref="U13:W13"/>
    <mergeCell ref="X13:Z13"/>
    <mergeCell ref="B11:K13"/>
    <mergeCell ref="L11:T11"/>
    <mergeCell ref="U11:AC11"/>
    <mergeCell ref="L12:N12"/>
    <mergeCell ref="O12:Q12"/>
    <mergeCell ref="AA13:AC13"/>
    <mergeCell ref="R12:T12"/>
    <mergeCell ref="U12:W12"/>
    <mergeCell ref="X12:Z12"/>
    <mergeCell ref="AA12:AC12"/>
  </mergeCells>
  <phoneticPr fontId="2"/>
  <pageMargins left="0.6692913385826772" right="0.39370078740157483" top="0.51181102362204722" bottom="0.51181102362204722" header="0.31496062992125984" footer="0.27559055118110237"/>
  <pageSetup paperSize="9" orientation="portrait" r:id="rId1"/>
  <headerFooter scaleWithDoc="0" alignWithMargins="0">
    <oddFooter>&amp;L&amp;9 2026.03.31更C&amp;C-8-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ﾁｪｯｸﾘｽﾄ表紙</vt:lpstr>
      <vt:lpstr>ﾁｪｯｸﾘｽﾄ記入表1</vt:lpstr>
      <vt:lpstr>ﾁｪｯｸﾘｽﾄ記入表2</vt:lpstr>
      <vt:lpstr>ﾁｪｯｸﾘｽﾄ記入表3</vt:lpstr>
      <vt:lpstr>表1</vt:lpstr>
      <vt:lpstr>表2</vt:lpstr>
      <vt:lpstr>表3</vt:lpstr>
      <vt:lpstr>表4</vt:lpstr>
      <vt:lpstr>表5</vt:lpstr>
      <vt:lpstr>表6</vt:lpstr>
      <vt:lpstr>表7</vt:lpstr>
      <vt:lpstr>環境目標</vt:lpstr>
      <vt:lpstr>ﾁｪｯｸﾘｽﾄ記入表1!Print_Area</vt:lpstr>
      <vt:lpstr>ﾁｪｯｸﾘｽﾄ記入表2!Print_Area</vt:lpstr>
      <vt:lpstr>ﾁｪｯｸﾘｽﾄ記入表3!Print_Area</vt:lpstr>
      <vt:lpstr>環境目標!Print_Area</vt:lpstr>
      <vt:lpstr>表1!Print_Area</vt:lpstr>
      <vt:lpstr>表2!Print_Area</vt:lpstr>
      <vt:lpstr>表3!Print_Area</vt:lpstr>
      <vt:lpstr>表4!Print_Area</vt:lpstr>
      <vt:lpstr>表5!Print_Area</vt:lpstr>
      <vt:lpstr>表6!Print_Area</vt:lpstr>
      <vt:lpstr>表7!Print_Area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反町　泰雄</dc:creator>
  <cp:lastModifiedBy>池田 和弘</cp:lastModifiedBy>
  <cp:lastPrinted>2026-03-27T01:11:07Z</cp:lastPrinted>
  <dcterms:created xsi:type="dcterms:W3CDTF">2002-05-31T05:07:33Z</dcterms:created>
  <dcterms:modified xsi:type="dcterms:W3CDTF">2026-03-27T01:11:12Z</dcterms:modified>
</cp:coreProperties>
</file>