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015" tabRatio="731" activeTab="0"/>
  </bookViews>
  <sheets>
    <sheet name="チェック表表紙" sheetId="1" r:id="rId1"/>
    <sheet name="チェック記入表1" sheetId="2" r:id="rId2"/>
    <sheet name="チェック記入表2" sheetId="3" r:id="rId3"/>
    <sheet name="チェック記入表3" sheetId="4" r:id="rId4"/>
    <sheet name="表１-①" sheetId="5" r:id="rId5"/>
    <sheet name="表1-②" sheetId="6" r:id="rId6"/>
    <sheet name="表２" sheetId="7" r:id="rId7"/>
    <sheet name="表３" sheetId="8" r:id="rId8"/>
    <sheet name="表４" sheetId="9" r:id="rId9"/>
    <sheet name="表５" sheetId="10" r:id="rId10"/>
    <sheet name="表６" sheetId="11" r:id="rId11"/>
    <sheet name="表７" sheetId="12" r:id="rId12"/>
    <sheet name="表８" sheetId="13" r:id="rId13"/>
    <sheet name="表９" sheetId="14" r:id="rId14"/>
    <sheet name="表１０" sheetId="15" r:id="rId15"/>
    <sheet name="表１１" sheetId="16" r:id="rId16"/>
    <sheet name="表１２" sheetId="17" r:id="rId17"/>
    <sheet name="表１３" sheetId="18" r:id="rId18"/>
    <sheet name="表１４" sheetId="19" r:id="rId19"/>
    <sheet name="表１５" sheetId="20" r:id="rId20"/>
  </sheets>
  <definedNames>
    <definedName name="_xlnm.Print_Area" localSheetId="1">'チェック記入表1'!$A$1:$D$39</definedName>
    <definedName name="_xlnm.Print_Area" localSheetId="3">'チェック記入表3'!$A$1:$D$33</definedName>
    <definedName name="_xlnm.Print_Area" localSheetId="0">'チェック表表紙'!$A$1:$I$52</definedName>
    <definedName name="_xlnm.Print_Area" localSheetId="14">'表１０'!$A$1:$G$42</definedName>
    <definedName name="_xlnm.Print_Area" localSheetId="15">'表１１'!$A$1:$S$27</definedName>
    <definedName name="_xlnm.Print_Area" localSheetId="16">'表１２'!$A$1:$Y$30</definedName>
    <definedName name="_xlnm.Print_Area" localSheetId="17">'表１３'!$A$1:$S$29</definedName>
    <definedName name="_xlnm.Print_Area" localSheetId="18">'表１４'!$A$1:$S$29</definedName>
    <definedName name="_xlnm.Print_Area" localSheetId="9">'表５'!$A$1:$S$34</definedName>
    <definedName name="_xlnm.Print_Area" localSheetId="10">'表６'!$A$1:$M$31</definedName>
    <definedName name="_xlnm.Print_Area" localSheetId="11">'表７'!$A$1:$K$48</definedName>
    <definedName name="_xlnm.Print_Area" localSheetId="12">'表８'!$A$1:$K$35</definedName>
    <definedName name="_xlnm.Print_Area" localSheetId="13">'表９'!$A$1:$P$43</definedName>
  </definedNames>
  <calcPr fullCalcOnLoad="1"/>
</workbook>
</file>

<file path=xl/sharedStrings.xml><?xml version="1.0" encoding="utf-8"?>
<sst xmlns="http://schemas.openxmlformats.org/spreadsheetml/2006/main" count="1794" uniqueCount="632">
  <si>
    <t>　　小　　計  ( A )</t>
  </si>
  <si>
    <t>　　小　　計  ( B )</t>
  </si>
  <si>
    <t>　ディーゼル車計 ( C=A+B )</t>
  </si>
  <si>
    <r>
      <t>Nm</t>
    </r>
    <r>
      <rPr>
        <vertAlign val="superscript"/>
        <sz val="8"/>
        <rFont val="ＭＳ Ｐゴシック"/>
        <family val="3"/>
      </rPr>
      <t>3</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</si>
  <si>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</si>
  <si>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</si>
  <si>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</si>
  <si>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</si>
  <si>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xml:space="preserve"> ディーゼル以外の自動車計 ( D )</t>
  </si>
  <si>
    <t>－</t>
  </si>
  <si>
    <t>事業用自動車計　（ E=C+D )</t>
  </si>
  <si>
    <t>自家用自動車計 ( F )</t>
  </si>
  <si>
    <r>
      <t>総合計  (</t>
    </r>
    <r>
      <rPr>
        <sz val="11"/>
        <rFont val="ＭＳ Ｐゴシック"/>
        <family val="3"/>
      </rPr>
      <t xml:space="preserve"> </t>
    </r>
    <r>
      <rPr>
        <sz val="11"/>
        <rFont val="ＭＳ Ｐゴシック"/>
        <family val="3"/>
      </rPr>
      <t>G＝E+F</t>
    </r>
    <r>
      <rPr>
        <sz val="11"/>
        <rFont val="ＭＳ Ｐゴシック"/>
        <family val="3"/>
      </rPr>
      <t xml:space="preserve"> </t>
    </r>
    <r>
      <rPr>
        <sz val="11"/>
        <rFont val="ＭＳ Ｐゴシック"/>
        <family val="3"/>
      </rPr>
      <t>)</t>
    </r>
  </si>
  <si>
    <t>■ 表２</t>
  </si>
  <si>
    <t>□　エコドライブについて、会社として燃費に関して定量的な目標を設定している[レベル２]＜認証項目＞</t>
  </si>
  <si>
    <t>現在の燃費目標の取組み期間 （　</t>
  </si>
  <si>
    <t>改善率
（ ％ ）</t>
  </si>
  <si>
    <t>（１）乗合（高速バスを除く）</t>
  </si>
  <si>
    <t>％改善</t>
  </si>
  <si>
    <t>小　　　計　 ( A )</t>
  </si>
  <si>
    <t>（２）貸切＋高速乗合バス</t>
  </si>
  <si>
    <t>小　　　計　 ( Ｂ )</t>
  </si>
  <si>
    <t>ディーゼル自動車　計  ( C=A+B )</t>
  </si>
  <si>
    <t>km/ℓ</t>
  </si>
  <si>
    <r>
      <t>km
/Nm</t>
    </r>
    <r>
      <rPr>
        <vertAlign val="superscript"/>
        <sz val="8"/>
        <rFont val="ＭＳ Ｐゴシック"/>
        <family val="3"/>
      </rPr>
      <t>3</t>
    </r>
  </si>
  <si>
    <t>km/ℓ</t>
  </si>
  <si>
    <t>km/ℓ</t>
  </si>
  <si>
    <t>km/ℓ</t>
  </si>
  <si>
    <t>km/ℓ</t>
  </si>
  <si>
    <t>km/ℓ</t>
  </si>
  <si>
    <t>□　低公害車等の導入について計画を策定し、目標達成に向けて導入に取組んでいる　［レベル２］＜認証項目＞</t>
  </si>
  <si>
    <t>Ａ</t>
  </si>
  <si>
    <t>Ｂ</t>
  </si>
  <si>
    <t>D</t>
  </si>
  <si>
    <t>F</t>
  </si>
  <si>
    <t>G</t>
  </si>
  <si>
    <t>合　　計</t>
  </si>
  <si>
    <t>-</t>
  </si>
  <si>
    <r>
      <t>低公害車</t>
    </r>
    <r>
      <rPr>
        <sz val="8"/>
        <rFont val="ＭＳ Ｐゴシック"/>
        <family val="3"/>
      </rPr>
      <t>※１</t>
    </r>
  </si>
  <si>
    <r>
      <t>低公害車</t>
    </r>
    <r>
      <rPr>
        <sz val="8"/>
        <rFont val="ＭＳ Ｐゴシック"/>
        <family val="3"/>
      </rPr>
      <t>※1</t>
    </r>
  </si>
  <si>
    <r>
      <t>低燃費かつ低排出ガス認定車</t>
    </r>
    <r>
      <rPr>
        <vertAlign val="superscript"/>
        <sz val="9"/>
        <rFont val="ＭＳ Ｐゴシック"/>
        <family val="3"/>
      </rPr>
      <t>※2</t>
    </r>
  </si>
  <si>
    <r>
      <t>低排出ガス認定車（※１以外）</t>
    </r>
    <r>
      <rPr>
        <vertAlign val="superscript"/>
        <sz val="9"/>
        <rFont val="ＭＳ Ｐゴシック"/>
        <family val="3"/>
      </rPr>
      <t>※3</t>
    </r>
  </si>
  <si>
    <t>※1　メタノール自動車は燃料供給所が廃止され、近年登録実績がないため除く。</t>
  </si>
  <si>
    <t>※1　メタノール自動車は燃料供給所が廃止され、近年登録実績がないため除く。</t>
  </si>
  <si>
    <r>
      <t>　　　 の地方公共団体で定める低公害車。</t>
    </r>
    <r>
      <rPr>
        <u val="single"/>
        <sz val="8"/>
        <rFont val="ＭＳ Ｐ明朝"/>
        <family val="1"/>
      </rPr>
      <t>新短期規制適合車、超低PM車、新長期規制適合車、ポスト新長期規制適合車は</t>
    </r>
    <r>
      <rPr>
        <sz val="8"/>
        <rFont val="ＭＳ Ｐ明朝"/>
        <family val="1"/>
      </rPr>
      <t>、九都県市指定低公害車</t>
    </r>
  </si>
  <si>
    <r>
      <t>　　　 など地方自治体で定める低公害車に指定されているため国の低排出ガス認定を受けていない車両であっても、</t>
    </r>
    <r>
      <rPr>
        <u val="single"/>
        <sz val="8"/>
        <rFont val="ＭＳ Ｐ明朝"/>
        <family val="1"/>
      </rPr>
      <t>低排出ガス認定車</t>
    </r>
    <r>
      <rPr>
        <sz val="8"/>
        <rFont val="ＭＳ Ｐ明朝"/>
        <family val="1"/>
      </rPr>
      <t>とする。</t>
    </r>
  </si>
  <si>
    <t>現在のディーゼル車
保有台数</t>
  </si>
  <si>
    <t>■ 表７</t>
  </si>
  <si>
    <t>■ 表６</t>
  </si>
  <si>
    <t>〔3〕</t>
  </si>
  <si>
    <t>Yes</t>
  </si>
  <si>
    <t>No</t>
  </si>
  <si>
    <t>レベル</t>
  </si>
  <si>
    <t>〔2〕</t>
  </si>
  <si>
    <t>Yes</t>
  </si>
  <si>
    <t>No</t>
  </si>
  <si>
    <t>レベル</t>
  </si>
  <si>
    <t>〔1〕</t>
  </si>
  <si>
    <t>3-3【地域で定める低公害車等に関する制度への取組】</t>
  </si>
  <si>
    <t>Yes</t>
  </si>
  <si>
    <t>No</t>
  </si>
  <si>
    <t>レベル</t>
  </si>
  <si>
    <t>〔1〕</t>
  </si>
  <si>
    <t>〔1〕</t>
  </si>
  <si>
    <t>〔2〕</t>
  </si>
  <si>
    <t>Yes</t>
  </si>
  <si>
    <t>No</t>
  </si>
  <si>
    <t>レベル</t>
  </si>
  <si>
    <t>〔2〕</t>
  </si>
  <si>
    <t>Yes</t>
  </si>
  <si>
    <t>No</t>
  </si>
  <si>
    <t>レベル</t>
  </si>
  <si>
    <t>〔2〕</t>
  </si>
  <si>
    <t>Yes</t>
  </si>
  <si>
    <t>No</t>
  </si>
  <si>
    <t>レベル</t>
  </si>
  <si>
    <t>〔1〕</t>
  </si>
  <si>
    <t>6-1【管理部門（事務所）における環境保全】</t>
  </si>
  <si>
    <t>事務所内での環境保全の取組について、従業員に周知している [レベル１]</t>
  </si>
  <si>
    <t>〔2〕</t>
  </si>
  <si>
    <t>事務所内でのエネルギー使用量、廃棄物排出量の削減について、目標を設定している[レベル２]</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</si>
  <si>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</si>
  <si>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</si>
  <si>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</si>
  <si>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</si>
  <si>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</si>
  <si>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</si>
  <si>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</si>
  <si>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</si>
  <si>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4-3-1（自主的な点検・整備の実施）</t>
  </si>
  <si>
    <t>4-3-2（エアフィルタ関連）</t>
  </si>
  <si>
    <t>4-3-3（エンジンオイル関連）</t>
  </si>
  <si>
    <t>4-3-4（燃料噴射系関連）</t>
  </si>
  <si>
    <t>4-3-5（排出ガス減少装置関連）</t>
  </si>
  <si>
    <t>4-3-6（その他）</t>
  </si>
  <si>
    <t>5-1【従業員に対する廃棄物に関する教育】</t>
  </si>
  <si>
    <t>5-2【廃棄物の適正な管理】</t>
  </si>
  <si>
    <t>新長期
規制</t>
  </si>
  <si>
    <t>新短期
規制</t>
  </si>
  <si>
    <t>平成16年規制適合車 (超低PM排出車)
(PJ,PK,PL,PM,PN,PP,PQ,PR)</t>
  </si>
  <si>
    <t>平成16年規制適合車(KS)</t>
  </si>
  <si>
    <t>平成15年規制適合車 (超低PM排出車)
（PA,PB,PC,PD,PE,PF,PG,PH)</t>
  </si>
  <si>
    <t>長期規制</t>
  </si>
  <si>
    <t>短期規制以前</t>
  </si>
  <si>
    <t>平成6年規制適合以前
(KC,KD,KA,KB,Y,W,X,U,S)</t>
  </si>
  <si>
    <t>型式不明</t>
  </si>
  <si>
    <t>前年度分
代替え目標台数</t>
  </si>
  <si>
    <t>平成14年規制適合車（KP,KM,KN)</t>
  </si>
  <si>
    <t>平成11年規制適合車(KL)</t>
  </si>
  <si>
    <t>平成10年規制適合車(KJ,KH)</t>
  </si>
  <si>
    <t>平成10年規制適合車(KK)</t>
  </si>
  <si>
    <t>（</t>
  </si>
  <si>
    <t>１．環境保全のための仕組み・体制の整備</t>
  </si>
  <si>
    <t>環境方針は、環境保全への取組状況をもとに、定期的な見直し、改善をおこなっている　[レベル３]</t>
  </si>
  <si>
    <t>環境保全に関する管理責任者及び必要に応じて環境保全を推進するための組織を定めている　[レベル１]</t>
  </si>
  <si>
    <t>２．エコドライブの実施</t>
  </si>
  <si>
    <t>管理責任者や組織を従業員に周知し、役割、責任、権限を明確にしている[レベル２]</t>
  </si>
  <si>
    <t>環境に関わる法規制や行政指導の内容等を従業員に伝達している[レベル１]</t>
  </si>
  <si>
    <t>エコドライブを推進するための責任者を定めている[レベル１]</t>
  </si>
  <si>
    <t>アイドリングストップの励行を重点的に取り組むよう周知している[レベル１]</t>
  </si>
  <si>
    <t>アイドリングストップに関する具体的な実施項目を定めている[レベル２]</t>
  </si>
  <si>
    <t>エコドライブを推進するための装置を導入した結果を確認し、エコドライブの実施に役立てている[レベル３]</t>
  </si>
  <si>
    <t>３．低公害車の導入</t>
  </si>
  <si>
    <t>４．自動車の点検・整備</t>
  </si>
  <si>
    <t>取組の結果を見ながら、管理責任者（あるいは組織）の役割、責任、権限の見直しを行っている[レベル３]</t>
  </si>
  <si>
    <t>エコドライブ講習会や社内の実技講習会に、２割以上のドライバーが参加している[レベル２]</t>
  </si>
  <si>
    <t>燃費管理の結果をもとに、燃費の優れたドライバーやグループの表彰等を行っている[レベル３]</t>
  </si>
  <si>
    <t>点検・整備について、ドライバーを対象に教育を行い、情報の提供を行っている[レベル１]</t>
  </si>
  <si>
    <t>法定点検に加えて1ヶ月点検等を自主的に行っている［レベル２］</t>
  </si>
  <si>
    <t>５．廃棄物の適正処理及びリサイクルの推進</t>
  </si>
  <si>
    <t>　チェック項目の内容が貴社の取組にあてはまる場合はYes欄に✓を、あてはまらない場合はNo欄に✓を記入してください。</t>
  </si>
  <si>
    <t>環境方針には法規制の遵守に加えて自主的・積極的な取組を定めている　[レベル２]</t>
  </si>
  <si>
    <t>【バス事業】チェックリスト記入表</t>
  </si>
  <si>
    <t>km/ℓ</t>
  </si>
  <si>
    <t>種別</t>
  </si>
  <si>
    <t>保有
台数</t>
  </si>
  <si>
    <t>ディーゼル自動車</t>
  </si>
  <si>
    <t>台</t>
  </si>
  <si>
    <t>天然ガス自動車（ＣＮＧ自動車）</t>
  </si>
  <si>
    <t>電気自動車</t>
  </si>
  <si>
    <t>ハイブリッド自動車</t>
  </si>
  <si>
    <t>ガソリン自動車</t>
  </si>
  <si>
    <t>ＬＰＧ自動車</t>
  </si>
  <si>
    <t xml:space="preserve"> （１）乗合（高速バスを除く）</t>
  </si>
  <si>
    <t xml:space="preserve"> （２）貸切＋高速乗合バス</t>
  </si>
  <si>
    <t>ハイブリッド自動車（ガソリン）</t>
  </si>
  <si>
    <t>ハイブリッド自動車（軽油）</t>
  </si>
  <si>
    <t>記入欄</t>
  </si>
  <si>
    <t>その他</t>
  </si>
  <si>
    <t>％</t>
  </si>
  <si>
    <t>台</t>
  </si>
  <si>
    <t>装置</t>
  </si>
  <si>
    <t>車両
保有台数</t>
  </si>
  <si>
    <t>現在の状況</t>
  </si>
  <si>
    <t>今後の導入計画</t>
  </si>
  <si>
    <t>導入実績
台数</t>
  </si>
  <si>
    <t>導入率</t>
  </si>
  <si>
    <t>追加導入
計画台数</t>
  </si>
  <si>
    <t>時期
（いつまでに）</t>
  </si>
  <si>
    <t>　その他装置</t>
  </si>
  <si>
    <t>導入目標</t>
  </si>
  <si>
    <t>今年度分
導入計画
台数</t>
  </si>
  <si>
    <t>天然ガス自動車
（CNG自動車）</t>
  </si>
  <si>
    <t>合計</t>
  </si>
  <si>
    <t>目標達成率</t>
  </si>
  <si>
    <t>－</t>
  </si>
  <si>
    <t>平成15年規制適合車
（車両総重量3.5ｔ超のKR）</t>
  </si>
  <si>
    <t>急発進、急加速、急ブレーキを控える</t>
  </si>
  <si>
    <t>シフトアップを早めに行う</t>
  </si>
  <si>
    <t>定速走行、経済速度の励行</t>
  </si>
  <si>
    <t>エンジンブレーキを多用する（ディーゼル車）</t>
  </si>
  <si>
    <t>予知運転による停止・発進回数の抑制</t>
  </si>
  <si>
    <t>空ぶかしをしない</t>
  </si>
  <si>
    <t>アイドリングストップに心がける</t>
  </si>
  <si>
    <t>タイヤの空気圧を適正にする</t>
  </si>
  <si>
    <t>取　　組</t>
  </si>
  <si>
    <t>今年度分
代替え目標台数</t>
  </si>
  <si>
    <t>事　業　用</t>
  </si>
  <si>
    <t>自家用</t>
  </si>
  <si>
    <t>事業用</t>
  </si>
  <si>
    <t>グリーン経営認証</t>
  </si>
  <si>
    <t>（バス事業用）</t>
  </si>
  <si>
    <t>『バス事業におけるグリーン経営推進マニュアル』にあるチェックリストに基づいて、</t>
  </si>
  <si>
    <t>貴社（事業所）のグリーン経営に関する取組み内容をチェックしてください。</t>
  </si>
  <si>
    <t>取り組んでいる項目には・・・・・Ｙｅｓ欄の□に✓を記入。</t>
  </si>
  <si>
    <t>取り組んでいない項目には・・・No欄の□に✓を記入。</t>
  </si>
  <si>
    <t>（全ての項目についてＹｅｓ、Ｎｏのいずれかを記入します）</t>
  </si>
  <si>
    <r>
      <t>チェック項目のレベル数値欄が</t>
    </r>
    <r>
      <rPr>
        <b/>
        <u val="single"/>
        <sz val="12"/>
        <rFont val="HGP教科書体"/>
        <family val="1"/>
      </rPr>
      <t>網掛けの項目（認証基準）は、すべてＹｅｓになっている必要が</t>
    </r>
  </si>
  <si>
    <t>提出します。</t>
  </si>
  <si>
    <t>複数事業所を一括して申請する場合</t>
  </si>
  <si>
    <r>
      <t>①</t>
    </r>
    <r>
      <rPr>
        <sz val="12"/>
        <rFont val="ＭＳ Ｐゴシック"/>
        <family val="3"/>
      </rPr>
      <t>チェックリスト</t>
    </r>
    <r>
      <rPr>
        <sz val="12"/>
        <rFont val="HGP教科書体"/>
        <family val="1"/>
      </rPr>
      <t>　（ P.1～3）・・・・・</t>
    </r>
    <r>
      <rPr>
        <b/>
        <sz val="12"/>
        <rFont val="HGP教科書体"/>
        <family val="1"/>
      </rPr>
      <t>全事業所をとりまとめて１部</t>
    </r>
    <r>
      <rPr>
        <sz val="12"/>
        <rFont val="HGP教科書体"/>
        <family val="1"/>
      </rPr>
      <t>作成します。</t>
    </r>
  </si>
  <si>
    <t>　　　　　　　　　（各項目共に、全事業所が取組んでいる場合のみ、Ｙｅｓ欄に✓を記入できます）</t>
  </si>
  <si>
    <t>〔1〕</t>
  </si>
  <si>
    <t>〔2〕</t>
  </si>
  <si>
    <t>Yes</t>
  </si>
  <si>
    <t>No</t>
  </si>
  <si>
    <t>レベル</t>
  </si>
  <si>
    <t>〔2〕</t>
  </si>
  <si>
    <r>
      <t>大型</t>
    </r>
    <r>
      <rPr>
        <sz val="11"/>
        <rFont val="ＭＳ Ｐゴシック"/>
        <family val="3"/>
      </rPr>
      <t>　</t>
    </r>
    <r>
      <rPr>
        <sz val="8"/>
        <rFont val="ＭＳ Ｐゴシック"/>
        <family val="3"/>
      </rPr>
      <t>（全長9m以上または定員50人以上）</t>
    </r>
  </si>
  <si>
    <r>
      <t>中型</t>
    </r>
    <r>
      <rPr>
        <sz val="11"/>
        <rFont val="ＭＳ Ｐゴシック"/>
        <family val="3"/>
      </rPr>
      <t>　</t>
    </r>
    <r>
      <rPr>
        <sz val="8"/>
        <rFont val="ＭＳ Ｐゴシック"/>
        <family val="3"/>
      </rPr>
      <t>（大型・小型にあてはまらないもの）</t>
    </r>
  </si>
  <si>
    <r>
      <t>小型</t>
    </r>
    <r>
      <rPr>
        <sz val="11"/>
        <rFont val="ＭＳ Ｐゴシック"/>
        <family val="3"/>
      </rPr>
      <t>　</t>
    </r>
    <r>
      <rPr>
        <sz val="8"/>
        <rFont val="ＭＳ Ｐゴシック"/>
        <family val="3"/>
      </rPr>
      <t>（全長7m以下でかつ定員29人以下）</t>
    </r>
  </si>
  <si>
    <r>
      <t xml:space="preserve">保有台数
</t>
    </r>
    <r>
      <rPr>
        <sz val="7"/>
        <rFont val="ＭＳ Ｐゴシック"/>
        <family val="3"/>
      </rPr>
      <t>（低公害車等以外の車両も含めた車両保有台数）</t>
    </r>
  </si>
  <si>
    <r>
      <t>記入上の注意</t>
    </r>
    <r>
      <rPr>
        <sz val="11"/>
        <rFont val="ＭＳ Ｐ明朝"/>
        <family val="1"/>
      </rPr>
      <t>：</t>
    </r>
  </si>
  <si>
    <t>1-1【環境方針】</t>
  </si>
  <si>
    <t>Yes</t>
  </si>
  <si>
    <t>No</t>
  </si>
  <si>
    <t>レベル</t>
  </si>
  <si>
    <t>1-2【環境行動計画の作成・見直し】</t>
  </si>
  <si>
    <t>2-1【燃費に関する定量的な目標の設定等】</t>
  </si>
  <si>
    <t>3-2【最新規制適合ディーゼル車：導入目標の設定と取組】</t>
  </si>
  <si>
    <t>4-3【法定点検に加えて、環境に配慮した独自の基準による点検・整備の実施】</t>
  </si>
  <si>
    <t>Yes</t>
  </si>
  <si>
    <t>No</t>
  </si>
  <si>
    <t>レベル</t>
  </si>
  <si>
    <t>〔1〕</t>
  </si>
  <si>
    <t>〔2〕</t>
  </si>
  <si>
    <t>〔3〕</t>
  </si>
  <si>
    <t>Yes</t>
  </si>
  <si>
    <t>No</t>
  </si>
  <si>
    <t>レベル</t>
  </si>
  <si>
    <t>Yes</t>
  </si>
  <si>
    <t>No</t>
  </si>
  <si>
    <t>レベル</t>
  </si>
  <si>
    <t>〔1〕</t>
  </si>
  <si>
    <t>〔2〕</t>
  </si>
  <si>
    <t>〔3〕</t>
  </si>
  <si>
    <t>〔1〕</t>
  </si>
  <si>
    <t>〔3〕</t>
  </si>
  <si>
    <t>〔2〕</t>
  </si>
  <si>
    <t>〔2〕</t>
  </si>
  <si>
    <t>〔3〕</t>
  </si>
  <si>
    <t>Yes</t>
  </si>
  <si>
    <t>No</t>
  </si>
  <si>
    <t>レベル</t>
  </si>
  <si>
    <t>〔1〕</t>
  </si>
  <si>
    <t>〔2〕</t>
  </si>
  <si>
    <t>〔3〕</t>
  </si>
  <si>
    <t>Yes</t>
  </si>
  <si>
    <t>No</t>
  </si>
  <si>
    <t>レベル</t>
  </si>
  <si>
    <t>〔1〕</t>
  </si>
  <si>
    <t>〔3〕</t>
  </si>
  <si>
    <t>〔1〕</t>
  </si>
  <si>
    <t>　・燃費が悪くなってきた時には、直ちに点検・整備を実施している</t>
  </si>
  <si>
    <t>　・エアコンの利きが悪くなってきた時には、直ちに点検・整備を実施している</t>
  </si>
  <si>
    <t>　・車両に異常音が発生した時には、直ちに点検・整備を実施している</t>
  </si>
  <si>
    <t>　・タイヤの空気圧の点検・調整は、独自の点検期間を設定し、空気圧の測定をもとに実施している</t>
  </si>
  <si>
    <t>　・エアコンフィルタの点検は、使用期間について独自の基準を設定し、実施している</t>
  </si>
  <si>
    <t>　・エア漏れ（高圧空気の漏れ）の点検は、使用期間について独自の基準を設定し、実施している</t>
  </si>
  <si>
    <t>　・廃油の処理に際して、処理やリサイクルを適切に実施している業者に委託している</t>
  </si>
  <si>
    <t>　・廃タイヤの処理に際して、処理やリサイクルを適切に実施している業者に委託している</t>
  </si>
  <si>
    <t>　・廃バッテリーの処理に際して、処理やリサイクルを適切に実施している業者に委託している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</si>
  <si>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</si>
  <si>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</si>
  <si>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</si>
  <si>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</si>
  <si>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</si>
  <si>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事業所全体の目標</t>
  </si>
  <si>
    <t>　・コピー用紙等の紙使用量削減に努める</t>
  </si>
  <si>
    <t>アイドリングストップ
装置付き</t>
  </si>
  <si>
    <t>アイドリングストップ
装置無し</t>
  </si>
  <si>
    <t>アイドリングストップ
装置付き</t>
  </si>
  <si>
    <t>上記以外のアイドリングストップ装置付きバス</t>
  </si>
  <si>
    <t>排ガス減少装置装着（後付）バス</t>
  </si>
  <si>
    <t>％</t>
  </si>
  <si>
    <t>その他　　　　　　　　　　　　　　　　　　　　　　　　　</t>
  </si>
  <si>
    <t>）</t>
  </si>
  <si>
    <t>Ａ</t>
  </si>
  <si>
    <t>B</t>
  </si>
  <si>
    <t>D</t>
  </si>
  <si>
    <t>F</t>
  </si>
  <si>
    <t>（</t>
  </si>
  <si>
    <t>）</t>
  </si>
  <si>
    <t>km</t>
  </si>
  <si>
    <t xml:space="preserve"> 　　　「温室効果ガス排出量算定・報告マニュアル」（環境省、経産省）</t>
  </si>
  <si>
    <t>km/ℓ</t>
  </si>
  <si>
    <t>Ａ</t>
  </si>
  <si>
    <t>Ｂ</t>
  </si>
  <si>
    <t>％</t>
  </si>
  <si>
    <r>
      <t>Ｙｅｓの項目の内、末尾に</t>
    </r>
    <r>
      <rPr>
        <b/>
        <sz val="12"/>
        <rFont val="HGP教科書体"/>
        <family val="1"/>
      </rPr>
      <t>「</t>
    </r>
    <r>
      <rPr>
        <b/>
        <i/>
        <sz val="12"/>
        <rFont val="HGP教科書体"/>
        <family val="1"/>
      </rPr>
      <t>※表～</t>
    </r>
    <r>
      <rPr>
        <b/>
        <sz val="12"/>
        <rFont val="HGP教科書体"/>
        <family val="1"/>
      </rPr>
      <t>」</t>
    </r>
    <r>
      <rPr>
        <sz val="12"/>
        <rFont val="HGP教科書体"/>
        <family val="1"/>
      </rPr>
      <t>と記載のある場合は、</t>
    </r>
    <r>
      <rPr>
        <b/>
        <sz val="12"/>
        <rFont val="HGP教科書体"/>
        <family val="1"/>
      </rPr>
      <t>必ず、該当する表へ記入し、</t>
    </r>
  </si>
  <si>
    <r>
      <t>　　（各表の右上余白部分に、</t>
    </r>
    <r>
      <rPr>
        <u val="single"/>
        <sz val="12"/>
        <rFont val="HGP教科書体"/>
        <family val="1"/>
      </rPr>
      <t>事業所名を明記します……略称で可）</t>
    </r>
  </si>
  <si>
    <r>
      <t>走行距離及び燃料の使用状況について、会社として把握している[レベル１]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</si>
  <si>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</si>
  <si>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低公害車等を導入している[レベル１]</t>
    </r>
    <r>
      <rPr>
        <i/>
        <sz val="10"/>
        <rFont val="ＭＳ 明朝"/>
        <family val="1"/>
      </rPr>
      <t>※表５</t>
    </r>
  </si>
  <si>
    <r>
      <t>低公害車等の導入について計画を策定し、目標達成に向けて導入に取り組んでいる[レベル２]</t>
    </r>
    <r>
      <rPr>
        <i/>
        <sz val="10"/>
        <rFont val="ＭＳ ゴシック"/>
        <family val="3"/>
      </rPr>
      <t>※表５</t>
    </r>
  </si>
  <si>
    <r>
      <t>導入計画に基づいて、低公害車等の導入目標を達成している[レベル３]</t>
    </r>
    <r>
      <rPr>
        <i/>
        <sz val="10"/>
        <rFont val="ＭＳ ゴシック"/>
        <family val="3"/>
      </rPr>
      <t>※表６</t>
    </r>
  </si>
  <si>
    <r>
      <t>導入計画に基いて、最新規制適合ディーゼル車の導入目標を達成している[レベル３]</t>
    </r>
    <r>
      <rPr>
        <i/>
        <sz val="10"/>
        <rFont val="ＭＳ ゴシック"/>
        <family val="3"/>
      </rPr>
      <t>※表８</t>
    </r>
  </si>
  <si>
    <t>■ 表３</t>
  </si>
  <si>
    <t>■ 表４</t>
  </si>
  <si>
    <t>■ 表５</t>
  </si>
  <si>
    <t>■ 表８</t>
  </si>
  <si>
    <t>■ 表９</t>
  </si>
  <si>
    <r>
      <t xml:space="preserve">中型
</t>
    </r>
    <r>
      <rPr>
        <sz val="8"/>
        <rFont val="ＭＳ Ｐゴシック"/>
        <family val="3"/>
      </rPr>
      <t>（大型・小型にあてはまらないもの）</t>
    </r>
  </si>
  <si>
    <r>
      <t xml:space="preserve">小型
</t>
    </r>
    <r>
      <rPr>
        <sz val="8"/>
        <rFont val="ＭＳ Ｐゴシック"/>
        <family val="3"/>
      </rPr>
      <t>（全長7m以下でかつ定員29人以下）</t>
    </r>
  </si>
  <si>
    <r>
      <t xml:space="preserve">大型
</t>
    </r>
    <r>
      <rPr>
        <sz val="8"/>
        <rFont val="ＭＳ Ｐゴシック"/>
        <family val="3"/>
      </rPr>
      <t>（全長9m以上または定員50人以上）</t>
    </r>
  </si>
  <si>
    <t>ディーゼル以外の自動車※3</t>
  </si>
  <si>
    <t>※1　「地球温暖化対策の推進に関する法律」に基づく「特定排出者の事業活動に伴う温室効果ガスの排出量の算定に関する省令」（算定省令）</t>
  </si>
  <si>
    <t>※2　計算式：　二酸化炭素排出量 ＝ 期間燃料使用量 × 二酸化炭素排出係数</t>
  </si>
  <si>
    <t>現在の燃費目標</t>
  </si>
  <si>
    <r>
      <t>自家用</t>
    </r>
    <r>
      <rPr>
        <sz val="8"/>
        <rFont val="ＭＳ Ｐゴシック"/>
        <family val="3"/>
      </rPr>
      <t>※３</t>
    </r>
  </si>
  <si>
    <t>　</t>
  </si>
  <si>
    <t>□　エコドライブを推進するための装置を導入するための計画を作り、計画に沿って実施している［レベル２］</t>
  </si>
  <si>
    <t>　　　 運行する車両が無ければ、記入は不要です。</t>
  </si>
  <si>
    <t xml:space="preserve">※1　ディーゼルハイブリッド車は除いています。 </t>
  </si>
  <si>
    <r>
      <t>現在保有しているディーゼル車が何年規制に適合しているかについて把握している[レベル１]</t>
    </r>
    <r>
      <rPr>
        <i/>
        <sz val="10"/>
        <rFont val="ＭＳ ゴシック"/>
        <family val="3"/>
      </rPr>
      <t>※表７</t>
    </r>
  </si>
  <si>
    <t>→　導入計画を次の表に記入して下さい。</t>
  </si>
  <si>
    <t>→　導入している場合は次の表に記入して下さい。</t>
  </si>
  <si>
    <t>→　計画を策定している場合は次の表に記入して下さい。</t>
  </si>
  <si>
    <t>→　計画達成状況を下表に記入してください。</t>
  </si>
  <si>
    <t>□　導入計画に基づいて、低公害車等の導入目標を達成している　［レベル３］</t>
  </si>
  <si>
    <t>□　低公害車等を導入している［レベル１］＜認証項目＞</t>
  </si>
  <si>
    <t>□　整備員に対して、環境保全の観点からの点検・整備に関する事項について、５項目以上の</t>
  </si>
  <si>
    <t>総走行距離</t>
  </si>
  <si>
    <t>総燃料使用量</t>
  </si>
  <si>
    <r>
      <t>→　表２の</t>
    </r>
    <r>
      <rPr>
        <u val="single"/>
        <sz val="10"/>
        <rFont val="ＭＳ Ｐ明朝"/>
        <family val="1"/>
      </rPr>
      <t>「現在の燃費目標」の基となる燃費実績と燃費実績把握期間</t>
    </r>
    <r>
      <rPr>
        <sz val="10"/>
        <rFont val="ＭＳ Ｐ明朝"/>
        <family val="1"/>
      </rPr>
      <t>を、次の表に記入してください。</t>
    </r>
  </si>
  <si>
    <t>燃費実績</t>
  </si>
  <si>
    <r>
      <t>→　現在の</t>
    </r>
    <r>
      <rPr>
        <u val="single"/>
        <sz val="10"/>
        <rFont val="ＭＳ Ｐ明朝"/>
        <family val="1"/>
      </rPr>
      <t>燃費目標</t>
    </r>
    <r>
      <rPr>
        <sz val="10"/>
        <rFont val="ＭＳ Ｐ明朝"/>
        <family val="1"/>
      </rPr>
      <t>と取組み期間を次の表に記入してください。</t>
    </r>
  </si>
  <si>
    <t>目標の基にした
燃費実績
（ 表１の燃費実績 ）</t>
  </si>
  <si>
    <t>□　走行距離及び燃料の使用状況について、会社として把握している[レベル１]＜認証項目＞</t>
  </si>
  <si>
    <t>燃費実績把握期間 （　</t>
  </si>
  <si>
    <t>年</t>
  </si>
  <si>
    <t>月</t>
  </si>
  <si>
    <t>～</t>
  </si>
  <si>
    <t>月　）</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</si>
  <si>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</si>
  <si>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</si>
  <si>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</si>
  <si>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※2　「エネルギーの使用の合理化に関する法律」に基づく燃費基準達成車および低排出ガス認定車</t>
  </si>
  <si>
    <t>※2　「エネルギーの使用の合理化に関する法律」に基づく燃費基準達成車および低排出ガス認定車。</t>
  </si>
  <si>
    <r>
      <t>二酸化炭素
排出量</t>
    </r>
    <r>
      <rPr>
        <sz val="8"/>
        <rFont val="ＭＳ Ｐゴシック"/>
        <family val="3"/>
      </rPr>
      <t>※2</t>
    </r>
  </si>
  <si>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</si>
  <si>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</si>
  <si>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</si>
  <si>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</si>
  <si>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</si>
  <si>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</si>
  <si>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t>
  </si>
  <si>
    <t>※3　メタノール自動車は、燃料供給所が廃止され近年登録実績がないため除く。</t>
  </si>
  <si>
    <r>
      <t xml:space="preserve">二酸化炭素
排出係数
</t>
    </r>
    <r>
      <rPr>
        <sz val="6"/>
        <rFont val="ＭＳ Ｐゴシック"/>
        <family val="3"/>
      </rPr>
      <t>※1</t>
    </r>
  </si>
  <si>
    <t>ポスト
新長期
規制</t>
  </si>
  <si>
    <r>
      <t>平成15年規制適合車
（KQ,車両総重量3.5ｔ以下のKR）</t>
    </r>
    <r>
      <rPr>
        <sz val="10"/>
        <rFont val="ＭＳ Ｐゴシック"/>
        <family val="3"/>
      </rPr>
      <t xml:space="preserve"> </t>
    </r>
  </si>
  <si>
    <t>平成9年規制適合車(KE,KF,KG )</t>
  </si>
  <si>
    <t>前年度分
導入目標台数</t>
  </si>
  <si>
    <t>現在の
導入実績
比率</t>
  </si>
  <si>
    <t>追加導入
目標台数</t>
  </si>
  <si>
    <r>
      <t xml:space="preserve">導入率
</t>
    </r>
    <r>
      <rPr>
        <sz val="8"/>
        <rFont val="ＭＳ Ｐゴシック"/>
        <family val="3"/>
      </rPr>
      <t>（全車両に
対する
低公害車
導入目標
比率）</t>
    </r>
  </si>
  <si>
    <t>　エンジン回転数警告装置等
　のエコドライブ推進補助装置</t>
  </si>
  <si>
    <t>（</t>
  </si>
  <si>
    <r>
      <t>エコドライブを推進するための装置を導入するための計画を作り、計画に沿って実施している[レベル２]</t>
    </r>
    <r>
      <rPr>
        <i/>
        <sz val="10"/>
        <rFont val="ＭＳ ゴシック"/>
        <family val="3"/>
      </rPr>
      <t>※表４</t>
    </r>
  </si>
  <si>
    <t>６． 管理部門（事務所）における環境保全の推進</t>
  </si>
  <si>
    <r>
      <t>2.32kg
-CO</t>
    </r>
    <r>
      <rPr>
        <vertAlign val="subscript"/>
        <sz val="8"/>
        <rFont val="ＭＳ Ｐゴシック"/>
        <family val="3"/>
      </rPr>
      <t>2</t>
    </r>
    <r>
      <rPr>
        <sz val="8"/>
        <rFont val="ＭＳ Ｐゴシック"/>
        <family val="3"/>
      </rPr>
      <t>/ℓ</t>
    </r>
  </si>
  <si>
    <t>Nox・PM法に基づく
今年度規制対象車台数</t>
  </si>
  <si>
    <t>エアコンの設定温度(使用）を控えめにする</t>
  </si>
  <si>
    <t>ディーゼル以外の自動車</t>
  </si>
  <si>
    <t>C＝B÷A×100</t>
  </si>
  <si>
    <t>E=(B+D)
÷A×100</t>
  </si>
  <si>
    <t>Ｃ＝B÷A
×100</t>
  </si>
  <si>
    <t>E=(B+D)÷A×100</t>
  </si>
  <si>
    <t>Ｃ＝B÷A×100</t>
  </si>
  <si>
    <t>現状の環境保全活動への取組状況に関する評価結果や、検討した取組改善策を踏まえ、今後の目標や目標達成へ向けた具体的な取組内容などを盛り込んだ行動計画を作成（見直し）している［レベル１］</t>
  </si>
  <si>
    <t>環境意識の向上を図るため、環境方針の徹底や環境に関する一般的な情報の伝達等を定期的に行っている[レベル２]</t>
  </si>
  <si>
    <t>環境保全活動に関する標語や提言を従業員から広く募集し、その内容を自社の環境保全活動に活用、反映させている[レベル３]</t>
  </si>
  <si>
    <t>会社として、エコドライブの取組状況や取組結果（燃費）に基づいて、取組状況が改善するよう、取組の見直しを行う仕組みを設けている[レベル３]</t>
  </si>
  <si>
    <r>
      <t>ドライバーに対して、エコドライブに関する基礎的な知識について、５項目以上の教育・指導を行っている[レベル１]</t>
    </r>
    <r>
      <rPr>
        <i/>
        <sz val="10"/>
        <rFont val="ＭＳ ゴシック"/>
        <family val="3"/>
      </rPr>
      <t>※表３</t>
    </r>
  </si>
  <si>
    <t>燃費管理の結果をもとに、ドライバー別あるいはグループ別に燃費が向上するよう指導を行っている[レベル３]</t>
  </si>
  <si>
    <t>環境保全への取組について、車内やバス停等にステッカーやポスターを掲示したり車内放送を行う等により、利用者に対して理解を求めている[レベル１]</t>
  </si>
  <si>
    <t>アイドリングストップに関する取組結果のデータを整理し、取組状況が改善するよう、取組の見直しを行う仕組みを設けている[レベル３]</t>
  </si>
  <si>
    <t>エコドライブへの取組の重要性や取組姿勢を示す表示を運転席まわりに掲示し、ドライバーへの指導を行っている[レベル１]</t>
  </si>
  <si>
    <t>エコドライブの具体的な取組内容について手引きを作成し、エコドライブの教育指導に役立てている[レベル２]</t>
  </si>
  <si>
    <t>燃費に関する定量的な目標を達成するため、エコドライブを効果的に進めるための計画を策定している[レベル２]</t>
  </si>
  <si>
    <t>燃料噴射系のオーバーホールや交換にあたっては、走行距離または使用期間について独自の基準を設定し、実施している[レベル２]</t>
  </si>
  <si>
    <t>A</t>
  </si>
  <si>
    <t>B</t>
  </si>
  <si>
    <t>C=[(A×B)÷100]＋A</t>
  </si>
  <si>
    <t>kWh</t>
  </si>
  <si>
    <t>km
/kWh</t>
  </si>
  <si>
    <t>km/kWh</t>
  </si>
  <si>
    <r>
      <t>0.561kg-CO</t>
    </r>
    <r>
      <rPr>
        <vertAlign val="subscript"/>
        <sz val="8"/>
        <rFont val="ＭＳ Ｐゴシック"/>
        <family val="3"/>
      </rPr>
      <t>2</t>
    </r>
    <r>
      <rPr>
        <sz val="8"/>
        <rFont val="ＭＳ Ｐゴシック"/>
        <family val="3"/>
      </rPr>
      <t>/kWh</t>
    </r>
  </si>
  <si>
    <r>
      <t>　　　 で定める低公害車に指定されているため国の低排出ガス認定を受けていない車両であっても、</t>
    </r>
    <r>
      <rPr>
        <u val="single"/>
        <sz val="8"/>
        <rFont val="ＭＳ Ｐ明朝"/>
        <family val="1"/>
      </rPr>
      <t>低排出ガス認定車</t>
    </r>
    <r>
      <rPr>
        <sz val="8"/>
        <rFont val="ＭＳ Ｐ明朝"/>
        <family val="1"/>
      </rPr>
      <t>とする。</t>
    </r>
  </si>
  <si>
    <r>
      <t>　　　 公共団体で定める低公害車。</t>
    </r>
    <r>
      <rPr>
        <u val="single"/>
        <sz val="8"/>
        <rFont val="ＭＳ Ｐ明朝"/>
        <family val="1"/>
      </rPr>
      <t>新短期規制適合車、超低PM車、新長期規制適合車、ポスト新長期規制適合車</t>
    </r>
    <r>
      <rPr>
        <sz val="8"/>
        <rFont val="ＭＳ Ｐ明朝"/>
        <family val="1"/>
      </rPr>
      <t>は、九都県市指定低公害車など地方自治体</t>
    </r>
  </si>
  <si>
    <t>※3　国の低排出ガス認定車、および九都県市指定低公害車、近畿八府県市指定低排出ガス車、山梨県指定低公害車、札幌市 指定低公害車等の地方</t>
  </si>
  <si>
    <t>※3　国の低排出ガス認定車、および九都県市指定低公害車、近畿八府県市指定低排出ガス車、山梨県指定低公害車、札幌市指定低公害車等</t>
  </si>
  <si>
    <t>会社、事業所等の環境保全への取組を示す環境方針を策定しており、環境方針には法規制の遵守など基本的な
取組が示されている　[レベル１]</t>
  </si>
  <si>
    <t>東京都、埼玉
県条例※3に
よる今年度
運行規制
対象車の台数</t>
  </si>
  <si>
    <t>各条例の
規制地域を
運行する
車両台数</t>
  </si>
  <si>
    <t>千葉県、神奈川県条例※3
による今年度
運行規制対象車の台数</t>
  </si>
  <si>
    <t>兵庫県条例
※4による
今年度運行
規制対象車
の台数</t>
  </si>
  <si>
    <t>大阪府条例
※5による
今年度運行
規制対象車
の台数</t>
  </si>
  <si>
    <t>富山県条例
※6による
今年度運行
規制対象車
の台数</t>
  </si>
  <si>
    <t>□　ドライバーに対して、エコドライブに関する基礎的な知識について、５項目以上の教育・指導を</t>
  </si>
  <si>
    <t xml:space="preserve"> 行っている ［レベル１］＜認証項目＞</t>
  </si>
  <si>
    <t>定期審査申請用</t>
  </si>
  <si>
    <t>（登録・更新１年後の審査）</t>
  </si>
  <si>
    <t>✤</t>
  </si>
  <si>
    <t>あります。</t>
  </si>
  <si>
    <r>
      <t xml:space="preserve">② </t>
    </r>
    <r>
      <rPr>
        <sz val="12"/>
        <rFont val="ＭＳ Ｐゴシック"/>
        <family val="3"/>
      </rPr>
      <t>表１-①～15</t>
    </r>
    <r>
      <rPr>
        <sz val="12"/>
        <rFont val="HGP教科書体"/>
        <family val="1"/>
      </rPr>
      <t>　（P.4～19）</t>
    </r>
  </si>
  <si>
    <t>　　＊　全事業所をとりまとめて1部作成</t>
  </si>
  <si>
    <t>　　＊　各事業所　別々に作成</t>
  </si>
  <si>
    <r>
      <t>整備員に対して、環境保全への観点からの点検・整備に関する事項について、５項目以上の教育・指導を行っている[レベル１]</t>
    </r>
    <r>
      <rPr>
        <i/>
        <sz val="10"/>
        <rFont val="ＭＳ ゴシック"/>
        <family val="3"/>
      </rPr>
      <t>※表</t>
    </r>
    <r>
      <rPr>
        <i/>
        <sz val="10"/>
        <rFont val="ＭＳ 明朝"/>
        <family val="1"/>
      </rPr>
      <t>１０</t>
    </r>
  </si>
  <si>
    <r>
      <t>　・上記の他に点検・整備について独自の基準を設定し、実施している</t>
    </r>
    <r>
      <rPr>
        <i/>
        <sz val="10"/>
        <rFont val="ＭＳ ゴシック"/>
        <family val="3"/>
      </rPr>
      <t>※表１５</t>
    </r>
  </si>
  <si>
    <t>■ 表１－②</t>
  </si>
  <si>
    <r>
      <rPr>
        <i/>
        <u val="single"/>
        <sz val="11"/>
        <rFont val="ＭＳ Ｐ明朝"/>
        <family val="1"/>
      </rPr>
      <t>記入上の注意</t>
    </r>
    <r>
      <rPr>
        <sz val="11"/>
        <rFont val="ＭＳ Ｐ明朝"/>
        <family val="1"/>
      </rPr>
      <t>：</t>
    </r>
  </si>
  <si>
    <t>事業用ディーゼル自動車</t>
  </si>
  <si>
    <t>種別 　（</t>
  </si>
  <si>
    <t>）</t>
  </si>
  <si>
    <t>走行距離</t>
  </si>
  <si>
    <t>燃料使用量</t>
  </si>
  <si>
    <t>燃費</t>
  </si>
  <si>
    <t>年</t>
  </si>
  <si>
    <t>月</t>
  </si>
  <si>
    <t>km</t>
  </si>
  <si>
    <t>ℓ</t>
  </si>
  <si>
    <t>年</t>
  </si>
  <si>
    <t>月</t>
  </si>
  <si>
    <t>年</t>
  </si>
  <si>
    <t>km</t>
  </si>
  <si>
    <t>ℓ</t>
  </si>
  <si>
    <t>月</t>
  </si>
  <si>
    <t>km</t>
  </si>
  <si>
    <t>ℓ</t>
  </si>
  <si>
    <t>■ 表１－①</t>
  </si>
  <si>
    <t>■ 表１０</t>
  </si>
  <si>
    <t xml:space="preserve">   　教育・指導を行っている[レベル1]＜認証項目＞</t>
  </si>
  <si>
    <t>環境保全への観点からの点検・整備に関する事項</t>
  </si>
  <si>
    <t>タイヤの空気圧・偏磨耗の点検</t>
  </si>
  <si>
    <t>エア・クリーナーの目づまりがないかどうか</t>
  </si>
  <si>
    <t>ファンベルト、冷却水の状態を確認する</t>
  </si>
  <si>
    <t>点火プラグの汚れ、ギャップを点検</t>
  </si>
  <si>
    <t>エンジンオイルの量と汚れの確認</t>
  </si>
  <si>
    <t>排気ガスの色の異常の有無を確かめる</t>
  </si>
  <si>
    <t>ハンドルの重さや取られが無いかを確かめる</t>
  </si>
  <si>
    <t>クラッチに滑りが無いかを確かめる</t>
  </si>
  <si>
    <t>ブレーキの引きずりがないことを確かめる</t>
  </si>
  <si>
    <t>■ 表１１</t>
  </si>
  <si>
    <t>自動車登録番号
（事業所名）</t>
  </si>
  <si>
    <t>月</t>
  </si>
  <si>
    <t>日</t>
  </si>
  <si>
    <t>■ 表１２</t>
  </si>
  <si>
    <t>直近２回分の交換日</t>
  </si>
  <si>
    <t>■ 表１３</t>
  </si>
  <si>
    <t>基準</t>
  </si>
  <si>
    <t>使用期間</t>
  </si>
  <si>
    <t>■ 表１４</t>
  </si>
  <si>
    <t>■ 表１５</t>
  </si>
  <si>
    <t>□　そのほか、点検・整備について独自の基準を設定し、実施している内容を下記の表に</t>
  </si>
  <si>
    <t>点検箇所</t>
  </si>
  <si>
    <t>点検期間</t>
  </si>
  <si>
    <t>㎞</t>
  </si>
  <si>
    <t>具体的に記入してください</t>
  </si>
  <si>
    <r>
      <t>(</t>
    </r>
    <r>
      <rPr>
        <i/>
        <sz val="10"/>
        <rFont val="ＭＳ ゴシック"/>
        <family val="3"/>
      </rPr>
      <t>東京都、埼玉県、千葉県、神奈川県、兵庫県､大阪府および富山県ディーゼル車等の運行規制に関する条例の定める地域を運行する車両がある場合のみ）　</t>
    </r>
    <r>
      <rPr>
        <sz val="10"/>
        <rFont val="ＭＳ 明朝"/>
        <family val="1"/>
      </rPr>
      <t>今年度、条例に定める運行規制の対象となる車両の台数を把握している［レベル１]</t>
    </r>
    <r>
      <rPr>
        <i/>
        <sz val="10"/>
        <rFont val="ＭＳ ゴシック"/>
        <family val="3"/>
      </rPr>
      <t>※表９</t>
    </r>
  </si>
  <si>
    <t xml:space="preserve">    </t>
  </si>
  <si>
    <t>□　</t>
  </si>
  <si>
    <r>
      <t>　→　事業用車両について、下記に示した台数分の</t>
    </r>
    <r>
      <rPr>
        <u val="single"/>
        <sz val="10"/>
        <color indexed="8"/>
        <rFont val="ＭＳ Ｐ明朝"/>
        <family val="1"/>
      </rPr>
      <t>点検・整備の実績</t>
    </r>
    <r>
      <rPr>
        <sz val="10"/>
        <color indexed="8"/>
        <rFont val="ＭＳ Ｐ明朝"/>
        <family val="1"/>
      </rPr>
      <t>を下表に記入してください。</t>
    </r>
  </si>
  <si>
    <t>①</t>
  </si>
  <si>
    <t>それぞれの車両で定めている排ガスの臭い、あるいは排ガスの汚れを確認する時期</t>
  </si>
  <si>
    <t>②</t>
  </si>
  <si>
    <r>
      <t>（管理年度に関係なく現時点から見た）</t>
    </r>
    <r>
      <rPr>
        <u val="double"/>
        <sz val="10"/>
        <color indexed="8"/>
        <rFont val="ＭＳ Ｐ明朝"/>
        <family val="1"/>
      </rPr>
      <t>直近２回分</t>
    </r>
    <r>
      <rPr>
        <sz val="10"/>
        <color indexed="8"/>
        <rFont val="ＭＳ Ｐ明朝"/>
        <family val="1"/>
      </rPr>
      <t>の排ガスの臭い、あるいは排ガスの汚れの確認実施日</t>
    </r>
  </si>
  <si>
    <t>③</t>
  </si>
  <si>
    <t>異常があった場合の点検・整備の実施日</t>
  </si>
  <si>
    <r>
      <rPr>
        <i/>
        <u val="single"/>
        <sz val="11"/>
        <color indexed="8"/>
        <rFont val="ＭＳ Ｐ明朝"/>
        <family val="1"/>
      </rPr>
      <t>記入上の注意</t>
    </r>
    <r>
      <rPr>
        <sz val="11"/>
        <color indexed="8"/>
        <rFont val="ＭＳ Ｐ明朝"/>
        <family val="1"/>
      </rPr>
      <t>：</t>
    </r>
  </si>
  <si>
    <t>５台以上の実績を記入してください。　（複数事業所がある場合は、各事業所１台以上必須で５台以上の実績を記入します。）</t>
  </si>
  <si>
    <t>６事業所以上ある場合は、記入欄をコピーして６台目以降をご記入ください。</t>
  </si>
  <si>
    <t>複数の事業所を登録している場合は、自動車登録番号の下部にある（　）に、保有する事業所の名称を記入してください。</t>
  </si>
  <si>
    <t>自動車登録番号
（ 事業所名 ）</t>
  </si>
  <si>
    <t>それぞれの車輌で定めている
排ガスの臭い、あるいは
排ガスの汚れを確認する時期</t>
  </si>
  <si>
    <t>排ガスの臭い、あるいは
排ガスの汚れを確認した日</t>
  </si>
  <si>
    <t>異常があった場合の　　　　　　　　　　　　整備の実施日</t>
  </si>
  <si>
    <t>(</t>
  </si>
  <si>
    <t>)</t>
  </si>
  <si>
    <t>ＬＰＧ車の排ガスの臭いが強くなってきた時、ディーゼル車の排ガスの汚れがひどくなってきた時には</t>
  </si>
  <si>
    <t>直ちに点検・整備を実施している [レベル１]＜認証項目＞</t>
  </si>
  <si>
    <t>それぞれの車両の清掃および交換の基準</t>
  </si>
  <si>
    <r>
      <rPr>
        <i/>
        <u val="single"/>
        <sz val="11"/>
        <rFont val="ＭＳ Ｐ明朝"/>
        <family val="1"/>
      </rPr>
      <t>記入上の注意</t>
    </r>
    <r>
      <rPr>
        <sz val="11"/>
        <rFont val="ＭＳ Ｐ明朝"/>
        <family val="1"/>
      </rPr>
      <t>：</t>
    </r>
  </si>
  <si>
    <t>５台以上の実績を記入してください。　（複数事業所がある場合は、各事業所１台以上必須で５台以上の実績を記入して</t>
  </si>
  <si>
    <t>ください。）６事業所以上あり記入欄が足りない場合は、記入欄をコピーして６台目以降を記入してください。</t>
  </si>
  <si>
    <t>湿式の場合は清掃できませんので、清掃の基準の欄に「湿式」と記入してください。</t>
  </si>
  <si>
    <t>自動車
登録番号
（事業所名）</t>
  </si>
  <si>
    <t>直近２回分の清掃日※</t>
  </si>
  <si>
    <r>
      <t>この間の　　　　　　走行距離</t>
    </r>
  </si>
  <si>
    <t>直近２回分の交換日</t>
  </si>
  <si>
    <t>それぞれの車両のエンジンオイルの交換の基準</t>
  </si>
  <si>
    <t>この間の走行距離</t>
  </si>
  <si>
    <t>それぞれの車両のエンジンオイルフィルタの交換の基準</t>
  </si>
  <si>
    <r>
      <t>→　事業用車両について、下記に示した台数分の</t>
    </r>
    <r>
      <rPr>
        <u val="single"/>
        <sz val="10"/>
        <rFont val="ＭＳ Ｐ明朝"/>
        <family val="1"/>
      </rPr>
      <t>点検・整備の実績</t>
    </r>
    <r>
      <rPr>
        <sz val="10"/>
        <rFont val="ＭＳ Ｐ明朝"/>
        <family val="1"/>
      </rPr>
      <t>を下表に記入してください。</t>
    </r>
  </si>
  <si>
    <t>前年度
導入実績台数</t>
  </si>
  <si>
    <r>
      <t>選んだ種別の</t>
    </r>
    <r>
      <rPr>
        <b/>
        <u val="single"/>
        <sz val="9"/>
        <rFont val="ＭＳ Ｐゴシック"/>
        <family val="3"/>
      </rPr>
      <t>総台数</t>
    </r>
    <r>
      <rPr>
        <sz val="9"/>
        <rFont val="ＭＳ Ｐゴシック"/>
        <family val="3"/>
      </rPr>
      <t>の
実績を月ごとに記入</t>
    </r>
  </si>
  <si>
    <t>→　教育・指導を行っているエコドライブへの取組み内容について、下表のうち５項目以上に○をつけてください。</t>
  </si>
  <si>
    <t>→</t>
  </si>
  <si>
    <r>
      <t>表1－①で記入した、事業用ディーゼル自動車の種別のうち、</t>
    </r>
    <r>
      <rPr>
        <b/>
        <u val="single"/>
        <sz val="11"/>
        <rFont val="ＭＳ Ｐ明朝"/>
        <family val="1"/>
      </rPr>
      <t>保有台数の多い順に種別を２つ選んで、</t>
    </r>
  </si>
  <si>
    <r>
      <rPr>
        <b/>
        <u val="single"/>
        <sz val="11"/>
        <rFont val="ＭＳ Ｐ明朝"/>
        <family val="1"/>
      </rPr>
      <t>種別ごとの総台数</t>
    </r>
    <r>
      <rPr>
        <sz val="11"/>
        <rFont val="ＭＳ Ｐ明朝"/>
        <family val="1"/>
      </rPr>
      <t>の月別燃費実績を下表に記入してください。</t>
    </r>
  </si>
  <si>
    <t>①</t>
  </si>
  <si>
    <t>表1－①で記入した種別毎の年間の数値を、１ヶ月毎の月別の数値に分けて記入して、「（年間）計」の数値が</t>
  </si>
  <si>
    <t>表１－①の数値と合致するようにしてください。</t>
  </si>
  <si>
    <t>②</t>
  </si>
  <si>
    <t>下記の種別を参照し、選んだ種別を表中の種別欄に記入してください。</t>
  </si>
  <si>
    <t>中型（大型・小型にあてはまらないもの）　/　小型（全長7m以下でかつ定員29人以下）</t>
  </si>
  <si>
    <r>
      <rPr>
        <u val="single"/>
        <sz val="10"/>
        <rFont val="ＭＳ Ｐ明朝"/>
        <family val="1"/>
      </rPr>
      <t>（１）乗合（高速バス除く）</t>
    </r>
    <r>
      <rPr>
        <sz val="10"/>
        <rFont val="ＭＳ Ｐ明朝"/>
        <family val="1"/>
      </rPr>
      <t>　：　大型（全長9m以上または定員50人以上） /</t>
    </r>
  </si>
  <si>
    <r>
      <rPr>
        <u val="single"/>
        <sz val="10"/>
        <rFont val="ＭＳ Ｐ明朝"/>
        <family val="1"/>
      </rPr>
      <t>（２）貸切＋高速乗合バス</t>
    </r>
    <r>
      <rPr>
        <sz val="10"/>
        <rFont val="ＭＳ Ｐ明朝"/>
        <family val="1"/>
      </rPr>
      <t>　：　大型（全長9m以上または定員50人以上） /</t>
    </r>
  </si>
  <si>
    <t>種 別</t>
  </si>
  <si>
    <t>（年間）計</t>
  </si>
  <si>
    <t>　→　教育・指導を行っている環境保全への観点からの点検・整備に関する事項について、下表のうち</t>
  </si>
  <si>
    <t>　　　 ５項目以上に○をつけてください。</t>
  </si>
  <si>
    <r>
      <t>最新規制適合ディーゼル車の導入について計画を策定し、目標達成に向けて導入に取り組んでいる
[レベル２]</t>
    </r>
    <r>
      <rPr>
        <i/>
        <sz val="10"/>
        <rFont val="ＭＳ ゴシック"/>
        <family val="3"/>
      </rPr>
      <t>※表７</t>
    </r>
  </si>
  <si>
    <r>
      <t>（［後付か否かにかかわらず］排出ガス減少装置を装着している場合のみ）　</t>
    </r>
    <r>
      <rPr>
        <sz val="10"/>
        <rFont val="ＭＳ 明朝"/>
        <family val="1"/>
      </rPr>
      <t>排出ガス減少装置
（DPF、酸化触媒等）については、メーカーの指定した手順に従ってメンテナンスを実施している
[レベル１]</t>
    </r>
  </si>
  <si>
    <r>
      <rPr>
        <i/>
        <sz val="10"/>
        <rFont val="ＭＳ 明朝"/>
        <family val="1"/>
      </rPr>
      <t>（［後付か否かにかかわらず］排出ガス減少装置を装着している場合のみ）</t>
    </r>
    <r>
      <rPr>
        <sz val="10"/>
        <rFont val="ＭＳ 明朝"/>
        <family val="1"/>
      </rPr>
      <t>　排出ガス減少装置
（DPF、酸化触媒等）が装着されている車両の黒煙測定は、走行距離または使用期間について独自
の基準を設定し、実施している［レベル２］</t>
    </r>
  </si>
  <si>
    <t>　・トランスミッションオイルの漏れの点検は、走行距離または使用期間について独自の点検期間を
　　設定し、実施している</t>
  </si>
  <si>
    <t>　・トランスミッションオイルの交換は、走行距離または使用期間について独自の基準を設定し、
　　実施している</t>
  </si>
  <si>
    <t>　・デファレンシャルオイルの漏れの点検は、走行距離または使用期間について独自の点検期間を
　　設定し、実施している</t>
  </si>
  <si>
    <t>下記の箇所に対しては、走行距離、または使用期間について独自の基準を設定し、実施している
[レベル２]</t>
  </si>
  <si>
    <t>廃棄物の発生抑制（発生量削減）、再使用（繰り返し利用）、リサイクル（再生利用＝再資源化）
および適正処理の推進について従業員に対して指導を行っている[レベル１]</t>
  </si>
  <si>
    <t>廃油、廃タイヤ、廃バッテリーの処理に際して、処理やリサイクルを適切に実施している業者に
委託している[レベル１]</t>
  </si>
  <si>
    <t>事務所内でのエネルギー使用量、廃棄物排出量の削減についての取組状況を目標に照らして評価し、
取組状況が改善するよう、取組の見直しを行う仕組みを設けている［レベル３］</t>
  </si>
  <si>
    <t>　・デファレンシャルオイルの交換は、走行距離または使用期間について独自の基準を設定し、
　　実施している</t>
  </si>
  <si>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</si>
  <si>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</si>
  <si>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</si>
  <si>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t>点検・整備記録や事故・故障記録のデータをもとに、独自の点検・整備基準の作成を行っている
[レベル３]</t>
  </si>
  <si>
    <t>車両の状態を日常から把握し、環境に対して影響のある現象が確認された時には、直ちに点検・整備を
実施している［レベル１］</t>
  </si>
  <si>
    <r>
      <t>エアフィルタの清掃・交換にあたっては、走行距離または使用期間、あるいはその両方について独自の基準を設定し、実施している[レベル２]</t>
    </r>
    <r>
      <rPr>
        <i/>
        <sz val="10"/>
        <rFont val="ＭＳ ゴシック"/>
        <family val="3"/>
      </rPr>
      <t>※表１２</t>
    </r>
  </si>
  <si>
    <t>エンジンオイルやエンジンオイルフィルタの交換にあたっては、走行距離または使用期間、あるいはその
両方について独自の基準を設定し、実施している[レベル２]</t>
  </si>
  <si>
    <r>
      <t>　・エンジンオイルの交換にあたっては、走行距離または使用期間、あるいはその両方について
　　独自の基準を設定し、実施している</t>
    </r>
    <r>
      <rPr>
        <i/>
        <sz val="10"/>
        <rFont val="ＭＳ ゴシック"/>
        <family val="3"/>
      </rPr>
      <t>※表１３</t>
    </r>
  </si>
  <si>
    <r>
      <t>　・エンジンオイルフィルタの交換にあたっては、走行距離または使用期間、あるいはその両方に
　　ついて独自の基準を設定し、実施している</t>
    </r>
    <r>
      <rPr>
        <i/>
        <sz val="10"/>
        <rFont val="ＭＳ ゴシック"/>
        <family val="3"/>
      </rPr>
      <t>※表１４</t>
    </r>
  </si>
  <si>
    <r>
      <t>（営業所がNOx・PM法対策地域内にある事業者のみ）</t>
    </r>
    <r>
      <rPr>
        <i/>
        <sz val="10"/>
        <rFont val="ＭＳ 明朝"/>
        <family val="1"/>
      </rPr>
      <t>　</t>
    </r>
    <r>
      <rPr>
        <sz val="10"/>
        <rFont val="ＭＳ 明朝"/>
        <family val="1"/>
      </rPr>
      <t>NOx・PM法に基づく、今年度の規制対象となる車両の台数について把握している[レベル１]</t>
    </r>
    <r>
      <rPr>
        <i/>
        <sz val="10"/>
        <rFont val="ＭＳ ゴシック"/>
        <family val="3"/>
      </rPr>
      <t>※表７</t>
    </r>
  </si>
  <si>
    <r>
      <t>　・LPG車の排ガスの臭いが強くなってきた時、ディーゼル車の排ガスの汚れがひどくなってきた時には、
　　直ちに点検・整備を実施している</t>
    </r>
    <r>
      <rPr>
        <i/>
        <sz val="10"/>
        <rFont val="ＭＳ ゴシック"/>
        <family val="3"/>
      </rPr>
      <t>※表１１</t>
    </r>
  </si>
  <si>
    <t>□　エアフィルタの清掃・交換にあたっては、走行距離または使用期間、あるいはその両方について独自の</t>
  </si>
  <si>
    <r>
      <t>□　</t>
    </r>
    <r>
      <rPr>
        <sz val="11"/>
        <rFont val="ＭＳ Ｐゴシック"/>
        <family val="3"/>
      </rPr>
      <t>エンジンオイルの交換にあたっては、走行距離または使用期間、あるいはその両方について独自の</t>
    </r>
  </si>
  <si>
    <r>
      <t>□　</t>
    </r>
    <r>
      <rPr>
        <sz val="11"/>
        <rFont val="ＭＳ Ｐゴシック"/>
        <family val="3"/>
      </rPr>
      <t>エンジンオイルフィルタの交換にあたっては、走行距離または使用期間、あるいはその両方について</t>
    </r>
  </si>
  <si>
    <t>　独自の基準を設定し、実施している。［レベル２］＜認証項目＞</t>
  </si>
  <si>
    <t>　基準を設定し、実施している ［レベル２］＜認証項目＞</t>
  </si>
  <si>
    <t>①</t>
  </si>
  <si>
    <t>②</t>
  </si>
  <si>
    <t>複数の事業所を登録している場合は、自動車登録番号の下部にある（　　）に、保有する事業所の名称を記入してください。</t>
  </si>
  <si>
    <t>③</t>
  </si>
  <si>
    <t>④</t>
  </si>
  <si>
    <t>清掃基準を使用期間で設定している場合は、直近2回分の清掃日を、走行距離で設定している場合は、直近２回分の清掃日と</t>
  </si>
  <si>
    <t>この間の走行距離を、両方で設定している場合は、両方を記入してください。</t>
  </si>
  <si>
    <t>⑤</t>
  </si>
  <si>
    <t>交換基準を使用期間で設定している場合は、直近2回分の交換日を、走行距離で設定している場合は、直近２回分の交換日と</t>
  </si>
  <si>
    <t>この間の走行距離を、両方で設定している場合は、両方を記入してください。</t>
  </si>
  <si>
    <t>清掃の基準
走行距離・
使用期間　　　　</t>
  </si>
  <si>
    <t>交換の基準
走行距離・
使用期間　　　　</t>
  </si>
  <si>
    <t>km</t>
  </si>
  <si>
    <t>km</t>
  </si>
  <si>
    <t>(</t>
  </si>
  <si>
    <t>)</t>
  </si>
  <si>
    <t>ヶ月</t>
  </si>
  <si>
    <t>　基準を設定し、実施している。［レベル２］＜認証項目＞</t>
  </si>
  <si>
    <t>①</t>
  </si>
  <si>
    <t>②</t>
  </si>
  <si>
    <t>複数の事業所を登録している場合は、自動車登録番号の下部にある（　　）に、保有する事業所の名称を記入してください。</t>
  </si>
  <si>
    <t>③</t>
  </si>
  <si>
    <t>基準を使用期間で設定している場合は、直近2回分の交換日を、走行距離で設定している場合は、直近２回分の交換日と</t>
  </si>
  <si>
    <t>km</t>
  </si>
  <si>
    <t>ｋｍ</t>
  </si>
  <si>
    <t>基準を使用期間で設定している場合は、直近2回分の交換日を、走行距離で設定している場合は、直近２回分の交換日と</t>
  </si>
  <si>
    <t>※直近の清掃日と前回の清掃日は、交換日と読み替えることができる。</t>
  </si>
  <si>
    <t>□</t>
  </si>
  <si>
    <t>現在保有しているディーゼル車が何年規制に適合しているかについて把握している[レベル１]＜認証項目＞</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</si>
  <si>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</si>
  <si>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</si>
  <si>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</si>
  <si>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</si>
  <si>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rPr>
        <sz val="11"/>
        <rFont val="ＭＳ Ｐ明朝"/>
        <family val="1"/>
      </rPr>
      <t>　　</t>
    </r>
    <r>
      <rPr>
        <i/>
        <u val="single"/>
        <sz val="11"/>
        <rFont val="ＭＳ Ｐ明朝"/>
        <family val="1"/>
      </rPr>
      <t>記入上の注意</t>
    </r>
    <r>
      <rPr>
        <sz val="11"/>
        <rFont val="ＭＳ Ｐ明朝"/>
        <family val="1"/>
      </rPr>
      <t>：</t>
    </r>
  </si>
  <si>
    <t>　　　　①　保有台数[A列]に記入した台数のうち、今年度末までに規制猶予期限が切れる車両台数を、Ｂ列に記入してください。</t>
  </si>
  <si>
    <t>　　　　②　規制猶予期限が切れる車両がない場合には、Ｂ列に0台と記入してください。</t>
  </si>
  <si>
    <r>
      <t>　　　　③　Ｂ列の「</t>
    </r>
    <r>
      <rPr>
        <sz val="10"/>
        <rFont val="ＭＳ ゴシック"/>
        <family val="3"/>
      </rPr>
      <t>-------</t>
    </r>
    <r>
      <rPr>
        <sz val="10"/>
        <rFont val="ＭＳ Ｐ明朝"/>
        <family val="1"/>
      </rPr>
      <t>」は、規制適合車です。</t>
    </r>
  </si>
  <si>
    <t>最新規制適合ディーゼル車の導入について計画を策定し、目標達成に向けて導入に取組んでいる[レベル２]</t>
  </si>
  <si>
    <t>＜認証項目＞</t>
  </si>
  <si>
    <r>
      <t>→　</t>
    </r>
    <r>
      <rPr>
        <u val="double"/>
        <sz val="10"/>
        <rFont val="ＭＳ Ｐ明朝"/>
        <family val="1"/>
      </rPr>
      <t>下表Ｃ列</t>
    </r>
    <r>
      <rPr>
        <sz val="10"/>
        <rFont val="ＭＳ Ｐ明朝"/>
        <family val="1"/>
      </rPr>
      <t>に、今年度分の代替え目標台数を記入してください。</t>
    </r>
  </si>
  <si>
    <t>　　　①　今年度分の代替え目標台数[Ｃ列]は、代替で変わる新しい型式ではなく、[Ａ列]に記入した車両の代替対象の</t>
  </si>
  <si>
    <t>　　　　　 型式の欄に記入して下さい。</t>
  </si>
  <si>
    <t>　　　②　計画は策定しているが、今年度計画が0台の場合や、今年度の代替が済んでいる場合は0台と記入してください。</t>
  </si>
  <si>
    <t>ディーゼル車排出ガス規制区分 ※
（型式の識別記号）</t>
  </si>
  <si>
    <t>A</t>
  </si>
  <si>
    <t>B</t>
  </si>
  <si>
    <t>C</t>
  </si>
  <si>
    <r>
      <rPr>
        <sz val="10"/>
        <rFont val="ＭＳ Ｐゴシック"/>
        <family val="3"/>
      </rPr>
      <t xml:space="preserve"> 平成30年規制適合車</t>
    </r>
    <r>
      <rPr>
        <sz val="9"/>
        <rFont val="ＭＳ Ｐゴシック"/>
        <family val="3"/>
      </rPr>
      <t xml:space="preserve"> (低燃費かつ低排出ガス認定車)
 (4JE,4NE,5JE,6JE,他)</t>
    </r>
  </si>
  <si>
    <t>-------</t>
  </si>
  <si>
    <r>
      <t xml:space="preserve"> 平成28,30年規制適合車
 </t>
    </r>
    <r>
      <rPr>
        <sz val="9"/>
        <rFont val="ＭＳ Ｐゴシック"/>
        <family val="3"/>
      </rPr>
      <t>（2KG,2PG,3KE,3KF,4KF,他)</t>
    </r>
  </si>
  <si>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</si>
  <si>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</si>
  <si>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</si>
  <si>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</si>
  <si>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t>-------</t>
  </si>
  <si>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</si>
  <si>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</si>
  <si>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</si>
  <si>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</si>
  <si>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</si>
  <si>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</si>
  <si>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</si>
  <si>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</si>
  <si>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</si>
  <si>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</si>
  <si>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</si>
  <si>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</si>
  <si>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</si>
  <si>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網掛け部分がNOx・PM法非適合車(規制対象車)です。ただし、型式によってはNOx・PM法適合車（規制対象外）が</t>
  </si>
  <si>
    <t>　　あります。</t>
  </si>
  <si>
    <t>導入計画に基づいて、最新規制適合ディーゼル車の導入目標を達成している[レベル３]</t>
  </si>
  <si>
    <t>→　前年度の計画達成状況を下表に記入してください。</t>
  </si>
  <si>
    <t>　　前年度分代替え目標台数[A列]、代替え実績台数[B列]ともに、代替え（減車、廃車等）前の車両の</t>
  </si>
  <si>
    <t>　　型式欄に台数を記入してください。</t>
  </si>
  <si>
    <t>前年度
代替え実績台数</t>
  </si>
  <si>
    <t>C＝B÷A×100</t>
  </si>
  <si>
    <t>％</t>
  </si>
  <si>
    <t>％</t>
  </si>
  <si>
    <t>　　　今年度、条例に定める運行規制の対象となる車両の台数を把握している[レベル２]＜認証項目＞</t>
  </si>
  <si>
    <t>　①　現在規制地域内を運行する車両[Ａ列]のうち、今年度末までに規制猶予期限が切れる車両台数[Ｂ，Ｃ，Ｄ，Ｅ列]を記入</t>
  </si>
  <si>
    <t>　　　 してください。適合車のみ運行の場合は、対象のＢ，Ｃ，Ｄ，Ｅ列の合計に0台と記入してください。</t>
  </si>
  <si>
    <t>　②　下表Ａ列には、Ｂ，Ｃ，Ｄ，Ｅ列の規制対象地域を運行する車両があれば、運行する車両の台数を記入してください。</t>
  </si>
  <si>
    <r>
      <t>　③　下表Ｂ，Ｃ，Ｄ，Ｅ列の「</t>
    </r>
    <r>
      <rPr>
        <sz val="9"/>
        <rFont val="ＭＳ ゴシック"/>
        <family val="3"/>
      </rPr>
      <t>-------</t>
    </r>
    <r>
      <rPr>
        <sz val="9"/>
        <rFont val="ＭＳ Ｐ明朝"/>
        <family val="1"/>
      </rPr>
      <t>」は、規制適合車です。</t>
    </r>
  </si>
  <si>
    <r>
      <t>ディーゼル車排出ガス規制区分</t>
    </r>
    <r>
      <rPr>
        <vertAlign val="superscript"/>
        <sz val="11"/>
        <rFont val="ＭＳ Ｐゴシック"/>
        <family val="3"/>
      </rPr>
      <t>※1</t>
    </r>
    <r>
      <rPr>
        <sz val="11"/>
        <rFont val="ＭＳ Ｐゴシック"/>
        <family val="3"/>
      </rPr>
      <t xml:space="preserve">
（型式の識別記号）</t>
    </r>
  </si>
  <si>
    <t>C</t>
  </si>
  <si>
    <t>D</t>
  </si>
  <si>
    <t>E</t>
  </si>
  <si>
    <t>Ｆ</t>
  </si>
  <si>
    <t>　　平成30年規制適合車
　　(低燃費かつ低排出ガス認定車)
　　(4JE,4NE,5JE,6JE,他)</t>
  </si>
  <si>
    <t>-------</t>
  </si>
  <si>
    <t>　　平成28,30年規制適合車
　　（2KG,2PG,3KE,3KF,4KF,他)</t>
  </si>
  <si>
    <r>
      <t xml:space="preserve">平成21,22年規制適合車
</t>
    </r>
    <r>
      <rPr>
        <sz val="9"/>
        <rFont val="ＭＳ Ｐゴシック"/>
        <family val="3"/>
      </rPr>
      <t>(SKG,LKG,SDG,LDG,LKF,QDG,QDF,LDF,他)</t>
    </r>
  </si>
  <si>
    <r>
      <t>平成17年規制適合車
(低燃費かつ低排出ガス認定車）（BKG,NKG,PKG,CKG,DKG,</t>
    </r>
    <r>
      <rPr>
        <sz val="10"/>
        <rFont val="ＭＳ Ｐゴシック"/>
        <family val="3"/>
      </rPr>
      <t>他</t>
    </r>
    <r>
      <rPr>
        <sz val="9"/>
        <rFont val="ＭＳ Ｐゴシック"/>
        <family val="3"/>
      </rPr>
      <t>)</t>
    </r>
  </si>
  <si>
    <t>　　　 網掛け部分がNox・PM法非適合車(規制対象車)です。ただし、型式によってはNox・PM法適合車（規制対象外）があります。</t>
  </si>
  <si>
    <t>※2　東京都、埼玉県、千葉県、神奈川県のディーゼル車規制は、ディーゼル車から排出されるPM（粒子状物質）に対するもので、1都3県全域</t>
  </si>
  <si>
    <t xml:space="preserve">        （東京都の島部を除く）を運行する車両に制限を加えています。</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</si>
  <si>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</si>
  <si>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</si>
  <si>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t>※4　大阪府のディーゼル車等の運行規制は、ディーゼル車等から排出されるNox（窒素酸化物）とPM（粒子状物質）に対するもので、大阪府の</t>
  </si>
  <si>
    <t xml:space="preserve">     　指定地域を発着する(通過交通は可能)車両に制限を加えています。(平成21年1月1日より施行)</t>
  </si>
  <si>
    <r>
      <t>（管理年度に関係なく現時点から見た）</t>
    </r>
    <r>
      <rPr>
        <u val="double"/>
        <sz val="10"/>
        <rFont val="ＭＳ Ｐ明朝"/>
        <family val="1"/>
      </rPr>
      <t>直近２回分</t>
    </r>
    <r>
      <rPr>
        <sz val="10"/>
        <rFont val="ＭＳ Ｐ明朝"/>
        <family val="1"/>
      </rPr>
      <t>をご記入ください。</t>
    </r>
  </si>
  <si>
    <r>
      <t>□</t>
    </r>
    <r>
      <rPr>
        <i/>
        <sz val="11"/>
        <rFont val="ＭＳ Ｐゴシック"/>
        <family val="3"/>
      </rPr>
      <t>　＜東京都、埼玉県、千葉県、神奈川県、兵庫県､大阪府および富山県ディーゼル車等の</t>
    </r>
  </si>
  <si>
    <t>運行規制に関する条例の定める地域を運行する車両がある場合のみ＞</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</si>
</sst>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0.00_ "/>
    <numFmt numFmtId="211" formatCode="[$€-2]\ #,##0.00_);[Red]\([$€-2]\ #,##0.00\)"/>
    <numFmt numFmtId="212" formatCode="[&lt;=999]000;[&lt;=9999]000\-00;000\-0000"/>
    <numFmt numFmtId="213" formatCode="0_);[Red]\(0\)"/>
    <numFmt numFmtId="214" formatCode="#,##0.00_ ;[Red]\-#,##0.00\ "/>
    <numFmt numFmtId="215" formatCode="0.00_);[Red]\(0.00\)"/>
    <numFmt numFmtId="216" formatCode="#,##0_ ;[Red]\-#,##0\ "/>
    <numFmt numFmtId="217" formatCode="0.00000000"/>
    <numFmt numFmtId="218" formatCode="0.0000000"/>
    <numFmt numFmtId="219" formatCode="0.000000"/>
    <numFmt numFmtId="220" formatCode="0.00000"/>
    <numFmt numFmtId="221" formatCode="0.0000"/>
    <numFmt numFmtId="222" formatCode="0.000"/>
    <numFmt numFmtId="223" formatCode="0.0_ "/>
    <numFmt numFmtId="224" formatCode="#,###;[Red]\-#,###;0"/>
    <numFmt numFmtId="225" formatCode="#,###.0;[Red]\-#,###.0;0.0"/>
    <numFmt numFmtId="226" formatCode="#,###.00;[Red]\-#,###.00;0.00"/>
    <numFmt numFmtId="227" formatCode="#,##0.0_ ;[Red]\-#,##0.0\ "/>
    <numFmt numFmtId="228" formatCode="0;\-0;;@"/>
    <numFmt numFmtId="229" formatCode="0.0"/>
    <numFmt numFmtId="230" formatCode="0.0;\-0.0;;@"/>
    <numFmt numFmtId="231" formatCode="0.00;\-0.00;;@"/>
    <numFmt numFmtId="232" formatCode="#,###.0;[Red]\-#,###.0;"/>
    <numFmt numFmtId="233" formatCode="#,##0.0_);[Red]\(#,##0.0\)"/>
    <numFmt numFmtId="234" formatCode="#,##0.00_ "/>
  </numFmts>
  <fonts count="140">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i/>
      <sz val="10"/>
      <name val="ＭＳ ゴシック"/>
      <family val="3"/>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2"/>
      <name val="ＭＳ ゴシック"/>
      <family val="3"/>
    </font>
    <font>
      <b/>
      <sz val="12"/>
      <name val="ＭＳ 明朝"/>
      <family val="1"/>
    </font>
    <font>
      <b/>
      <sz val="10"/>
      <name val="ＭＳ 明朝"/>
      <family val="1"/>
    </font>
    <font>
      <sz val="16"/>
      <name val="ＭＳ ゴシック"/>
      <family val="3"/>
    </font>
    <font>
      <sz val="10"/>
      <name val="ＭＳ ゴシック"/>
      <family val="3"/>
    </font>
    <font>
      <i/>
      <sz val="10"/>
      <name val="ＭＳ 明朝"/>
      <family val="1"/>
    </font>
    <font>
      <i/>
      <sz val="14"/>
      <name val="ＭＳ Ｐゴシック"/>
      <family val="3"/>
    </font>
    <font>
      <sz val="7"/>
      <name val="ＭＳ Ｐゴシック"/>
      <family val="3"/>
    </font>
    <font>
      <sz val="8"/>
      <name val="ＭＳ Ｐゴシック"/>
      <family val="3"/>
    </font>
    <font>
      <sz val="10.5"/>
      <name val="ＭＳ Ｐゴシック"/>
      <family val="3"/>
    </font>
    <font>
      <b/>
      <i/>
      <u val="single"/>
      <sz val="11"/>
      <name val="ＭＳ Ｐゴシック"/>
      <family val="3"/>
    </font>
    <font>
      <sz val="9"/>
      <name val="ＭＳ Ｐゴシック"/>
      <family val="3"/>
    </font>
    <font>
      <sz val="12"/>
      <name val="ＭＳ Ｐゴシック"/>
      <family val="3"/>
    </font>
    <font>
      <sz val="10"/>
      <name val="ＭＳ Ｐゴシック"/>
      <family val="3"/>
    </font>
    <font>
      <sz val="9"/>
      <name val="ＭＳ ゴシック"/>
      <family val="3"/>
    </font>
    <font>
      <sz val="11"/>
      <name val="ＭＳ ゴシック"/>
      <family val="3"/>
    </font>
    <font>
      <strike/>
      <sz val="11"/>
      <name val="ＭＳ Ｐゴシック"/>
      <family val="3"/>
    </font>
    <font>
      <b/>
      <sz val="11"/>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b/>
      <i/>
      <sz val="12"/>
      <name val="HGP教科書体"/>
      <family val="1"/>
    </font>
    <font>
      <u val="single"/>
      <sz val="12"/>
      <name val="HGP教科書体"/>
      <family val="1"/>
    </font>
    <font>
      <b/>
      <sz val="26"/>
      <name val="ＭＳ ゴシック"/>
      <family val="3"/>
    </font>
    <font>
      <b/>
      <sz val="12"/>
      <name val="HG行書体"/>
      <family val="4"/>
    </font>
    <font>
      <vertAlign val="superscript"/>
      <sz val="9"/>
      <name val="ＭＳ Ｐゴシック"/>
      <family val="3"/>
    </font>
    <font>
      <sz val="11"/>
      <name val="ＭＳ Ｐ明朝"/>
      <family val="1"/>
    </font>
    <font>
      <i/>
      <u val="single"/>
      <sz val="11"/>
      <name val="ＭＳ Ｐ明朝"/>
      <family val="1"/>
    </font>
    <font>
      <vertAlign val="superscript"/>
      <sz val="8"/>
      <name val="ＭＳ Ｐゴシック"/>
      <family val="3"/>
    </font>
    <font>
      <i/>
      <sz val="11"/>
      <name val="AR P丸ゴシック体M"/>
      <family val="3"/>
    </font>
    <font>
      <i/>
      <u val="single"/>
      <sz val="10.5"/>
      <name val="ＭＳ Ｐ明朝"/>
      <family val="1"/>
    </font>
    <font>
      <sz val="10.5"/>
      <name val="ＭＳ Ｐ明朝"/>
      <family val="1"/>
    </font>
    <font>
      <vertAlign val="subscript"/>
      <sz val="8"/>
      <name val="ＭＳ Ｐゴシック"/>
      <family val="3"/>
    </font>
    <font>
      <sz val="9"/>
      <name val="ＭＳ Ｐ明朝"/>
      <family val="1"/>
    </font>
    <font>
      <i/>
      <sz val="11"/>
      <name val="AR丸ゴシック体M"/>
      <family val="3"/>
    </font>
    <font>
      <i/>
      <sz val="11"/>
      <name val="ＭＳ Ｐゴシック"/>
      <family val="3"/>
    </font>
    <font>
      <b/>
      <sz val="9"/>
      <name val="HG行書体"/>
      <family val="4"/>
    </font>
    <font>
      <b/>
      <sz val="10"/>
      <name val="HG行書体"/>
      <family val="4"/>
    </font>
    <font>
      <sz val="10"/>
      <name val="ＭＳ Ｐ明朝"/>
      <family val="1"/>
    </font>
    <font>
      <u val="single"/>
      <sz val="10"/>
      <name val="ＭＳ Ｐ明朝"/>
      <family val="1"/>
    </font>
    <font>
      <sz val="8"/>
      <name val="ＭＳ Ｐ明朝"/>
      <family val="1"/>
    </font>
    <font>
      <u val="single"/>
      <sz val="8"/>
      <name val="ＭＳ Ｐ明朝"/>
      <family val="1"/>
    </font>
    <font>
      <u val="double"/>
      <sz val="10"/>
      <name val="ＭＳ Ｐ明朝"/>
      <family val="1"/>
    </font>
    <font>
      <sz val="18"/>
      <name val="ＭＳ Ｐゴシック"/>
      <family val="3"/>
    </font>
    <font>
      <sz val="10"/>
      <name val="HG正楷書体-PRO"/>
      <family val="4"/>
    </font>
    <font>
      <b/>
      <sz val="11"/>
      <name val="HG正楷書体-PRO"/>
      <family val="4"/>
    </font>
    <font>
      <b/>
      <sz val="16"/>
      <name val="ＭＳ Ｐゴシック"/>
      <family val="3"/>
    </font>
    <font>
      <i/>
      <sz val="11"/>
      <name val="ＭＳ Ｐ明朝"/>
      <family val="1"/>
    </font>
    <font>
      <u val="single"/>
      <sz val="11"/>
      <name val="ＭＳ Ｐ明朝"/>
      <family val="1"/>
    </font>
    <font>
      <b/>
      <sz val="10"/>
      <name val="HG正楷書体-PRO"/>
      <family val="4"/>
    </font>
    <font>
      <b/>
      <sz val="11"/>
      <name val="HG行書体"/>
      <family val="4"/>
    </font>
    <font>
      <sz val="11"/>
      <name val="HG正楷書体-PRO"/>
      <family val="4"/>
    </font>
    <font>
      <b/>
      <sz val="12"/>
      <name val="HGP行書体"/>
      <family val="4"/>
    </font>
    <font>
      <sz val="11"/>
      <color indexed="8"/>
      <name val="ＭＳ Ｐゴシック"/>
      <family val="3"/>
    </font>
    <font>
      <sz val="9"/>
      <color indexed="8"/>
      <name val="ＭＳ Ｐゴシック"/>
      <family val="3"/>
    </font>
    <font>
      <sz val="10"/>
      <color indexed="8"/>
      <name val="ＭＳ Ｐ明朝"/>
      <family val="1"/>
    </font>
    <font>
      <u val="single"/>
      <sz val="10"/>
      <color indexed="8"/>
      <name val="ＭＳ Ｐ明朝"/>
      <family val="1"/>
    </font>
    <font>
      <u val="double"/>
      <sz val="10"/>
      <color indexed="8"/>
      <name val="ＭＳ Ｐ明朝"/>
      <family val="1"/>
    </font>
    <font>
      <i/>
      <sz val="11"/>
      <color indexed="8"/>
      <name val="ＭＳ Ｐ明朝"/>
      <family val="1"/>
    </font>
    <font>
      <i/>
      <u val="single"/>
      <sz val="11"/>
      <color indexed="8"/>
      <name val="ＭＳ Ｐ明朝"/>
      <family val="1"/>
    </font>
    <font>
      <sz val="11"/>
      <color indexed="8"/>
      <name val="ＭＳ Ｐ明朝"/>
      <family val="1"/>
    </font>
    <font>
      <sz val="9"/>
      <color indexed="8"/>
      <name val="ＭＳ Ｐ明朝"/>
      <family val="1"/>
    </font>
    <font>
      <sz val="10"/>
      <color indexed="8"/>
      <name val="ＭＳ Ｐゴシック"/>
      <family val="3"/>
    </font>
    <font>
      <b/>
      <sz val="11"/>
      <color indexed="8"/>
      <name val="HG正楷書体-PRO"/>
      <family val="4"/>
    </font>
    <font>
      <b/>
      <sz val="11"/>
      <color indexed="8"/>
      <name val="HG行書体"/>
      <family val="4"/>
    </font>
    <font>
      <sz val="18"/>
      <color indexed="8"/>
      <name val="ＭＳ Ｐゴシック"/>
      <family val="3"/>
    </font>
    <font>
      <b/>
      <sz val="10"/>
      <color indexed="8"/>
      <name val="HG正楷書体-PRO"/>
      <family val="4"/>
    </font>
    <font>
      <b/>
      <sz val="12"/>
      <color indexed="8"/>
      <name val="HG正楷書体-PRO"/>
      <family val="4"/>
    </font>
    <font>
      <strike/>
      <sz val="9"/>
      <color indexed="10"/>
      <name val="ＭＳ Ｐゴシック"/>
      <family val="3"/>
    </font>
    <font>
      <b/>
      <u val="single"/>
      <sz val="9"/>
      <name val="ＭＳ Ｐゴシック"/>
      <family val="3"/>
    </font>
    <font>
      <b/>
      <u val="single"/>
      <sz val="11"/>
      <name val="ＭＳ Ｐ明朝"/>
      <family val="1"/>
    </font>
    <font>
      <b/>
      <sz val="11"/>
      <name val="ＭＳ Ｐ明朝"/>
      <family val="1"/>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b/>
      <sz val="9"/>
      <name val="HG正楷書体-PRO"/>
      <family val="4"/>
    </font>
    <font>
      <b/>
      <sz val="18"/>
      <name val="ＭＳ Ｐゴシック"/>
      <family val="3"/>
    </font>
    <font>
      <vertAlign val="superscript"/>
      <sz val="11"/>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7000396251678"/>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style="thin"/>
      <right>
        <color indexed="63"/>
      </right>
      <top style="hair"/>
      <bottom style="hair"/>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double"/>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double"/>
    </border>
    <border>
      <left>
        <color indexed="63"/>
      </left>
      <right style="thin"/>
      <top style="thin"/>
      <bottom style="thin"/>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hair"/>
    </border>
    <border>
      <left>
        <color indexed="63"/>
      </left>
      <right>
        <color indexed="63"/>
      </right>
      <top style="double"/>
      <bottom style="hair"/>
    </border>
    <border>
      <left style="hair"/>
      <right style="thin"/>
      <top style="double"/>
      <bottom style="hair"/>
    </border>
    <border>
      <left style="hair"/>
      <right style="thin"/>
      <top style="hair"/>
      <bottom style="hair"/>
    </border>
    <border>
      <left style="hair"/>
      <right>
        <color indexed="63"/>
      </right>
      <top style="hair"/>
      <bottom style="hair"/>
    </border>
    <border>
      <left style="thin"/>
      <right>
        <color indexed="63"/>
      </right>
      <top style="double"/>
      <bottom style="hair"/>
    </border>
    <border>
      <left style="thin"/>
      <right>
        <color indexed="63"/>
      </right>
      <top>
        <color indexed="63"/>
      </top>
      <bottom style="hair"/>
    </border>
    <border>
      <left style="thin"/>
      <right>
        <color indexed="63"/>
      </right>
      <top style="thin"/>
      <bottom style="double"/>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hair"/>
      <right style="thin"/>
      <top>
        <color indexed="63"/>
      </top>
      <bottom style="hair"/>
    </border>
    <border>
      <left>
        <color indexed="63"/>
      </left>
      <right style="thin"/>
      <top style="hair"/>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style="thin"/>
      <right style="thin"/>
      <top style="hair"/>
      <bottom style="double"/>
    </border>
    <border>
      <left>
        <color indexed="63"/>
      </left>
      <right style="thin"/>
      <top>
        <color indexed="63"/>
      </top>
      <bottom style="hair"/>
    </border>
    <border>
      <left>
        <color indexed="63"/>
      </left>
      <right style="thin"/>
      <top style="thin"/>
      <bottom>
        <color indexed="63"/>
      </bottom>
    </border>
    <border>
      <left style="thin"/>
      <right>
        <color indexed="63"/>
      </right>
      <top style="hair"/>
      <bottom>
        <color indexed="63"/>
      </bottom>
    </border>
    <border>
      <left style="double"/>
      <right>
        <color indexed="63"/>
      </right>
      <top style="hair"/>
      <bottom style="hair"/>
    </border>
    <border>
      <left>
        <color indexed="63"/>
      </left>
      <right style="thin"/>
      <top style="dotted"/>
      <bottom style="thin"/>
    </border>
    <border>
      <left>
        <color indexed="63"/>
      </left>
      <right style="double"/>
      <top style="double"/>
      <bottom>
        <color indexed="63"/>
      </bottom>
    </border>
    <border>
      <left>
        <color indexed="63"/>
      </left>
      <right style="double"/>
      <top style="hair"/>
      <bottom style="hair"/>
    </border>
    <border>
      <left>
        <color indexed="63"/>
      </left>
      <right>
        <color indexed="63"/>
      </right>
      <top style="hair"/>
      <bottom style="double"/>
    </border>
    <border>
      <left>
        <color indexed="63"/>
      </left>
      <right style="double"/>
      <top style="hair"/>
      <bottom style="double"/>
    </border>
    <border>
      <left>
        <color indexed="63"/>
      </left>
      <right style="thin"/>
      <top style="hair"/>
      <bottom style="double"/>
    </border>
    <border>
      <left style="thin"/>
      <right>
        <color indexed="63"/>
      </right>
      <top style="double"/>
      <bottom style="thin"/>
    </border>
    <border>
      <left>
        <color indexed="63"/>
      </left>
      <right style="thin"/>
      <top style="double"/>
      <bottom style="thin"/>
    </border>
    <border>
      <left style="double"/>
      <right style="thin"/>
      <top style="thin"/>
      <bottom style="double"/>
    </border>
    <border>
      <left style="double"/>
      <right style="thin"/>
      <top style="hair"/>
      <bottom style="hair"/>
    </border>
    <border>
      <left>
        <color indexed="63"/>
      </left>
      <right>
        <color indexed="63"/>
      </right>
      <top style="hair"/>
      <bottom>
        <color indexed="63"/>
      </bottom>
    </border>
    <border>
      <left style="double"/>
      <right style="thin"/>
      <top style="hair"/>
      <bottom>
        <color indexed="63"/>
      </bottom>
    </border>
    <border>
      <left>
        <color indexed="63"/>
      </left>
      <right style="double"/>
      <top style="hair"/>
      <bottom>
        <color indexed="63"/>
      </bottom>
    </border>
    <border>
      <left style="thin"/>
      <right style="double"/>
      <top style="thin"/>
      <bottom style="double"/>
    </border>
    <border>
      <left style="thin"/>
      <right style="thin"/>
      <top style="thin"/>
      <bottom style="double"/>
    </border>
    <border>
      <left style="thin"/>
      <right style="double"/>
      <top>
        <color indexed="63"/>
      </top>
      <bottom style="thin"/>
    </border>
    <border>
      <left style="thin"/>
      <right style="thin"/>
      <top>
        <color indexed="63"/>
      </top>
      <bottom style="thin"/>
    </border>
    <border>
      <left style="thin"/>
      <right style="double"/>
      <top style="thin"/>
      <bottom style="thin"/>
    </border>
    <border>
      <left>
        <color indexed="63"/>
      </left>
      <right>
        <color indexed="63"/>
      </right>
      <top>
        <color indexed="63"/>
      </top>
      <bottom style="hair"/>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dotted"/>
      <bottom style="thin"/>
    </border>
    <border>
      <left style="thin"/>
      <right style="thin"/>
      <top style="thin"/>
      <bottom style="hair"/>
    </border>
    <border>
      <left style="thin"/>
      <right>
        <color indexed="63"/>
      </right>
      <top style="double"/>
      <bottom style="dotted"/>
    </border>
    <border>
      <left>
        <color indexed="63"/>
      </left>
      <right style="thin"/>
      <top style="double"/>
      <bottom style="dotted"/>
    </border>
    <border>
      <left>
        <color indexed="63"/>
      </left>
      <right>
        <color indexed="63"/>
      </right>
      <top style="double"/>
      <bottom style="dotted"/>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style="thin"/>
      <right style="hair"/>
      <top style="hair"/>
      <bottom style="hair"/>
    </border>
    <border>
      <left style="thin"/>
      <right style="hair"/>
      <top style="hair"/>
      <bottom style="thin"/>
    </border>
    <border>
      <left style="double"/>
      <right>
        <color indexed="63"/>
      </right>
      <top style="thin"/>
      <bottom style="thin"/>
    </border>
    <border>
      <left style="thin"/>
      <right style="thin"/>
      <top>
        <color indexed="63"/>
      </top>
      <bottom>
        <color indexed="63"/>
      </bottom>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double"/>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tted"/>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style="thin"/>
    </border>
    <border>
      <left style="double"/>
      <right>
        <color indexed="63"/>
      </right>
      <top style="thin"/>
      <bottom style="double"/>
    </border>
    <border>
      <left style="double"/>
      <right>
        <color indexed="63"/>
      </right>
      <top style="double"/>
      <bottom style="hair"/>
    </border>
    <border>
      <left style="double"/>
      <right>
        <color indexed="63"/>
      </right>
      <top style="hair"/>
      <bottom style="double"/>
    </border>
    <border>
      <left style="double"/>
      <right>
        <color indexed="63"/>
      </right>
      <top style="double"/>
      <bottom style="thin"/>
    </border>
    <border>
      <left style="thin"/>
      <right style="thin"/>
      <top style="double"/>
      <bottom>
        <color indexed="63"/>
      </bottom>
    </border>
    <border>
      <left style="thin"/>
      <right style="thin"/>
      <top style="double"/>
      <bottom style="hair"/>
    </border>
    <border>
      <left style="thin"/>
      <right style="hair"/>
      <top style="double"/>
      <bottom style="thin"/>
    </border>
    <border>
      <left style="thin"/>
      <right style="hair"/>
      <top style="thin"/>
      <bottom style="thin"/>
    </border>
    <border>
      <left style="thin"/>
      <right style="hair"/>
      <top style="thin"/>
      <bottom style="hair"/>
    </border>
    <border>
      <left style="thin"/>
      <right style="thin"/>
      <top>
        <color indexed="63"/>
      </top>
      <bottom style="hair"/>
    </border>
    <border>
      <left style="thin"/>
      <right style="thin"/>
      <top style="hair"/>
      <bottom>
        <color indexed="63"/>
      </bottom>
    </border>
    <border>
      <left style="hair"/>
      <right style="hair"/>
      <top style="double"/>
      <bottom>
        <color indexed="63"/>
      </bottom>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double"/>
      <bottom style="hair"/>
    </border>
    <border>
      <left>
        <color indexed="63"/>
      </left>
      <right style="hair"/>
      <top style="hair"/>
      <bottom style="hair"/>
    </border>
    <border>
      <left>
        <color indexed="63"/>
      </left>
      <right style="hair"/>
      <top style="hair"/>
      <bottom style="thin"/>
    </border>
    <border>
      <left>
        <color indexed="63"/>
      </left>
      <right style="double"/>
      <top>
        <color indexed="63"/>
      </top>
      <bottom style="hair"/>
    </border>
    <border>
      <left>
        <color indexed="63"/>
      </left>
      <right style="double"/>
      <top style="thin"/>
      <bottom style="hair"/>
    </border>
    <border>
      <left style="double"/>
      <right style="thin"/>
      <top style="thin"/>
      <bottom style="hair"/>
    </border>
    <border>
      <left style="double"/>
      <right style="thin"/>
      <top style="hair"/>
      <bottom style="double"/>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double"/>
      <right style="thin"/>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0"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4" fillId="0" borderId="0" applyNumberFormat="0" applyFill="0" applyBorder="0" applyAlignment="0" applyProtection="0"/>
    <xf numFmtId="0" fontId="125" fillId="25" borderId="1" applyNumberFormat="0" applyAlignment="0" applyProtection="0"/>
    <xf numFmtId="0" fontId="126"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127" fillId="0" borderId="3" applyNumberFormat="0" applyFill="0" applyAlignment="0" applyProtection="0"/>
    <xf numFmtId="0" fontId="128" fillId="28" borderId="0" applyNumberFormat="0" applyBorder="0" applyAlignment="0" applyProtection="0"/>
    <xf numFmtId="0" fontId="129" fillId="29" borderId="4" applyNumberFormat="0" applyAlignment="0" applyProtection="0"/>
    <xf numFmtId="0" fontId="1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0" fontId="135" fillId="29" borderId="9" applyNumberFormat="0" applyAlignment="0" applyProtection="0"/>
    <xf numFmtId="0" fontId="1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7"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138" fillId="31" borderId="0" applyNumberFormat="0" applyBorder="0" applyAlignment="0" applyProtection="0"/>
  </cellStyleXfs>
  <cellXfs count="1232">
    <xf numFmtId="0" fontId="0" fillId="0" borderId="0" xfId="0" applyAlignment="1">
      <alignment vertical="center"/>
    </xf>
    <xf numFmtId="0" fontId="2" fillId="0" borderId="0" xfId="71" applyFont="1">
      <alignment vertical="center"/>
      <protection/>
    </xf>
    <xf numFmtId="0" fontId="16" fillId="0" borderId="0" xfId="71" applyFont="1" applyAlignment="1">
      <alignment/>
      <protection/>
    </xf>
    <xf numFmtId="0" fontId="3" fillId="0" borderId="0" xfId="71" applyFont="1" applyAlignment="1">
      <alignment/>
      <protection/>
    </xf>
    <xf numFmtId="0" fontId="3" fillId="0" borderId="0" xfId="71" applyFont="1" applyAlignment="1">
      <alignment horizontal="center"/>
      <protection/>
    </xf>
    <xf numFmtId="0" fontId="2" fillId="0" borderId="0" xfId="71" applyFont="1" applyAlignment="1">
      <alignment wrapText="1"/>
      <protection/>
    </xf>
    <xf numFmtId="0" fontId="2" fillId="0" borderId="0" xfId="71" applyFont="1" applyAlignment="1">
      <alignment/>
      <protection/>
    </xf>
    <xf numFmtId="0" fontId="12" fillId="0" borderId="0" xfId="71" applyFont="1" applyAlignment="1">
      <alignment/>
      <protection/>
    </xf>
    <xf numFmtId="0" fontId="5" fillId="0" borderId="0" xfId="71" applyFont="1" applyAlignment="1">
      <alignment/>
      <protection/>
    </xf>
    <xf numFmtId="0" fontId="5" fillId="0" borderId="0" xfId="71" applyFont="1" applyAlignment="1">
      <alignment horizontal="center"/>
      <protection/>
    </xf>
    <xf numFmtId="0" fontId="2" fillId="0" borderId="0" xfId="71" applyFont="1" applyAlignment="1">
      <alignment vertical="center" wrapText="1"/>
      <protection/>
    </xf>
    <xf numFmtId="0" fontId="10" fillId="0" borderId="0" xfId="71" applyFont="1" applyAlignment="1">
      <alignment horizontal="center" vertical="center"/>
      <protection/>
    </xf>
    <xf numFmtId="0" fontId="11" fillId="0" borderId="0" xfId="71" applyFont="1" applyAlignment="1">
      <alignment horizontal="center" vertical="center"/>
      <protection/>
    </xf>
    <xf numFmtId="0" fontId="4" fillId="0" borderId="0" xfId="71" applyFont="1" applyAlignment="1">
      <alignment vertical="center" wrapText="1"/>
      <protection/>
    </xf>
    <xf numFmtId="0" fontId="3" fillId="0" borderId="0" xfId="71" applyFont="1" applyAlignment="1">
      <alignment vertical="top"/>
      <protection/>
    </xf>
    <xf numFmtId="0" fontId="6" fillId="0" borderId="0" xfId="71" applyFont="1" applyBorder="1" applyAlignment="1">
      <alignment vertical="center" wrapText="1"/>
      <protection/>
    </xf>
    <xf numFmtId="0" fontId="13" fillId="0" borderId="0" xfId="71" applyFont="1" applyAlignment="1">
      <alignment horizontal="center" vertical="center"/>
      <protection/>
    </xf>
    <xf numFmtId="0" fontId="10" fillId="0" borderId="0" xfId="76" applyFont="1" applyAlignment="1">
      <alignment horizontal="center" vertical="center"/>
      <protection/>
    </xf>
    <xf numFmtId="0" fontId="11" fillId="0" borderId="0" xfId="76" applyFont="1" applyAlignment="1">
      <alignment horizontal="center" vertical="center"/>
      <protection/>
    </xf>
    <xf numFmtId="0" fontId="4" fillId="0" borderId="0" xfId="76" applyFont="1" applyAlignment="1">
      <alignment vertical="center" wrapText="1"/>
      <protection/>
    </xf>
    <xf numFmtId="0" fontId="2" fillId="0" borderId="0" xfId="76" applyFont="1">
      <alignment vertical="center"/>
      <protection/>
    </xf>
    <xf numFmtId="0" fontId="6" fillId="0" borderId="0" xfId="71" applyFont="1" applyAlignment="1">
      <alignment vertical="center" wrapText="1"/>
      <protection/>
    </xf>
    <xf numFmtId="0" fontId="13" fillId="0" borderId="0" xfId="71" applyFont="1" applyAlignment="1">
      <alignment horizontal="center" vertical="top"/>
      <protection/>
    </xf>
    <xf numFmtId="0" fontId="3" fillId="0" borderId="0" xfId="71" applyFont="1" applyAlignment="1">
      <alignment horizontal="center" vertical="top"/>
      <protection/>
    </xf>
    <xf numFmtId="0" fontId="14" fillId="0" borderId="0" xfId="71" applyFont="1" applyAlignment="1">
      <alignment vertical="center" wrapText="1"/>
      <protection/>
    </xf>
    <xf numFmtId="0" fontId="24" fillId="0" borderId="0" xfId="77" applyFont="1" applyAlignment="1">
      <alignment/>
      <protection/>
    </xf>
    <xf numFmtId="0" fontId="5" fillId="0" borderId="0" xfId="77" applyFont="1" applyAlignment="1">
      <alignment/>
      <protection/>
    </xf>
    <xf numFmtId="0" fontId="2" fillId="0" borderId="0" xfId="77" applyFont="1" applyAlignment="1">
      <alignment vertical="center" wrapText="1"/>
      <protection/>
    </xf>
    <xf numFmtId="0" fontId="2" fillId="0" borderId="0" xfId="77" applyFont="1">
      <alignment vertical="center"/>
      <protection/>
    </xf>
    <xf numFmtId="0" fontId="10" fillId="0" borderId="0" xfId="77" applyFont="1" applyAlignment="1">
      <alignment horizontal="center" vertical="center"/>
      <protection/>
    </xf>
    <xf numFmtId="0" fontId="11" fillId="0" borderId="0" xfId="77" applyFont="1" applyAlignment="1">
      <alignment horizontal="center" vertical="center"/>
      <protection/>
    </xf>
    <xf numFmtId="0" fontId="4" fillId="0" borderId="0" xfId="77" applyFont="1" applyAlignment="1">
      <alignment vertical="center" wrapText="1"/>
      <protection/>
    </xf>
    <xf numFmtId="0" fontId="3" fillId="0" borderId="0" xfId="77" applyFont="1" applyAlignment="1">
      <alignment vertical="top"/>
      <protection/>
    </xf>
    <xf numFmtId="0" fontId="6" fillId="0" borderId="0" xfId="77" applyFont="1" applyAlignment="1">
      <alignment vertical="center" wrapText="1"/>
      <protection/>
    </xf>
    <xf numFmtId="0" fontId="3" fillId="0" borderId="0" xfId="77" applyFont="1" applyAlignment="1" applyProtection="1">
      <alignment vertical="top"/>
      <protection locked="0"/>
    </xf>
    <xf numFmtId="0" fontId="13" fillId="0" borderId="0" xfId="77" applyFont="1" applyAlignment="1">
      <alignment horizontal="center" vertical="center"/>
      <protection/>
    </xf>
    <xf numFmtId="0" fontId="18" fillId="0" borderId="0" xfId="68" applyFont="1" applyAlignment="1">
      <alignment vertical="center"/>
      <protection/>
    </xf>
    <xf numFmtId="0" fontId="27" fillId="0" borderId="10" xfId="68" applyFont="1" applyBorder="1" applyAlignment="1">
      <alignment horizontal="justify" vertical="center" wrapText="1"/>
      <protection/>
    </xf>
    <xf numFmtId="0" fontId="10"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28" fillId="0" borderId="0" xfId="0" applyFont="1" applyFill="1" applyBorder="1" applyAlignment="1" applyProtection="1">
      <alignment horizontal="center" vertical="center"/>
      <protection locked="0"/>
    </xf>
    <xf numFmtId="0" fontId="0" fillId="0" borderId="0" xfId="0" applyFont="1" applyAlignment="1">
      <alignment vertical="center"/>
    </xf>
    <xf numFmtId="0" fontId="44" fillId="0" borderId="0" xfId="68" applyFont="1" applyAlignment="1">
      <alignment vertical="center"/>
      <protection/>
    </xf>
    <xf numFmtId="0" fontId="18" fillId="0" borderId="0" xfId="73" applyFont="1" applyFill="1" applyAlignment="1">
      <alignment vertical="center"/>
      <protection/>
    </xf>
    <xf numFmtId="0" fontId="0" fillId="0" borderId="0" xfId="73" applyFont="1" applyFill="1" applyAlignment="1">
      <alignment vertical="center"/>
      <protection/>
    </xf>
    <xf numFmtId="0" fontId="19" fillId="0" borderId="0" xfId="73" applyFont="1" applyFill="1" applyAlignment="1">
      <alignment vertical="center"/>
      <protection/>
    </xf>
    <xf numFmtId="0" fontId="20" fillId="0" borderId="0" xfId="73" applyFont="1" applyFill="1" applyAlignment="1">
      <alignment vertical="center"/>
      <protection/>
    </xf>
    <xf numFmtId="0" fontId="21" fillId="0" borderId="0" xfId="73" applyFont="1" applyFill="1" applyAlignment="1">
      <alignment vertical="center"/>
      <protection/>
    </xf>
    <xf numFmtId="0" fontId="29" fillId="0" borderId="0" xfId="73" applyFont="1" applyFill="1">
      <alignment/>
      <protection/>
    </xf>
    <xf numFmtId="0" fontId="44" fillId="0" borderId="0" xfId="73" applyFont="1" applyFill="1" applyAlignment="1">
      <alignment vertical="center"/>
      <protection/>
    </xf>
    <xf numFmtId="0" fontId="19" fillId="0" borderId="0" xfId="73" applyFont="1" applyFill="1">
      <alignment/>
      <protection/>
    </xf>
    <xf numFmtId="0" fontId="23" fillId="0" borderId="11" xfId="73" applyFont="1" applyFill="1" applyBorder="1" applyAlignment="1">
      <alignment vertical="center" wrapText="1"/>
      <protection/>
    </xf>
    <xf numFmtId="0" fontId="23" fillId="0" borderId="12" xfId="73" applyFont="1" applyFill="1" applyBorder="1" applyAlignment="1">
      <alignment horizontal="center" vertical="center" wrapText="1"/>
      <protection/>
    </xf>
    <xf numFmtId="0" fontId="20" fillId="0" borderId="13" xfId="73" applyFont="1" applyFill="1" applyBorder="1" applyAlignment="1">
      <alignment horizontal="center" vertical="center"/>
      <protection/>
    </xf>
    <xf numFmtId="0" fontId="23" fillId="0" borderId="14" xfId="74" applyFont="1" applyFill="1" applyBorder="1" applyAlignment="1">
      <alignment vertical="center"/>
      <protection/>
    </xf>
    <xf numFmtId="0" fontId="18" fillId="0" borderId="0" xfId="0" applyFont="1" applyFill="1" applyAlignment="1">
      <alignment vertical="center"/>
    </xf>
    <xf numFmtId="0" fontId="23" fillId="0" borderId="0" xfId="0" applyFont="1" applyFill="1" applyAlignment="1">
      <alignment vertical="center"/>
    </xf>
    <xf numFmtId="0" fontId="44" fillId="0" borderId="0" xfId="0" applyFont="1" applyFill="1" applyAlignment="1">
      <alignment vertical="center"/>
    </xf>
    <xf numFmtId="0" fontId="51" fillId="0" borderId="0" xfId="0" applyFont="1" applyFill="1" applyAlignment="1">
      <alignment vertical="center"/>
    </xf>
    <xf numFmtId="0" fontId="20" fillId="0" borderId="15" xfId="0" applyFont="1" applyFill="1" applyBorder="1" applyAlignment="1">
      <alignment vertical="center"/>
    </xf>
    <xf numFmtId="0" fontId="23" fillId="0" borderId="16"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23" fillId="0" borderId="15" xfId="0" applyFont="1" applyFill="1" applyBorder="1" applyAlignment="1">
      <alignment vertical="center" wrapText="1"/>
    </xf>
    <xf numFmtId="0" fontId="20" fillId="0" borderId="19" xfId="0" applyFont="1" applyFill="1" applyBorder="1" applyAlignment="1">
      <alignment vertical="center"/>
    </xf>
    <xf numFmtId="0" fontId="20" fillId="0" borderId="0" xfId="0" applyFont="1" applyFill="1" applyAlignment="1">
      <alignment vertical="center"/>
    </xf>
    <xf numFmtId="0" fontId="20" fillId="0" borderId="20" xfId="0" applyFont="1" applyFill="1" applyBorder="1" applyAlignment="1">
      <alignment vertical="center"/>
    </xf>
    <xf numFmtId="0" fontId="20" fillId="0" borderId="0" xfId="0" applyFont="1" applyFill="1" applyBorder="1" applyAlignment="1">
      <alignment vertical="center" wrapText="1"/>
    </xf>
    <xf numFmtId="0" fontId="25" fillId="0" borderId="0" xfId="0" applyFont="1" applyFill="1" applyAlignment="1">
      <alignment vertical="center"/>
    </xf>
    <xf numFmtId="0" fontId="23" fillId="0" borderId="21" xfId="0" applyFont="1" applyFill="1" applyBorder="1" applyAlignment="1">
      <alignment vertical="center"/>
    </xf>
    <xf numFmtId="0" fontId="23" fillId="0" borderId="22" xfId="0" applyFont="1" applyFill="1" applyBorder="1" applyAlignment="1">
      <alignment vertical="center"/>
    </xf>
    <xf numFmtId="0" fontId="23" fillId="0" borderId="23" xfId="0" applyFont="1" applyFill="1" applyBorder="1" applyAlignment="1">
      <alignment vertical="center" wrapText="1"/>
    </xf>
    <xf numFmtId="0" fontId="19" fillId="0" borderId="24" xfId="0" applyFont="1" applyFill="1" applyBorder="1" applyAlignment="1">
      <alignment vertical="center" wrapText="1"/>
    </xf>
    <xf numFmtId="0" fontId="23" fillId="0" borderId="11" xfId="0" applyFont="1" applyFill="1" applyBorder="1" applyAlignment="1">
      <alignment vertical="center"/>
    </xf>
    <xf numFmtId="0" fontId="19" fillId="0" borderId="25" xfId="0" applyFont="1" applyFill="1" applyBorder="1" applyAlignment="1">
      <alignment vertical="center" wrapText="1"/>
    </xf>
    <xf numFmtId="0" fontId="23" fillId="0" borderId="26" xfId="0" applyFont="1" applyFill="1" applyBorder="1" applyAlignment="1">
      <alignment vertical="center"/>
    </xf>
    <xf numFmtId="0" fontId="23" fillId="0" borderId="10" xfId="0" applyFont="1" applyFill="1" applyBorder="1" applyAlignment="1">
      <alignment vertical="center"/>
    </xf>
    <xf numFmtId="180" fontId="42" fillId="0" borderId="27" xfId="0" applyNumberFormat="1" applyFont="1" applyFill="1" applyBorder="1" applyAlignment="1">
      <alignment vertical="center"/>
    </xf>
    <xf numFmtId="180" fontId="42" fillId="0" borderId="28" xfId="0" applyNumberFormat="1" applyFont="1" applyFill="1" applyBorder="1" applyAlignment="1">
      <alignment vertical="center"/>
    </xf>
    <xf numFmtId="180" fontId="42" fillId="0" borderId="11" xfId="0" applyNumberFormat="1" applyFont="1" applyFill="1" applyBorder="1" applyAlignment="1">
      <alignment vertical="center"/>
    </xf>
    <xf numFmtId="180" fontId="42" fillId="0" borderId="29" xfId="0" applyNumberFormat="1" applyFont="1" applyFill="1" applyBorder="1" applyAlignment="1">
      <alignment vertical="center"/>
    </xf>
    <xf numFmtId="180" fontId="42" fillId="0" borderId="30" xfId="0" applyNumberFormat="1" applyFont="1" applyFill="1" applyBorder="1" applyAlignment="1">
      <alignment vertical="center"/>
    </xf>
    <xf numFmtId="207" fontId="54" fillId="0" borderId="30" xfId="49" applyNumberFormat="1" applyFont="1" applyFill="1" applyBorder="1" applyAlignment="1" applyProtection="1">
      <alignment vertical="center"/>
      <protection/>
    </xf>
    <xf numFmtId="207" fontId="54" fillId="0" borderId="30" xfId="73" applyNumberFormat="1" applyFont="1" applyFill="1" applyBorder="1" applyAlignment="1" applyProtection="1">
      <alignment vertical="center"/>
      <protection/>
    </xf>
    <xf numFmtId="207" fontId="54" fillId="0" borderId="31" xfId="73" applyNumberFormat="1" applyFont="1" applyFill="1" applyBorder="1" applyAlignment="1" applyProtection="1">
      <alignment horizontal="right" vertical="center"/>
      <protection/>
    </xf>
    <xf numFmtId="0" fontId="0" fillId="0" borderId="0" xfId="68" applyFont="1" applyAlignment="1">
      <alignment vertical="center"/>
      <protection/>
    </xf>
    <xf numFmtId="0" fontId="0" fillId="0" borderId="0" xfId="68" applyFont="1" applyAlignment="1">
      <alignment vertical="center"/>
      <protection/>
    </xf>
    <xf numFmtId="0" fontId="0" fillId="0" borderId="32" xfId="68" applyFont="1" applyBorder="1" applyAlignment="1">
      <alignment horizontal="center" vertical="center"/>
      <protection/>
    </xf>
    <xf numFmtId="0" fontId="0" fillId="0" borderId="33" xfId="68" applyFont="1" applyBorder="1" applyAlignment="1">
      <alignment vertical="center"/>
      <protection/>
    </xf>
    <xf numFmtId="0" fontId="0" fillId="0" borderId="34" xfId="68" applyFont="1" applyBorder="1" applyAlignment="1">
      <alignment horizontal="left" vertical="center"/>
      <protection/>
    </xf>
    <xf numFmtId="0" fontId="0" fillId="0" borderId="0" xfId="68" applyFont="1" applyAlignment="1">
      <alignment vertical="center"/>
      <protection/>
    </xf>
    <xf numFmtId="0" fontId="0" fillId="0" borderId="11" xfId="68" applyFont="1" applyBorder="1" applyAlignment="1">
      <alignment vertical="center"/>
      <protection/>
    </xf>
    <xf numFmtId="0" fontId="0" fillId="0" borderId="22" xfId="68" applyFont="1" applyBorder="1" applyAlignment="1">
      <alignment horizontal="left" vertical="center"/>
      <protection/>
    </xf>
    <xf numFmtId="0" fontId="0" fillId="0" borderId="21" xfId="68" applyFont="1" applyBorder="1" applyAlignment="1">
      <alignment vertical="center"/>
      <protection/>
    </xf>
    <xf numFmtId="0" fontId="0" fillId="0" borderId="0" xfId="73" applyFont="1" applyFill="1" applyAlignment="1">
      <alignment vertical="center"/>
      <protection/>
    </xf>
    <xf numFmtId="180" fontId="42" fillId="0" borderId="33" xfId="74" applyNumberFormat="1" applyFont="1" applyFill="1" applyBorder="1" applyAlignment="1" applyProtection="1">
      <alignment vertical="center"/>
      <protection/>
    </xf>
    <xf numFmtId="180" fontId="42" fillId="0" borderId="33" xfId="74" applyNumberFormat="1" applyFont="1" applyFill="1" applyBorder="1" applyAlignment="1" applyProtection="1">
      <alignment vertical="center"/>
      <protection locked="0"/>
    </xf>
    <xf numFmtId="180" fontId="42" fillId="0" borderId="35" xfId="0" applyNumberFormat="1" applyFont="1" applyFill="1" applyBorder="1" applyAlignment="1">
      <alignment vertical="center"/>
    </xf>
    <xf numFmtId="0" fontId="0" fillId="0" borderId="0" xfId="0" applyFont="1" applyFill="1" applyAlignment="1">
      <alignment vertical="center"/>
    </xf>
    <xf numFmtId="0" fontId="19" fillId="0" borderId="36" xfId="0" applyFont="1" applyFill="1" applyBorder="1" applyAlignment="1">
      <alignment vertical="center" wrapText="1"/>
    </xf>
    <xf numFmtId="0" fontId="0" fillId="0" borderId="16" xfId="0" applyFont="1" applyBorder="1" applyAlignment="1">
      <alignment vertical="center"/>
    </xf>
    <xf numFmtId="0" fontId="0" fillId="0" borderId="37" xfId="0" applyBorder="1" applyAlignment="1">
      <alignment vertical="center"/>
    </xf>
    <xf numFmtId="0" fontId="23" fillId="0" borderId="17" xfId="0" applyFont="1" applyFill="1" applyBorder="1" applyAlignment="1">
      <alignment horizontal="left" vertical="center"/>
    </xf>
    <xf numFmtId="0" fontId="56" fillId="0" borderId="0" xfId="0" applyFont="1" applyFill="1" applyAlignment="1">
      <alignment vertical="center"/>
    </xf>
    <xf numFmtId="0" fontId="56" fillId="0" borderId="0" xfId="73" applyFont="1" applyFill="1" applyAlignment="1">
      <alignment vertical="center"/>
      <protection/>
    </xf>
    <xf numFmtId="0" fontId="58" fillId="0" borderId="0" xfId="0" applyFont="1" applyFill="1" applyAlignment="1">
      <alignment vertical="center"/>
    </xf>
    <xf numFmtId="0" fontId="58" fillId="0" borderId="0" xfId="0" applyFont="1" applyFill="1" applyAlignment="1">
      <alignment horizontal="left" vertical="top"/>
    </xf>
    <xf numFmtId="0" fontId="51" fillId="0" borderId="0" xfId="0" applyFont="1" applyAlignment="1">
      <alignment horizontal="left" vertical="center"/>
    </xf>
    <xf numFmtId="1" fontId="42" fillId="0" borderId="0" xfId="0" applyNumberFormat="1" applyFont="1" applyFill="1" applyBorder="1" applyAlignment="1" applyProtection="1">
      <alignment horizontal="right" vertical="center"/>
      <protection/>
    </xf>
    <xf numFmtId="0" fontId="20" fillId="0" borderId="0" xfId="0"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0" fontId="53" fillId="0" borderId="0" xfId="0" applyFont="1" applyFill="1" applyAlignment="1">
      <alignment vertical="center"/>
    </xf>
    <xf numFmtId="0" fontId="0" fillId="0" borderId="0" xfId="73" applyFont="1" applyFill="1" applyAlignment="1">
      <alignment vertical="center"/>
      <protection/>
    </xf>
    <xf numFmtId="0" fontId="0" fillId="0" borderId="0" xfId="73" applyFont="1" applyFill="1" applyAlignment="1">
      <alignment horizontal="center" vertical="center"/>
      <protection/>
    </xf>
    <xf numFmtId="0" fontId="0" fillId="0" borderId="0" xfId="73" applyFont="1" applyFill="1">
      <alignment/>
      <protection/>
    </xf>
    <xf numFmtId="0" fontId="0" fillId="0" borderId="0" xfId="73" applyFont="1" applyFill="1" applyAlignment="1">
      <alignment horizontal="center"/>
      <protection/>
    </xf>
    <xf numFmtId="0" fontId="56" fillId="0" borderId="0" xfId="67" applyFont="1" applyFill="1" applyAlignment="1">
      <alignment vertical="center"/>
      <protection/>
    </xf>
    <xf numFmtId="0" fontId="0" fillId="0" borderId="0" xfId="73" applyFont="1" applyFill="1" applyAlignment="1">
      <alignment/>
      <protection/>
    </xf>
    <xf numFmtId="0" fontId="0" fillId="0" borderId="27" xfId="73" applyFont="1" applyFill="1" applyBorder="1">
      <alignment/>
      <protection/>
    </xf>
    <xf numFmtId="0" fontId="20" fillId="0" borderId="22" xfId="73" applyFont="1" applyFill="1" applyBorder="1" applyAlignment="1">
      <alignment vertical="center" wrapText="1"/>
      <protection/>
    </xf>
    <xf numFmtId="0" fontId="20" fillId="0" borderId="16" xfId="73" applyFont="1" applyFill="1" applyBorder="1" applyAlignment="1">
      <alignment horizontal="center" vertical="center"/>
      <protection/>
    </xf>
    <xf numFmtId="0" fontId="20" fillId="0" borderId="16" xfId="73" applyFont="1" applyFill="1" applyBorder="1" applyAlignment="1" applyProtection="1">
      <alignment horizontal="center" vertical="center"/>
      <protection locked="0"/>
    </xf>
    <xf numFmtId="0" fontId="20" fillId="0" borderId="10" xfId="73" applyFont="1" applyFill="1" applyBorder="1" applyAlignment="1">
      <alignment vertical="center" wrapText="1"/>
      <protection/>
    </xf>
    <xf numFmtId="0" fontId="20" fillId="0" borderId="37" xfId="73" applyFont="1" applyFill="1" applyBorder="1" applyAlignment="1">
      <alignment horizontal="center" vertical="center"/>
      <protection/>
    </xf>
    <xf numFmtId="0" fontId="20" fillId="0" borderId="37" xfId="73" applyFont="1" applyFill="1" applyBorder="1" applyAlignment="1" applyProtection="1">
      <alignment horizontal="center" vertical="center"/>
      <protection locked="0"/>
    </xf>
    <xf numFmtId="0" fontId="20" fillId="0" borderId="38" xfId="73" applyFont="1" applyFill="1" applyBorder="1" applyAlignment="1" applyProtection="1">
      <alignment vertical="center"/>
      <protection/>
    </xf>
    <xf numFmtId="0" fontId="20" fillId="0" borderId="19" xfId="73" applyFont="1" applyFill="1" applyBorder="1" applyAlignment="1" applyProtection="1">
      <alignment horizontal="center" vertical="center"/>
      <protection/>
    </xf>
    <xf numFmtId="0" fontId="0" fillId="0" borderId="33" xfId="73" applyFont="1" applyFill="1" applyBorder="1" applyAlignment="1">
      <alignment vertical="center"/>
      <protection/>
    </xf>
    <xf numFmtId="0" fontId="20" fillId="0" borderId="22" xfId="73" applyFont="1" applyFill="1" applyBorder="1" applyAlignment="1">
      <alignment horizontal="right" vertical="center" wrapText="1"/>
      <protection/>
    </xf>
    <xf numFmtId="0" fontId="23" fillId="0" borderId="21" xfId="73" applyFont="1" applyFill="1" applyBorder="1" applyAlignment="1">
      <alignment vertical="center" wrapText="1"/>
      <protection/>
    </xf>
    <xf numFmtId="0" fontId="20" fillId="0" borderId="10" xfId="73" applyFont="1" applyFill="1" applyBorder="1" applyAlignment="1">
      <alignment horizontal="right" vertical="center" wrapText="1"/>
      <protection/>
    </xf>
    <xf numFmtId="0" fontId="20" fillId="0" borderId="38" xfId="73" applyFont="1" applyFill="1" applyBorder="1" applyAlignment="1" applyProtection="1">
      <alignment horizontal="right" vertical="center"/>
      <protection/>
    </xf>
    <xf numFmtId="207" fontId="54" fillId="0" borderId="31" xfId="73" applyNumberFormat="1" applyFont="1" applyFill="1" applyBorder="1" applyAlignment="1" applyProtection="1">
      <alignment vertical="center"/>
      <protection/>
    </xf>
    <xf numFmtId="0" fontId="20" fillId="0" borderId="39" xfId="73" applyFont="1" applyFill="1" applyBorder="1" applyAlignment="1" applyProtection="1">
      <alignment horizontal="right" vertical="center"/>
      <protection/>
    </xf>
    <xf numFmtId="0" fontId="20" fillId="0" borderId="40" xfId="73" applyFont="1" applyFill="1" applyBorder="1" applyAlignment="1" applyProtection="1">
      <alignment horizontal="center" vertical="center"/>
      <protection/>
    </xf>
    <xf numFmtId="0" fontId="0" fillId="0" borderId="33" xfId="73" applyFont="1" applyFill="1" applyBorder="1">
      <alignment/>
      <protection/>
    </xf>
    <xf numFmtId="0" fontId="20" fillId="0" borderId="14" xfId="73" applyFont="1" applyFill="1" applyBorder="1" applyAlignment="1">
      <alignment horizontal="center" vertical="center"/>
      <protection/>
    </xf>
    <xf numFmtId="0" fontId="20" fillId="0" borderId="14" xfId="73" applyFont="1" applyFill="1" applyBorder="1" applyAlignment="1" applyProtection="1">
      <alignment horizontal="center" vertical="center"/>
      <protection locked="0"/>
    </xf>
    <xf numFmtId="0" fontId="0" fillId="0" borderId="11" xfId="73" applyFont="1" applyFill="1" applyBorder="1">
      <alignment/>
      <protection/>
    </xf>
    <xf numFmtId="0" fontId="20" fillId="0" borderId="22" xfId="73" applyFont="1" applyFill="1" applyBorder="1" applyAlignment="1">
      <alignment horizontal="right" vertical="center"/>
      <protection/>
    </xf>
    <xf numFmtId="0" fontId="0" fillId="0" borderId="21" xfId="73" applyFont="1" applyFill="1" applyBorder="1">
      <alignment/>
      <protection/>
    </xf>
    <xf numFmtId="0" fontId="20" fillId="0" borderId="10" xfId="73" applyFont="1" applyFill="1" applyBorder="1" applyAlignment="1">
      <alignment horizontal="right" vertical="center"/>
      <protection/>
    </xf>
    <xf numFmtId="0" fontId="20" fillId="0" borderId="19" xfId="73" applyFont="1" applyFill="1" applyBorder="1" applyAlignment="1" applyProtection="1">
      <alignment horizontal="right" vertical="center"/>
      <protection/>
    </xf>
    <xf numFmtId="207" fontId="54" fillId="0" borderId="41" xfId="73" applyNumberFormat="1" applyFont="1" applyFill="1" applyBorder="1" applyAlignment="1" applyProtection="1">
      <alignment vertical="center"/>
      <protection/>
    </xf>
    <xf numFmtId="0" fontId="20" fillId="0" borderId="42" xfId="73" applyFont="1" applyFill="1" applyBorder="1" applyAlignment="1" applyProtection="1">
      <alignment horizontal="right" vertical="center"/>
      <protection/>
    </xf>
    <xf numFmtId="0" fontId="20" fillId="0" borderId="43" xfId="73" applyFont="1" applyFill="1" applyBorder="1" applyAlignment="1" applyProtection="1">
      <alignment horizontal="center" vertical="center"/>
      <protection/>
    </xf>
    <xf numFmtId="0" fontId="20" fillId="0" borderId="23" xfId="73" applyFont="1" applyFill="1" applyBorder="1" applyAlignment="1">
      <alignment horizontal="right" vertical="center"/>
      <protection/>
    </xf>
    <xf numFmtId="0" fontId="20" fillId="0" borderId="15" xfId="73" applyFont="1" applyFill="1" applyBorder="1" applyAlignment="1">
      <alignment horizontal="center" vertical="center"/>
      <protection/>
    </xf>
    <xf numFmtId="0" fontId="20" fillId="0" borderId="15" xfId="73" applyFont="1" applyFill="1" applyBorder="1" applyAlignment="1" applyProtection="1">
      <alignment horizontal="center" vertical="center"/>
      <protection locked="0"/>
    </xf>
    <xf numFmtId="0" fontId="0" fillId="0" borderId="42" xfId="73" applyFont="1" applyFill="1" applyBorder="1">
      <alignment/>
      <protection/>
    </xf>
    <xf numFmtId="207" fontId="54" fillId="0" borderId="41" xfId="73" applyNumberFormat="1" applyFont="1" applyFill="1" applyBorder="1" applyAlignment="1" applyProtection="1">
      <alignment horizontal="right" vertical="center"/>
      <protection/>
    </xf>
    <xf numFmtId="0" fontId="20" fillId="0" borderId="40" xfId="73" applyFont="1" applyFill="1" applyBorder="1" applyAlignment="1" applyProtection="1">
      <alignment horizontal="right" vertical="center"/>
      <protection/>
    </xf>
    <xf numFmtId="0" fontId="58" fillId="0" borderId="0" xfId="67" applyFont="1" applyFill="1">
      <alignment/>
      <protection/>
    </xf>
    <xf numFmtId="0" fontId="20" fillId="0" borderId="0" xfId="67" applyFont="1" applyFill="1">
      <alignment/>
      <protection/>
    </xf>
    <xf numFmtId="0" fontId="0" fillId="0" borderId="0" xfId="67" applyFont="1" applyFill="1">
      <alignment/>
      <protection/>
    </xf>
    <xf numFmtId="0" fontId="0" fillId="0" borderId="44" xfId="73" applyFont="1" applyFill="1" applyBorder="1">
      <alignment/>
      <protection/>
    </xf>
    <xf numFmtId="0" fontId="18" fillId="0" borderId="0" xfId="67" applyFont="1" applyFill="1" applyAlignment="1">
      <alignment vertical="center"/>
      <protection/>
    </xf>
    <xf numFmtId="0" fontId="0" fillId="0" borderId="0" xfId="67" applyFont="1" applyFill="1" applyAlignment="1">
      <alignment vertical="center"/>
      <protection/>
    </xf>
    <xf numFmtId="0" fontId="23" fillId="0" borderId="0" xfId="67" applyFont="1" applyFill="1" applyAlignment="1">
      <alignment vertical="center"/>
      <protection/>
    </xf>
    <xf numFmtId="0" fontId="44" fillId="0" borderId="0" xfId="67" applyFont="1" applyFill="1" applyAlignment="1">
      <alignment vertical="center"/>
      <protection/>
    </xf>
    <xf numFmtId="0" fontId="51" fillId="0" borderId="0" xfId="67" applyFont="1" applyFill="1" applyAlignment="1">
      <alignment vertical="center"/>
      <protection/>
    </xf>
    <xf numFmtId="0" fontId="22" fillId="0" borderId="0" xfId="67" applyFont="1" applyFill="1" applyAlignment="1">
      <alignment vertical="center"/>
      <protection/>
    </xf>
    <xf numFmtId="0" fontId="22" fillId="0" borderId="0" xfId="67" applyFont="1" applyFill="1" applyAlignment="1">
      <alignment vertical="distributed" wrapText="1"/>
      <protection/>
    </xf>
    <xf numFmtId="0" fontId="23" fillId="0" borderId="12" xfId="67" applyFont="1" applyFill="1" applyBorder="1" applyAlignment="1">
      <alignment horizontal="center" vertical="center" wrapText="1"/>
      <protection/>
    </xf>
    <xf numFmtId="0" fontId="20" fillId="0" borderId="45" xfId="67" applyFont="1" applyFill="1" applyBorder="1" applyAlignment="1">
      <alignment horizontal="center" vertical="center"/>
      <protection/>
    </xf>
    <xf numFmtId="0" fontId="19" fillId="0" borderId="24" xfId="67" applyFont="1" applyFill="1" applyBorder="1" applyAlignment="1">
      <alignment vertical="center" wrapText="1"/>
      <protection/>
    </xf>
    <xf numFmtId="0" fontId="20" fillId="0" borderId="15" xfId="67" applyFont="1" applyFill="1" applyBorder="1" applyAlignment="1">
      <alignment vertical="center"/>
      <protection/>
    </xf>
    <xf numFmtId="180" fontId="42" fillId="0" borderId="27" xfId="67" applyNumberFormat="1" applyFont="1" applyFill="1" applyBorder="1" applyAlignment="1">
      <alignment vertical="center"/>
      <protection/>
    </xf>
    <xf numFmtId="180" fontId="42" fillId="0" borderId="27" xfId="67" applyNumberFormat="1" applyFont="1" applyFill="1" applyBorder="1" applyAlignment="1" applyProtection="1">
      <alignment vertical="center"/>
      <protection locked="0"/>
    </xf>
    <xf numFmtId="0" fontId="19" fillId="0" borderId="36" xfId="67" applyFont="1" applyFill="1" applyBorder="1" applyAlignment="1">
      <alignment vertical="center" wrapText="1"/>
      <protection/>
    </xf>
    <xf numFmtId="0" fontId="20" fillId="0" borderId="46" xfId="67" applyFont="1" applyFill="1" applyBorder="1" applyAlignment="1">
      <alignment vertical="center"/>
      <protection/>
    </xf>
    <xf numFmtId="180" fontId="42" fillId="0" borderId="11" xfId="67" applyNumberFormat="1" applyFont="1" applyFill="1" applyBorder="1" applyAlignment="1">
      <alignment vertical="center"/>
      <protection/>
    </xf>
    <xf numFmtId="180" fontId="42" fillId="0" borderId="11" xfId="67" applyNumberFormat="1" applyFont="1" applyFill="1" applyBorder="1" applyAlignment="1" applyProtection="1">
      <alignment vertical="center"/>
      <protection locked="0"/>
    </xf>
    <xf numFmtId="0" fontId="23" fillId="0" borderId="26" xfId="67" applyFont="1" applyFill="1" applyBorder="1" applyAlignment="1">
      <alignment vertical="center"/>
      <protection/>
    </xf>
    <xf numFmtId="0" fontId="23" fillId="0" borderId="22" xfId="67" applyFont="1" applyFill="1" applyBorder="1" applyAlignment="1">
      <alignment vertical="center"/>
      <protection/>
    </xf>
    <xf numFmtId="0" fontId="20" fillId="0" borderId="16" xfId="67" applyFont="1" applyFill="1" applyBorder="1" applyAlignment="1">
      <alignment vertical="center"/>
      <protection/>
    </xf>
    <xf numFmtId="0" fontId="19" fillId="0" borderId="25" xfId="67" applyFont="1" applyFill="1" applyBorder="1" applyAlignment="1">
      <alignment vertical="center" wrapText="1"/>
      <protection/>
    </xf>
    <xf numFmtId="0" fontId="23" fillId="0" borderId="11" xfId="67" applyFont="1" applyFill="1" applyBorder="1" applyAlignment="1">
      <alignment vertical="center"/>
      <protection/>
    </xf>
    <xf numFmtId="0" fontId="23" fillId="0" borderId="16" xfId="67" applyFont="1" applyFill="1" applyBorder="1" applyAlignment="1">
      <alignment vertical="center"/>
      <protection/>
    </xf>
    <xf numFmtId="0" fontId="23" fillId="0" borderId="21" xfId="67" applyFont="1" applyFill="1" applyBorder="1" applyAlignment="1">
      <alignment vertical="center"/>
      <protection/>
    </xf>
    <xf numFmtId="0" fontId="23" fillId="0" borderId="10" xfId="67" applyFont="1" applyFill="1" applyBorder="1" applyAlignment="1">
      <alignment vertical="center"/>
      <protection/>
    </xf>
    <xf numFmtId="0" fontId="23" fillId="0" borderId="37" xfId="67" applyFont="1" applyFill="1" applyBorder="1" applyAlignment="1">
      <alignment vertical="center"/>
      <protection/>
    </xf>
    <xf numFmtId="180" fontId="42" fillId="0" borderId="21" xfId="67" applyNumberFormat="1" applyFont="1" applyFill="1" applyBorder="1" applyAlignment="1">
      <alignment vertical="center"/>
      <protection/>
    </xf>
    <xf numFmtId="180" fontId="42" fillId="0" borderId="21" xfId="67" applyNumberFormat="1" applyFont="1" applyFill="1" applyBorder="1" applyAlignment="1" applyProtection="1">
      <alignment vertical="center"/>
      <protection locked="0"/>
    </xf>
    <xf numFmtId="0" fontId="20" fillId="0" borderId="17" xfId="67" applyFont="1" applyFill="1" applyBorder="1" applyAlignment="1">
      <alignment vertical="center"/>
      <protection/>
    </xf>
    <xf numFmtId="180" fontId="42" fillId="0" borderId="29" xfId="67" applyNumberFormat="1" applyFont="1" applyFill="1" applyBorder="1" applyAlignment="1">
      <alignment vertical="center"/>
      <protection/>
    </xf>
    <xf numFmtId="0" fontId="20" fillId="0" borderId="18" xfId="67" applyFont="1" applyFill="1" applyBorder="1" applyAlignment="1">
      <alignment vertical="center"/>
      <protection/>
    </xf>
    <xf numFmtId="180" fontId="42" fillId="0" borderId="29" xfId="67" applyNumberFormat="1" applyFont="1" applyFill="1" applyBorder="1" applyAlignment="1" applyProtection="1">
      <alignment vertical="center"/>
      <protection/>
    </xf>
    <xf numFmtId="180" fontId="42" fillId="0" borderId="29" xfId="67" applyNumberFormat="1" applyFont="1" applyFill="1" applyBorder="1" applyAlignment="1" applyProtection="1">
      <alignment vertical="center"/>
      <protection locked="0"/>
    </xf>
    <xf numFmtId="49" fontId="54" fillId="0" borderId="29" xfId="67" applyNumberFormat="1" applyFont="1" applyFill="1" applyBorder="1" applyAlignment="1" applyProtection="1">
      <alignment horizontal="center" vertical="center" wrapText="1"/>
      <protection locked="0"/>
    </xf>
    <xf numFmtId="0" fontId="23" fillId="0" borderId="23" xfId="67" applyFont="1" applyFill="1" applyBorder="1" applyAlignment="1">
      <alignment vertical="center" wrapText="1"/>
      <protection/>
    </xf>
    <xf numFmtId="0" fontId="23" fillId="0" borderId="15" xfId="67" applyFont="1" applyFill="1" applyBorder="1" applyAlignment="1">
      <alignment vertical="center" wrapText="1"/>
      <protection/>
    </xf>
    <xf numFmtId="0" fontId="23" fillId="0" borderId="37" xfId="67" applyFont="1" applyFill="1" applyBorder="1" applyAlignment="1">
      <alignment horizontal="left" vertical="center"/>
      <protection/>
    </xf>
    <xf numFmtId="180" fontId="42" fillId="0" borderId="30" xfId="67" applyNumberFormat="1" applyFont="1" applyFill="1" applyBorder="1" applyAlignment="1" applyProtection="1">
      <alignment vertical="center"/>
      <protection/>
    </xf>
    <xf numFmtId="0" fontId="20" fillId="0" borderId="19" xfId="67" applyFont="1" applyFill="1" applyBorder="1" applyAlignment="1">
      <alignment vertical="center"/>
      <protection/>
    </xf>
    <xf numFmtId="180" fontId="42" fillId="0" borderId="30" xfId="67" applyNumberFormat="1" applyFont="1" applyFill="1" applyBorder="1" applyAlignment="1">
      <alignment vertical="center"/>
      <protection/>
    </xf>
    <xf numFmtId="180" fontId="42" fillId="0" borderId="30" xfId="67" applyNumberFormat="1" applyFont="1" applyFill="1" applyBorder="1" applyAlignment="1" applyProtection="1">
      <alignment vertical="center"/>
      <protection locked="0"/>
    </xf>
    <xf numFmtId="0" fontId="54" fillId="0" borderId="30" xfId="67" applyFont="1" applyFill="1" applyBorder="1" applyAlignment="1" applyProtection="1">
      <alignment horizontal="center" vertical="center" wrapText="1"/>
      <protection locked="0"/>
    </xf>
    <xf numFmtId="0" fontId="58" fillId="0" borderId="0" xfId="67" applyFont="1" applyFill="1" applyAlignment="1">
      <alignment vertical="center"/>
      <protection/>
    </xf>
    <xf numFmtId="0" fontId="20" fillId="0" borderId="0" xfId="67" applyFont="1" applyFill="1" applyAlignment="1">
      <alignment vertical="center"/>
      <protection/>
    </xf>
    <xf numFmtId="0" fontId="0" fillId="0" borderId="0" xfId="73" applyFont="1" applyFill="1" applyAlignment="1">
      <alignment horizontal="right" vertical="center"/>
      <protection/>
    </xf>
    <xf numFmtId="0" fontId="20" fillId="0" borderId="20" xfId="0" applyFont="1" applyBorder="1" applyAlignment="1">
      <alignment horizontal="left" vertical="center" wrapText="1"/>
    </xf>
    <xf numFmtId="0" fontId="20" fillId="0" borderId="16" xfId="0" applyFont="1" applyBorder="1" applyAlignment="1">
      <alignment vertical="center" wrapText="1"/>
    </xf>
    <xf numFmtId="0" fontId="20" fillId="0" borderId="46" xfId="0" applyFont="1" applyBorder="1" applyAlignment="1">
      <alignment vertical="center" wrapText="1"/>
    </xf>
    <xf numFmtId="0" fontId="20" fillId="0" borderId="38" xfId="0" applyFont="1" applyBorder="1" applyAlignment="1">
      <alignment horizontal="center" vertical="center" wrapText="1"/>
    </xf>
    <xf numFmtId="1" fontId="42" fillId="0" borderId="30" xfId="0" applyNumberFormat="1" applyFont="1" applyBorder="1" applyAlignment="1" applyProtection="1">
      <alignment horizontal="right" vertical="center"/>
      <protection/>
    </xf>
    <xf numFmtId="1" fontId="20" fillId="0" borderId="19" xfId="0" applyNumberFormat="1" applyFont="1" applyBorder="1" applyAlignment="1">
      <alignment horizontal="center" vertical="center" wrapText="1"/>
    </xf>
    <xf numFmtId="1" fontId="42" fillId="0" borderId="38" xfId="0" applyNumberFormat="1" applyFont="1" applyBorder="1" applyAlignment="1" applyProtection="1">
      <alignment horizontal="right" vertical="center"/>
      <protection/>
    </xf>
    <xf numFmtId="0" fontId="20" fillId="0" borderId="19" xfId="0" applyFont="1" applyBorder="1" applyAlignment="1">
      <alignment vertical="center" wrapText="1"/>
    </xf>
    <xf numFmtId="0" fontId="61" fillId="0" borderId="10" xfId="68" applyFont="1" applyBorder="1" applyAlignment="1">
      <alignment horizontal="left" vertical="center"/>
      <protection/>
    </xf>
    <xf numFmtId="0" fontId="61" fillId="0" borderId="10" xfId="68" applyFont="1" applyBorder="1" applyAlignment="1">
      <alignment horizontal="justify" vertical="center" wrapText="1"/>
      <protection/>
    </xf>
    <xf numFmtId="0" fontId="61" fillId="0" borderId="40" xfId="73" applyFont="1" applyFill="1" applyBorder="1" applyAlignment="1">
      <alignment vertical="center"/>
      <protection/>
    </xf>
    <xf numFmtId="0" fontId="61" fillId="0" borderId="31" xfId="73" applyFont="1" applyFill="1" applyBorder="1" applyAlignment="1">
      <alignment vertical="center"/>
      <protection/>
    </xf>
    <xf numFmtId="0" fontId="0" fillId="0" borderId="28" xfId="73" applyFont="1" applyFill="1" applyBorder="1">
      <alignment/>
      <protection/>
    </xf>
    <xf numFmtId="0" fontId="20" fillId="0" borderId="46" xfId="73" applyFont="1" applyFill="1" applyBorder="1" applyAlignment="1">
      <alignment horizontal="center" vertical="center"/>
      <protection/>
    </xf>
    <xf numFmtId="0" fontId="20" fillId="0" borderId="17" xfId="73" applyFont="1" applyFill="1" applyBorder="1" applyAlignment="1" applyProtection="1">
      <alignment horizontal="center" vertical="center"/>
      <protection locked="0"/>
    </xf>
    <xf numFmtId="0" fontId="20" fillId="0" borderId="17" xfId="73" applyFont="1" applyFill="1" applyBorder="1" applyAlignment="1">
      <alignment horizontal="center" vertical="center"/>
      <protection/>
    </xf>
    <xf numFmtId="0" fontId="20" fillId="0" borderId="47" xfId="73" applyFont="1" applyFill="1" applyBorder="1" applyAlignment="1">
      <alignment horizontal="center" vertical="center"/>
      <protection/>
    </xf>
    <xf numFmtId="0" fontId="20" fillId="0" borderId="0" xfId="73" applyFont="1" applyFill="1" applyBorder="1" applyAlignment="1">
      <alignment horizontal="right" vertical="center" wrapText="1"/>
      <protection/>
    </xf>
    <xf numFmtId="0" fontId="20" fillId="0" borderId="14" xfId="73" applyFont="1" applyFill="1" applyBorder="1" applyAlignment="1">
      <alignment horizontal="right" vertical="center" wrapText="1"/>
      <protection/>
    </xf>
    <xf numFmtId="0" fontId="0" fillId="0" borderId="0" xfId="73" applyFont="1" applyFill="1" applyBorder="1">
      <alignment/>
      <protection/>
    </xf>
    <xf numFmtId="0" fontId="0" fillId="0" borderId="0" xfId="0" applyFont="1" applyFill="1" applyAlignment="1">
      <alignment vertical="center"/>
    </xf>
    <xf numFmtId="0" fontId="42" fillId="27" borderId="33" xfId="74" applyFont="1" applyFill="1" applyBorder="1" applyAlignment="1" applyProtection="1">
      <alignment vertical="center"/>
      <protection locked="0"/>
    </xf>
    <xf numFmtId="0" fontId="42" fillId="27" borderId="27" xfId="67" applyFont="1" applyFill="1" applyBorder="1" applyAlignment="1" applyProtection="1">
      <alignment vertical="center"/>
      <protection locked="0"/>
    </xf>
    <xf numFmtId="0" fontId="42" fillId="27" borderId="28" xfId="67" applyFont="1" applyFill="1" applyBorder="1" applyAlignment="1" applyProtection="1">
      <alignment vertical="center"/>
      <protection locked="0"/>
    </xf>
    <xf numFmtId="0" fontId="42" fillId="27" borderId="11" xfId="67" applyFont="1" applyFill="1" applyBorder="1" applyAlignment="1" applyProtection="1">
      <alignment vertical="center"/>
      <protection locked="0"/>
    </xf>
    <xf numFmtId="0" fontId="42" fillId="27" borderId="48" xfId="67" applyFont="1" applyFill="1" applyBorder="1" applyAlignment="1" applyProtection="1">
      <alignment vertical="center"/>
      <protection locked="0"/>
    </xf>
    <xf numFmtId="0" fontId="42" fillId="27" borderId="27" xfId="67" applyFont="1" applyFill="1" applyBorder="1" applyAlignment="1">
      <alignment vertical="center"/>
      <protection/>
    </xf>
    <xf numFmtId="0" fontId="42" fillId="27" borderId="11" xfId="67" applyFont="1" applyFill="1" applyBorder="1" applyAlignment="1">
      <alignment vertical="center"/>
      <protection/>
    </xf>
    <xf numFmtId="0" fontId="42" fillId="27" borderId="27" xfId="0" applyFont="1" applyFill="1" applyBorder="1" applyAlignment="1" applyProtection="1">
      <alignment horizontal="right" vertical="center"/>
      <protection locked="0"/>
    </xf>
    <xf numFmtId="0" fontId="42" fillId="27" borderId="28" xfId="0" applyFont="1" applyFill="1" applyBorder="1" applyAlignment="1" applyProtection="1">
      <alignment horizontal="right" vertical="center"/>
      <protection locked="0"/>
    </xf>
    <xf numFmtId="0" fontId="42" fillId="27" borderId="11" xfId="0" applyFont="1" applyFill="1" applyBorder="1" applyAlignment="1" applyProtection="1">
      <alignment horizontal="right" vertical="center"/>
      <protection locked="0"/>
    </xf>
    <xf numFmtId="0" fontId="42" fillId="27" borderId="35" xfId="0" applyFont="1" applyFill="1" applyBorder="1" applyAlignment="1" applyProtection="1">
      <alignment horizontal="right" vertical="center"/>
      <protection locked="0"/>
    </xf>
    <xf numFmtId="0" fontId="42" fillId="27" borderId="27" xfId="0" applyFont="1" applyFill="1" applyBorder="1" applyAlignment="1" applyProtection="1">
      <alignment vertical="center"/>
      <protection locked="0"/>
    </xf>
    <xf numFmtId="0" fontId="42" fillId="27" borderId="11" xfId="0" applyFont="1" applyFill="1" applyBorder="1" applyAlignment="1" applyProtection="1">
      <alignment vertical="center"/>
      <protection locked="0"/>
    </xf>
    <xf numFmtId="0" fontId="42" fillId="27" borderId="49" xfId="0" applyFont="1" applyFill="1" applyBorder="1" applyAlignment="1" applyProtection="1">
      <alignment vertical="center"/>
      <protection locked="0"/>
    </xf>
    <xf numFmtId="0" fontId="63" fillId="27" borderId="10" xfId="68" applyFont="1" applyFill="1" applyBorder="1" applyAlignment="1">
      <alignment horizontal="justify" vertical="center" wrapText="1"/>
      <protection/>
    </xf>
    <xf numFmtId="0" fontId="42" fillId="27" borderId="0" xfId="0" applyFont="1" applyFill="1" applyBorder="1" applyAlignment="1">
      <alignment vertical="center"/>
    </xf>
    <xf numFmtId="206" fontId="54" fillId="27" borderId="11" xfId="49" applyNumberFormat="1" applyFont="1" applyFill="1" applyBorder="1" applyAlignment="1" applyProtection="1">
      <alignment vertical="center"/>
      <protection locked="0"/>
    </xf>
    <xf numFmtId="38" fontId="54" fillId="27" borderId="11" xfId="49" applyFont="1" applyFill="1" applyBorder="1" applyAlignment="1" applyProtection="1">
      <alignment vertical="center"/>
      <protection locked="0"/>
    </xf>
    <xf numFmtId="38" fontId="54" fillId="27" borderId="21" xfId="49" applyFont="1" applyFill="1" applyBorder="1" applyAlignment="1" applyProtection="1">
      <alignment vertical="center"/>
      <protection locked="0"/>
    </xf>
    <xf numFmtId="0" fontId="54" fillId="27" borderId="33" xfId="73" applyFont="1" applyFill="1" applyBorder="1" applyAlignment="1" applyProtection="1">
      <alignment vertical="center" wrapText="1"/>
      <protection locked="0"/>
    </xf>
    <xf numFmtId="0" fontId="54" fillId="27" borderId="28" xfId="73" applyFont="1" applyFill="1" applyBorder="1" applyAlignment="1" applyProtection="1">
      <alignment vertical="center" wrapText="1"/>
      <protection locked="0"/>
    </xf>
    <xf numFmtId="0" fontId="54" fillId="27" borderId="11" xfId="73" applyFont="1" applyFill="1" applyBorder="1" applyAlignment="1" applyProtection="1">
      <alignment vertical="center"/>
      <protection locked="0"/>
    </xf>
    <xf numFmtId="0" fontId="54" fillId="27" borderId="21" xfId="73" applyFont="1" applyFill="1" applyBorder="1" applyAlignment="1" applyProtection="1">
      <alignment vertical="center"/>
      <protection locked="0"/>
    </xf>
    <xf numFmtId="0" fontId="54" fillId="27" borderId="27" xfId="73" applyFont="1" applyFill="1" applyBorder="1" applyAlignment="1" applyProtection="1">
      <alignment horizontal="right" vertical="center"/>
      <protection locked="0"/>
    </xf>
    <xf numFmtId="0" fontId="54" fillId="27" borderId="11" xfId="73" applyFont="1" applyFill="1" applyBorder="1" applyAlignment="1" applyProtection="1">
      <alignment horizontal="right" vertical="center"/>
      <protection locked="0"/>
    </xf>
    <xf numFmtId="0" fontId="62" fillId="27" borderId="39" xfId="73" applyFont="1" applyFill="1" applyBorder="1" applyAlignment="1" applyProtection="1">
      <alignment horizontal="left" vertical="center" wrapText="1"/>
      <protection locked="0"/>
    </xf>
    <xf numFmtId="0" fontId="6" fillId="0" borderId="0" xfId="76" applyFont="1" applyAlignment="1">
      <alignment vertical="center" wrapText="1"/>
      <protection/>
    </xf>
    <xf numFmtId="0" fontId="7" fillId="0" borderId="0" xfId="72" applyFont="1" applyAlignment="1">
      <alignment vertical="center" wrapText="1"/>
      <protection/>
    </xf>
    <xf numFmtId="0" fontId="17" fillId="0" borderId="0" xfId="75" applyFont="1" applyAlignment="1">
      <alignment vertical="center" wrapText="1"/>
      <protection/>
    </xf>
    <xf numFmtId="0" fontId="7" fillId="0" borderId="0" xfId="78" applyFont="1" applyAlignment="1">
      <alignment vertical="center" wrapText="1"/>
      <protection/>
    </xf>
    <xf numFmtId="0" fontId="13" fillId="32" borderId="0" xfId="71" applyFont="1" applyFill="1" applyAlignment="1">
      <alignment horizontal="center" vertical="center"/>
      <protection/>
    </xf>
    <xf numFmtId="0" fontId="13" fillId="32" borderId="0" xfId="71" applyFont="1" applyFill="1" applyAlignment="1">
      <alignment horizontal="center" vertical="top"/>
      <protection/>
    </xf>
    <xf numFmtId="0" fontId="13" fillId="32" borderId="0" xfId="76" applyFont="1" applyFill="1" applyAlignment="1">
      <alignment horizontal="center" vertical="center"/>
      <protection/>
    </xf>
    <xf numFmtId="0" fontId="13" fillId="32" borderId="0" xfId="0" applyFont="1" applyFill="1" applyAlignment="1">
      <alignment horizontal="center" vertical="center"/>
    </xf>
    <xf numFmtId="0" fontId="13" fillId="32" borderId="0" xfId="77" applyFont="1" applyFill="1" applyAlignment="1">
      <alignment horizontal="center" vertical="center"/>
      <protection/>
    </xf>
    <xf numFmtId="0" fontId="3" fillId="32" borderId="0" xfId="77" applyFont="1" applyFill="1" applyAlignment="1">
      <alignment vertical="top"/>
      <protection/>
    </xf>
    <xf numFmtId="0" fontId="6" fillId="0" borderId="0" xfId="78" applyFont="1" applyAlignment="1">
      <alignment vertical="center" wrapText="1"/>
      <protection/>
    </xf>
    <xf numFmtId="0" fontId="0" fillId="0" borderId="0" xfId="68" applyFont="1" applyAlignment="1">
      <alignment vertical="center"/>
      <protection/>
    </xf>
    <xf numFmtId="0" fontId="0" fillId="0" borderId="0" xfId="63">
      <alignment/>
      <protection/>
    </xf>
    <xf numFmtId="0" fontId="0" fillId="0" borderId="0" xfId="63" applyAlignment="1">
      <alignment vertical="top"/>
      <protection/>
    </xf>
    <xf numFmtId="0" fontId="35" fillId="0" borderId="0" xfId="63" applyFont="1" applyAlignment="1">
      <alignment horizontal="center" vertical="center"/>
      <protection/>
    </xf>
    <xf numFmtId="0" fontId="30" fillId="0" borderId="0" xfId="63" applyFont="1">
      <alignment/>
      <protection/>
    </xf>
    <xf numFmtId="0" fontId="37" fillId="0" borderId="0" xfId="63" applyFont="1" applyAlignment="1">
      <alignment horizontal="center" vertical="center"/>
      <protection/>
    </xf>
    <xf numFmtId="0" fontId="36" fillId="0" borderId="0" xfId="63" applyFont="1" applyAlignment="1">
      <alignment vertical="center"/>
      <protection/>
    </xf>
    <xf numFmtId="0" fontId="30" fillId="0" borderId="0" xfId="63" applyFont="1" applyAlignment="1">
      <alignment vertical="center"/>
      <protection/>
    </xf>
    <xf numFmtId="0" fontId="38" fillId="0" borderId="0" xfId="63" applyFont="1" applyAlignment="1">
      <alignment vertical="center"/>
      <protection/>
    </xf>
    <xf numFmtId="0" fontId="31" fillId="0" borderId="0" xfId="63" applyFont="1" applyAlignment="1">
      <alignment vertical="center"/>
      <protection/>
    </xf>
    <xf numFmtId="0" fontId="31" fillId="0" borderId="30" xfId="63" applyFont="1" applyBorder="1" applyAlignment="1">
      <alignment vertical="center"/>
      <protection/>
    </xf>
    <xf numFmtId="0" fontId="36" fillId="0" borderId="38" xfId="63" applyFont="1" applyBorder="1" applyAlignment="1">
      <alignment vertical="center"/>
      <protection/>
    </xf>
    <xf numFmtId="0" fontId="36" fillId="0" borderId="19" xfId="63" applyFont="1" applyBorder="1" applyAlignment="1">
      <alignment vertical="center"/>
      <protection/>
    </xf>
    <xf numFmtId="0" fontId="36" fillId="0" borderId="0" xfId="63" applyFont="1" applyAlignment="1" quotePrefix="1">
      <alignment horizontal="right" vertical="center"/>
      <protection/>
    </xf>
    <xf numFmtId="0" fontId="0" fillId="0" borderId="0" xfId="63" applyFont="1">
      <alignment/>
      <protection/>
    </xf>
    <xf numFmtId="0" fontId="18" fillId="0" borderId="0" xfId="62" applyFont="1" applyFill="1" applyAlignment="1">
      <alignment vertical="center"/>
      <protection/>
    </xf>
    <xf numFmtId="0" fontId="0" fillId="0" borderId="0" xfId="62" applyFont="1" applyFill="1" applyAlignment="1">
      <alignment/>
      <protection/>
    </xf>
    <xf numFmtId="0" fontId="0" fillId="0" borderId="0" xfId="62" applyFont="1" applyFill="1">
      <alignment/>
      <protection/>
    </xf>
    <xf numFmtId="0" fontId="44" fillId="0" borderId="0" xfId="62" applyFont="1" applyFill="1" applyAlignment="1">
      <alignment vertical="center"/>
      <protection/>
    </xf>
    <xf numFmtId="0" fontId="65" fillId="0" borderId="0" xfId="62" applyFont="1" applyFill="1" applyAlignment="1">
      <alignment vertical="center"/>
      <protection/>
    </xf>
    <xf numFmtId="0" fontId="0" fillId="0" borderId="0" xfId="62" applyFont="1" applyFill="1" applyAlignment="1">
      <alignment vertical="center"/>
      <protection/>
    </xf>
    <xf numFmtId="0" fontId="20" fillId="0" borderId="0" xfId="62" applyFont="1" applyFill="1" applyAlignment="1">
      <alignment vertical="center"/>
      <protection/>
    </xf>
    <xf numFmtId="0" fontId="0" fillId="0" borderId="0" xfId="62" applyFont="1" applyFill="1" applyAlignment="1">
      <alignment horizontal="center" vertical="center"/>
      <protection/>
    </xf>
    <xf numFmtId="0" fontId="51" fillId="0" borderId="0" xfId="62" applyFont="1" applyFill="1" applyAlignment="1">
      <alignment vertical="center"/>
      <protection/>
    </xf>
    <xf numFmtId="0" fontId="44" fillId="0" borderId="0" xfId="62" applyFont="1" applyFill="1" applyBorder="1" applyAlignment="1">
      <alignment vertical="center"/>
      <protection/>
    </xf>
    <xf numFmtId="0" fontId="0" fillId="0" borderId="0" xfId="62" applyFont="1" applyFill="1" applyBorder="1" applyAlignment="1">
      <alignment/>
      <protection/>
    </xf>
    <xf numFmtId="0" fontId="0" fillId="0" borderId="0" xfId="62" applyFont="1" applyFill="1" applyBorder="1" applyAlignment="1">
      <alignment vertical="top"/>
      <protection/>
    </xf>
    <xf numFmtId="0" fontId="20" fillId="0" borderId="0" xfId="62" applyFont="1" applyFill="1" applyBorder="1" applyAlignment="1">
      <alignment vertical="top"/>
      <protection/>
    </xf>
    <xf numFmtId="0" fontId="0" fillId="0" borderId="0" xfId="62" applyFont="1" applyFill="1" applyBorder="1" applyAlignment="1">
      <alignment horizontal="center" vertical="top"/>
      <protection/>
    </xf>
    <xf numFmtId="0" fontId="0" fillId="0" borderId="0" xfId="62" applyFont="1" applyFill="1" applyAlignment="1">
      <alignment vertical="top"/>
      <protection/>
    </xf>
    <xf numFmtId="0" fontId="0" fillId="0" borderId="35" xfId="62" applyFont="1" applyFill="1" applyBorder="1" applyAlignment="1">
      <alignment/>
      <protection/>
    </xf>
    <xf numFmtId="0" fontId="0" fillId="0" borderId="0" xfId="62" applyFont="1" applyFill="1" applyBorder="1" applyAlignment="1">
      <alignment vertical="center"/>
      <protection/>
    </xf>
    <xf numFmtId="0" fontId="0" fillId="0" borderId="31" xfId="62" applyFont="1" applyFill="1" applyBorder="1" applyAlignment="1">
      <alignment vertical="center"/>
      <protection/>
    </xf>
    <xf numFmtId="0" fontId="0" fillId="0" borderId="39" xfId="62" applyFont="1" applyFill="1" applyBorder="1" applyAlignment="1">
      <alignment vertical="center"/>
      <protection/>
    </xf>
    <xf numFmtId="0" fontId="0" fillId="0" borderId="50" xfId="62" applyFont="1" applyFill="1" applyBorder="1" applyAlignment="1">
      <alignment horizontal="center" vertical="center"/>
      <protection/>
    </xf>
    <xf numFmtId="0" fontId="23" fillId="0" borderId="23" xfId="62" applyFont="1" applyFill="1" applyBorder="1" applyAlignment="1">
      <alignment horizontal="center" vertical="center"/>
      <protection/>
    </xf>
    <xf numFmtId="0" fontId="42" fillId="27" borderId="23" xfId="62" applyFont="1" applyFill="1" applyBorder="1" applyAlignment="1">
      <alignment horizontal="center" vertical="center"/>
      <protection/>
    </xf>
    <xf numFmtId="0" fontId="23" fillId="0" borderId="51" xfId="62" applyFont="1" applyFill="1" applyBorder="1" applyAlignment="1">
      <alignment horizontal="center" vertical="center"/>
      <protection/>
    </xf>
    <xf numFmtId="0" fontId="25" fillId="0" borderId="46" xfId="62" applyFont="1" applyFill="1" applyBorder="1" applyAlignment="1">
      <alignment horizontal="center" vertical="center"/>
      <protection/>
    </xf>
    <xf numFmtId="233" fontId="68" fillId="27" borderId="27" xfId="51" applyNumberFormat="1" applyFont="1" applyFill="1" applyBorder="1" applyAlignment="1">
      <alignment horizontal="right" vertical="center"/>
    </xf>
    <xf numFmtId="210" fontId="42" fillId="0" borderId="27" xfId="51" applyNumberFormat="1" applyFont="1" applyFill="1" applyBorder="1" applyAlignment="1">
      <alignment vertical="center"/>
    </xf>
    <xf numFmtId="0" fontId="23" fillId="0" borderId="22" xfId="62" applyFont="1" applyFill="1" applyBorder="1" applyAlignment="1">
      <alignment horizontal="center" vertical="center"/>
      <protection/>
    </xf>
    <xf numFmtId="0" fontId="23" fillId="0" borderId="52" xfId="62" applyFont="1" applyFill="1" applyBorder="1" applyAlignment="1">
      <alignment horizontal="center" vertical="center"/>
      <protection/>
    </xf>
    <xf numFmtId="0" fontId="25" fillId="0" borderId="16" xfId="62" applyFont="1" applyFill="1" applyBorder="1" applyAlignment="1">
      <alignment horizontal="center" vertical="center"/>
      <protection/>
    </xf>
    <xf numFmtId="233" fontId="68" fillId="27" borderId="11" xfId="51" applyNumberFormat="1" applyFont="1" applyFill="1" applyBorder="1" applyAlignment="1">
      <alignment horizontal="right" vertical="center"/>
    </xf>
    <xf numFmtId="210" fontId="42" fillId="0" borderId="11" xfId="51" applyNumberFormat="1" applyFont="1" applyFill="1" applyBorder="1" applyAlignment="1">
      <alignment vertical="center"/>
    </xf>
    <xf numFmtId="0" fontId="23" fillId="0" borderId="53" xfId="62" applyFont="1" applyFill="1" applyBorder="1" applyAlignment="1">
      <alignment horizontal="center" vertical="center"/>
      <protection/>
    </xf>
    <xf numFmtId="0" fontId="23" fillId="0" borderId="54" xfId="62" applyFont="1" applyFill="1" applyBorder="1" applyAlignment="1">
      <alignment horizontal="center" vertical="center"/>
      <protection/>
    </xf>
    <xf numFmtId="0" fontId="25" fillId="0" borderId="55" xfId="62" applyFont="1" applyFill="1" applyBorder="1" applyAlignment="1">
      <alignment horizontal="center" vertical="center"/>
      <protection/>
    </xf>
    <xf numFmtId="233" fontId="68" fillId="27" borderId="44" xfId="51" applyNumberFormat="1" applyFont="1" applyFill="1" applyBorder="1" applyAlignment="1">
      <alignment horizontal="right" vertical="center"/>
    </xf>
    <xf numFmtId="210" fontId="42" fillId="0" borderId="44" xfId="51" applyNumberFormat="1" applyFont="1" applyFill="1" applyBorder="1" applyAlignment="1">
      <alignment vertical="center"/>
    </xf>
    <xf numFmtId="0" fontId="25" fillId="0" borderId="39" xfId="62" applyFont="1" applyFill="1" applyBorder="1" applyAlignment="1">
      <alignment horizontal="center" vertical="center"/>
      <protection/>
    </xf>
    <xf numFmtId="233" fontId="68" fillId="0" borderId="56" xfId="51" applyNumberFormat="1" applyFont="1" applyFill="1" applyBorder="1" applyAlignment="1">
      <alignment vertical="center"/>
    </xf>
    <xf numFmtId="234" fontId="25" fillId="0" borderId="57" xfId="51" applyNumberFormat="1" applyFont="1" applyFill="1" applyBorder="1" applyAlignment="1">
      <alignment horizontal="center" vertical="center"/>
    </xf>
    <xf numFmtId="210" fontId="42" fillId="0" borderId="31" xfId="51" applyNumberFormat="1" applyFont="1" applyFill="1" applyBorder="1" applyAlignment="1">
      <alignment vertical="center"/>
    </xf>
    <xf numFmtId="0" fontId="18" fillId="0" borderId="0" xfId="62" applyFont="1" applyAlignment="1">
      <alignment vertical="center"/>
      <protection/>
    </xf>
    <xf numFmtId="0" fontId="0" fillId="0" borderId="0" xfId="62" applyFont="1" applyAlignment="1">
      <alignment vertical="center"/>
      <protection/>
    </xf>
    <xf numFmtId="0" fontId="0" fillId="0" borderId="0" xfId="62" applyAlignment="1">
      <alignment vertical="center"/>
      <protection/>
    </xf>
    <xf numFmtId="0" fontId="0" fillId="0" borderId="0" xfId="62" applyFont="1">
      <alignment/>
      <protection/>
    </xf>
    <xf numFmtId="0" fontId="56" fillId="0" borderId="0" xfId="62" applyFont="1" applyAlignment="1">
      <alignment vertical="center"/>
      <protection/>
    </xf>
    <xf numFmtId="0" fontId="0" fillId="0" borderId="0" xfId="62" applyFont="1" applyAlignment="1">
      <alignment horizontal="left" vertical="center"/>
      <protection/>
    </xf>
    <xf numFmtId="0" fontId="49" fillId="0" borderId="0" xfId="62" applyFont="1" applyAlignment="1">
      <alignment vertical="center"/>
      <protection/>
    </xf>
    <xf numFmtId="0" fontId="0" fillId="0" borderId="58" xfId="62" applyFont="1" applyBorder="1" applyAlignment="1">
      <alignment horizontal="center" vertical="center"/>
      <protection/>
    </xf>
    <xf numFmtId="0" fontId="0" fillId="0" borderId="11" xfId="62" applyFont="1" applyBorder="1" applyAlignment="1">
      <alignment vertical="center"/>
      <protection/>
    </xf>
    <xf numFmtId="0" fontId="0" fillId="0" borderId="22" xfId="62" applyFont="1" applyBorder="1" applyAlignment="1">
      <alignment horizontal="left" vertical="center"/>
      <protection/>
    </xf>
    <xf numFmtId="0" fontId="64" fillId="27" borderId="59" xfId="62" applyFont="1" applyFill="1" applyBorder="1" applyAlignment="1" applyProtection="1">
      <alignment horizontal="center" vertical="center"/>
      <protection locked="0"/>
    </xf>
    <xf numFmtId="0" fontId="0" fillId="0" borderId="0" xfId="62" applyAlignment="1">
      <alignment vertical="top"/>
      <protection/>
    </xf>
    <xf numFmtId="0" fontId="0" fillId="0" borderId="48" xfId="62" applyFont="1" applyBorder="1" applyAlignment="1">
      <alignment vertical="center"/>
      <protection/>
    </xf>
    <xf numFmtId="0" fontId="0" fillId="0" borderId="60" xfId="62" applyFont="1" applyBorder="1" applyAlignment="1">
      <alignment horizontal="left" vertical="center"/>
      <protection/>
    </xf>
    <xf numFmtId="0" fontId="64" fillId="27" borderId="61" xfId="62" applyFont="1" applyFill="1" applyBorder="1" applyAlignment="1" applyProtection="1">
      <alignment horizontal="center" vertical="center"/>
      <protection locked="0"/>
    </xf>
    <xf numFmtId="0" fontId="0" fillId="0" borderId="48" xfId="62" applyFont="1" applyBorder="1">
      <alignment/>
      <protection/>
    </xf>
    <xf numFmtId="0" fontId="27" fillId="0" borderId="60" xfId="62" applyFont="1" applyBorder="1" applyAlignment="1">
      <alignment horizontal="left" vertical="center"/>
      <protection/>
    </xf>
    <xf numFmtId="0" fontId="27" fillId="0" borderId="62" xfId="62" applyFont="1" applyBorder="1" applyAlignment="1">
      <alignment horizontal="left" vertical="center"/>
      <protection/>
    </xf>
    <xf numFmtId="0" fontId="61" fillId="0" borderId="31" xfId="62" applyFont="1" applyBorder="1" applyAlignment="1">
      <alignment horizontal="right" vertical="center"/>
      <protection/>
    </xf>
    <xf numFmtId="0" fontId="61" fillId="0" borderId="39" xfId="62" applyFont="1" applyBorder="1" applyAlignment="1">
      <alignment vertical="center"/>
      <protection/>
    </xf>
    <xf numFmtId="0" fontId="56" fillId="0" borderId="0" xfId="62" applyFont="1" applyAlignment="1">
      <alignment/>
      <protection/>
    </xf>
    <xf numFmtId="0" fontId="51" fillId="0" borderId="0" xfId="62" applyFont="1" applyAlignment="1">
      <alignment horizontal="left" vertical="center"/>
      <protection/>
    </xf>
    <xf numFmtId="0" fontId="0" fillId="0" borderId="0" xfId="62" applyFont="1" applyAlignment="1">
      <alignment wrapText="1"/>
      <protection/>
    </xf>
    <xf numFmtId="0" fontId="25" fillId="0" borderId="19" xfId="62" applyFont="1" applyBorder="1" applyAlignment="1">
      <alignment horizontal="center" vertical="center"/>
      <protection/>
    </xf>
    <xf numFmtId="0" fontId="0" fillId="0" borderId="0" xfId="62">
      <alignment/>
      <protection/>
    </xf>
    <xf numFmtId="0" fontId="23" fillId="0" borderId="63" xfId="62" applyFont="1" applyBorder="1" applyAlignment="1">
      <alignment horizontal="center" vertical="center"/>
      <protection/>
    </xf>
    <xf numFmtId="0" fontId="23" fillId="0" borderId="18" xfId="62" applyFont="1" applyBorder="1" applyAlignment="1">
      <alignment horizontal="center" vertical="center"/>
      <protection/>
    </xf>
    <xf numFmtId="0" fontId="23" fillId="0" borderId="64" xfId="62" applyFont="1" applyBorder="1" applyAlignment="1">
      <alignment horizontal="center" vertical="center"/>
      <protection/>
    </xf>
    <xf numFmtId="0" fontId="67" fillId="27" borderId="65" xfId="62" applyFont="1" applyFill="1" applyBorder="1" applyAlignment="1">
      <alignment horizontal="center" vertical="center"/>
      <protection/>
    </xf>
    <xf numFmtId="0" fontId="67" fillId="27" borderId="40" xfId="62" applyFont="1" applyFill="1" applyBorder="1" applyAlignment="1">
      <alignment horizontal="center" vertical="center"/>
      <protection/>
    </xf>
    <xf numFmtId="38" fontId="70" fillId="27" borderId="56" xfId="51" applyFont="1" applyFill="1" applyBorder="1" applyAlignment="1">
      <alignment horizontal="center" vertical="center"/>
    </xf>
    <xf numFmtId="0" fontId="25" fillId="0" borderId="40" xfId="62" applyFont="1" applyBorder="1" applyAlignment="1">
      <alignment horizontal="center" vertical="center"/>
      <protection/>
    </xf>
    <xf numFmtId="0" fontId="67" fillId="27" borderId="66" xfId="62" applyFont="1" applyFill="1" applyBorder="1" applyAlignment="1">
      <alignment horizontal="center" vertical="center"/>
      <protection/>
    </xf>
    <xf numFmtId="0" fontId="67" fillId="27" borderId="67" xfId="62" applyFont="1" applyFill="1" applyBorder="1" applyAlignment="1">
      <alignment horizontal="center" vertical="center"/>
      <protection/>
    </xf>
    <xf numFmtId="0" fontId="67" fillId="27" borderId="19" xfId="62" applyFont="1" applyFill="1" applyBorder="1" applyAlignment="1">
      <alignment horizontal="center" vertical="center"/>
      <protection/>
    </xf>
    <xf numFmtId="38" fontId="70" fillId="27" borderId="30" xfId="51" applyFont="1" applyFill="1" applyBorder="1" applyAlignment="1">
      <alignment horizontal="center" vertical="center"/>
    </xf>
    <xf numFmtId="0" fontId="67" fillId="27" borderId="32" xfId="62" applyFont="1" applyFill="1" applyBorder="1" applyAlignment="1">
      <alignment horizontal="center" vertical="center"/>
      <protection/>
    </xf>
    <xf numFmtId="0" fontId="0" fillId="0" borderId="0" xfId="62" applyFont="1" applyAlignment="1">
      <alignment vertical="center"/>
      <protection/>
    </xf>
    <xf numFmtId="0" fontId="42" fillId="27" borderId="22" xfId="62" applyFont="1" applyFill="1" applyBorder="1" applyAlignment="1">
      <alignment horizontal="center" vertical="center"/>
      <protection/>
    </xf>
    <xf numFmtId="0" fontId="42" fillId="27" borderId="53" xfId="62" applyFont="1" applyFill="1" applyBorder="1" applyAlignment="1">
      <alignment horizontal="center" vertical="center"/>
      <protection/>
    </xf>
    <xf numFmtId="0" fontId="20" fillId="0" borderId="68" xfId="73" applyFont="1" applyFill="1" applyBorder="1" applyAlignment="1">
      <alignment horizontal="right" vertical="center" wrapText="1"/>
      <protection/>
    </xf>
    <xf numFmtId="0" fontId="20" fillId="0" borderId="16" xfId="73" applyFont="1" applyFill="1" applyBorder="1" applyAlignment="1">
      <alignment horizontal="right" vertical="center" wrapText="1"/>
      <protection/>
    </xf>
    <xf numFmtId="0" fontId="71" fillId="0" borderId="0" xfId="79" applyFont="1" applyAlignment="1">
      <alignment vertical="center"/>
      <protection/>
    </xf>
    <xf numFmtId="0" fontId="72" fillId="0" borderId="0" xfId="79" applyFont="1" applyAlignment="1">
      <alignment vertical="center"/>
      <protection/>
    </xf>
    <xf numFmtId="0" fontId="0" fillId="0" borderId="0" xfId="79" applyFont="1" applyAlignment="1">
      <alignment vertical="center"/>
      <protection/>
    </xf>
    <xf numFmtId="0" fontId="71" fillId="0" borderId="0" xfId="0" applyFont="1" applyAlignment="1">
      <alignment vertical="center"/>
    </xf>
    <xf numFmtId="0" fontId="0" fillId="0" borderId="0" xfId="0" applyFont="1" applyAlignment="1">
      <alignment vertical="center"/>
    </xf>
    <xf numFmtId="0" fontId="71" fillId="0" borderId="0" xfId="0" applyFont="1" applyAlignment="1">
      <alignment/>
    </xf>
    <xf numFmtId="0" fontId="71" fillId="0" borderId="0" xfId="0" applyFont="1" applyAlignment="1">
      <alignment horizontal="left" wrapText="1"/>
    </xf>
    <xf numFmtId="0" fontId="73" fillId="0" borderId="0" xfId="0" applyFont="1" applyAlignment="1">
      <alignment/>
    </xf>
    <xf numFmtId="0" fontId="0" fillId="0" borderId="0" xfId="0" applyFont="1" applyAlignment="1">
      <alignment/>
    </xf>
    <xf numFmtId="0" fontId="0" fillId="0" borderId="0" xfId="0" applyFont="1" applyAlignment="1">
      <alignment horizontal="left" wrapText="1"/>
    </xf>
    <xf numFmtId="0" fontId="73" fillId="0" borderId="0" xfId="0" applyFont="1" applyAlignment="1">
      <alignment horizontal="right" wrapText="1"/>
    </xf>
    <xf numFmtId="0" fontId="44" fillId="0" borderId="0" xfId="0" applyFont="1" applyAlignment="1">
      <alignment wrapText="1"/>
    </xf>
    <xf numFmtId="0" fontId="73" fillId="0" borderId="0" xfId="0" applyFont="1" applyAlignment="1">
      <alignment horizontal="right"/>
    </xf>
    <xf numFmtId="0" fontId="76" fillId="0" borderId="0" xfId="79" applyFont="1" applyAlignment="1">
      <alignment vertical="center"/>
      <protection/>
    </xf>
    <xf numFmtId="0" fontId="78" fillId="0" borderId="0" xfId="79" applyFont="1" applyAlignment="1">
      <alignment vertical="center"/>
      <protection/>
    </xf>
    <xf numFmtId="0" fontId="79" fillId="0" borderId="0" xfId="79" applyFont="1" applyAlignment="1">
      <alignment horizontal="right" vertical="center"/>
      <protection/>
    </xf>
    <xf numFmtId="0" fontId="71" fillId="0" borderId="0" xfId="79" applyFont="1" applyAlignment="1">
      <alignment vertical="top"/>
      <protection/>
    </xf>
    <xf numFmtId="0" fontId="79" fillId="0" borderId="0" xfId="79" applyFont="1" applyAlignment="1">
      <alignment horizontal="right" vertical="top"/>
      <protection/>
    </xf>
    <xf numFmtId="0" fontId="51" fillId="0" borderId="0" xfId="0" applyFont="1" applyAlignment="1">
      <alignment horizontal="left" vertical="top"/>
    </xf>
    <xf numFmtId="0" fontId="0" fillId="0" borderId="0" xfId="79" applyFont="1" applyAlignment="1">
      <alignment vertical="top"/>
      <protection/>
    </xf>
    <xf numFmtId="0" fontId="78" fillId="0" borderId="0" xfId="79" applyFont="1" applyAlignment="1">
      <alignment vertical="top"/>
      <protection/>
    </xf>
    <xf numFmtId="0" fontId="71" fillId="0" borderId="0" xfId="79" applyFont="1" applyAlignment="1">
      <alignment vertical="center" wrapText="1"/>
      <protection/>
    </xf>
    <xf numFmtId="0" fontId="0" fillId="0" borderId="0" xfId="79" applyFont="1" applyAlignment="1">
      <alignment vertical="center" wrapText="1"/>
      <protection/>
    </xf>
    <xf numFmtId="0" fontId="83" fillId="0" borderId="41" xfId="79" applyFont="1" applyBorder="1" applyAlignment="1">
      <alignment horizontal="left" vertical="top" wrapText="1"/>
      <protection/>
    </xf>
    <xf numFmtId="0" fontId="83" fillId="0" borderId="43" xfId="0" applyFont="1" applyBorder="1" applyAlignment="1">
      <alignment horizontal="right" vertical="top"/>
    </xf>
    <xf numFmtId="0" fontId="51" fillId="0" borderId="0" xfId="79" applyFont="1" applyAlignment="1">
      <alignment vertical="center"/>
      <protection/>
    </xf>
    <xf numFmtId="0" fontId="18" fillId="0" borderId="0" xfId="65" applyFont="1" applyFill="1" applyAlignment="1">
      <alignment vertical="center"/>
      <protection/>
    </xf>
    <xf numFmtId="0" fontId="0" fillId="0" borderId="0" xfId="65" applyFont="1" applyFill="1" applyAlignment="1">
      <alignment vertical="center"/>
      <protection/>
    </xf>
    <xf numFmtId="0" fontId="23" fillId="0" borderId="0" xfId="65" applyFont="1" applyFill="1" applyAlignment="1">
      <alignment vertical="center"/>
      <protection/>
    </xf>
    <xf numFmtId="0" fontId="0" fillId="0" borderId="0" xfId="65" applyFont="1" applyFill="1" applyAlignment="1">
      <alignment vertical="center"/>
      <protection/>
    </xf>
    <xf numFmtId="0" fontId="56" fillId="0" borderId="0" xfId="65" applyFont="1" applyFill="1" applyAlignment="1">
      <alignment/>
      <protection/>
    </xf>
    <xf numFmtId="0" fontId="44" fillId="0" borderId="0" xfId="65" applyFont="1" applyFill="1" applyAlignment="1">
      <alignment vertical="center"/>
      <protection/>
    </xf>
    <xf numFmtId="0" fontId="56" fillId="0" borderId="0" xfId="65" applyFont="1" applyFill="1" applyAlignment="1">
      <alignment horizontal="right" vertical="center"/>
      <protection/>
    </xf>
    <xf numFmtId="0" fontId="56" fillId="0" borderId="0" xfId="65" applyFont="1" applyFill="1" applyAlignment="1">
      <alignment vertical="center"/>
      <protection/>
    </xf>
    <xf numFmtId="0" fontId="56" fillId="0" borderId="0" xfId="65" applyFont="1" applyFill="1" applyAlignment="1">
      <alignment horizontal="left" vertical="center"/>
      <protection/>
    </xf>
    <xf numFmtId="0" fontId="44" fillId="0" borderId="0" xfId="65" applyFont="1" applyFill="1" applyAlignment="1">
      <alignment horizontal="left" vertical="center"/>
      <protection/>
    </xf>
    <xf numFmtId="0" fontId="51" fillId="0" borderId="0" xfId="65" applyFont="1" applyAlignment="1">
      <alignment horizontal="left" vertical="center"/>
      <protection/>
    </xf>
    <xf numFmtId="0" fontId="51" fillId="0" borderId="0" xfId="65" applyFont="1" applyAlignment="1">
      <alignment horizontal="left" vertical="top"/>
      <protection/>
    </xf>
    <xf numFmtId="0" fontId="80" fillId="0" borderId="0" xfId="65" applyFont="1" applyAlignment="1">
      <alignment vertical="center"/>
      <protection/>
    </xf>
    <xf numFmtId="0" fontId="73" fillId="0" borderId="0" xfId="65" applyFont="1" applyAlignment="1">
      <alignment vertical="center"/>
      <protection/>
    </xf>
    <xf numFmtId="0" fontId="51" fillId="0" borderId="0" xfId="65" applyFont="1" applyAlignment="1">
      <alignment horizontal="right" vertical="center"/>
      <protection/>
    </xf>
    <xf numFmtId="0" fontId="51" fillId="0" borderId="0" xfId="65" applyFont="1" applyFill="1" applyAlignment="1">
      <alignment vertical="center"/>
      <protection/>
    </xf>
    <xf numFmtId="0" fontId="78" fillId="0" borderId="0" xfId="65" applyFont="1" applyAlignment="1">
      <alignment vertical="center"/>
      <protection/>
    </xf>
    <xf numFmtId="0" fontId="0" fillId="0" borderId="0" xfId="65" applyFont="1" applyAlignment="1">
      <alignment vertical="center"/>
      <protection/>
    </xf>
    <xf numFmtId="0" fontId="51" fillId="0" borderId="0" xfId="65" applyFont="1" applyFill="1" applyAlignment="1">
      <alignment horizontal="right" vertical="center"/>
      <protection/>
    </xf>
    <xf numFmtId="0" fontId="0" fillId="0" borderId="0" xfId="65" applyFont="1" applyFill="1" applyAlignment="1">
      <alignment vertical="center" wrapText="1"/>
      <protection/>
    </xf>
    <xf numFmtId="0" fontId="24" fillId="0" borderId="35" xfId="65" applyFont="1" applyFill="1" applyBorder="1" applyAlignment="1">
      <alignment horizontal="left" vertical="center" wrapText="1"/>
      <protection/>
    </xf>
    <xf numFmtId="0" fontId="24" fillId="0" borderId="20" xfId="65" applyFont="1" applyFill="1" applyBorder="1" applyAlignment="1">
      <alignment horizontal="right" vertical="center" wrapText="1"/>
      <protection/>
    </xf>
    <xf numFmtId="0" fontId="23" fillId="0" borderId="39" xfId="65" applyFont="1" applyFill="1" applyBorder="1" applyAlignment="1" applyProtection="1">
      <alignment horizontal="center" vertical="center"/>
      <protection locked="0"/>
    </xf>
    <xf numFmtId="0" fontId="68" fillId="27" borderId="39" xfId="65" applyFont="1" applyFill="1" applyBorder="1" applyAlignment="1" applyProtection="1">
      <alignment horizontal="center" vertical="center"/>
      <protection locked="0"/>
    </xf>
    <xf numFmtId="0" fontId="23" fillId="0" borderId="40" xfId="65" applyFont="1" applyFill="1" applyBorder="1" applyAlignment="1" applyProtection="1">
      <alignment horizontal="center" vertical="center"/>
      <protection locked="0"/>
    </xf>
    <xf numFmtId="0" fontId="23" fillId="0" borderId="42" xfId="65" applyFont="1" applyFill="1" applyBorder="1" applyAlignment="1" applyProtection="1">
      <alignment horizontal="center" vertical="center"/>
      <protection locked="0"/>
    </xf>
    <xf numFmtId="0" fontId="68" fillId="27" borderId="42" xfId="65" applyFont="1" applyFill="1" applyBorder="1" applyAlignment="1" applyProtection="1">
      <alignment horizontal="center" vertical="center"/>
      <protection locked="0"/>
    </xf>
    <xf numFmtId="0" fontId="23" fillId="0" borderId="43" xfId="65" applyFont="1" applyFill="1" applyBorder="1" applyAlignment="1" applyProtection="1">
      <alignment horizontal="center" vertical="center"/>
      <protection locked="0"/>
    </xf>
    <xf numFmtId="0" fontId="25" fillId="0" borderId="0" xfId="65" applyFont="1" applyFill="1" applyAlignment="1">
      <alignment vertical="center"/>
      <protection/>
    </xf>
    <xf numFmtId="0" fontId="18" fillId="0" borderId="0" xfId="66" applyFont="1" applyFill="1" applyAlignment="1">
      <alignment vertical="center"/>
      <protection/>
    </xf>
    <xf numFmtId="0" fontId="0" fillId="0" borderId="0" xfId="66" applyFont="1" applyFill="1" applyAlignment="1">
      <alignment vertical="center"/>
      <protection/>
    </xf>
    <xf numFmtId="0" fontId="23" fillId="0" borderId="0" xfId="66" applyFont="1" applyFill="1" applyAlignment="1">
      <alignment vertical="center"/>
      <protection/>
    </xf>
    <xf numFmtId="0" fontId="0" fillId="0" borderId="0" xfId="66" applyFont="1" applyFill="1" applyAlignment="1">
      <alignment vertical="center"/>
      <protection/>
    </xf>
    <xf numFmtId="0" fontId="0" fillId="0" borderId="0" xfId="66" applyFont="1" applyFill="1" applyAlignment="1">
      <alignment vertical="top"/>
      <protection/>
    </xf>
    <xf numFmtId="0" fontId="56" fillId="0" borderId="0" xfId="66" applyFont="1" applyFill="1" applyAlignment="1">
      <alignment/>
      <protection/>
    </xf>
    <xf numFmtId="0" fontId="56" fillId="0" borderId="0" xfId="66" applyFont="1" applyFill="1" applyAlignment="1">
      <alignment vertical="center"/>
      <protection/>
    </xf>
    <xf numFmtId="0" fontId="44" fillId="0" borderId="0" xfId="66" applyFont="1" applyFill="1" applyAlignment="1">
      <alignment vertical="center" wrapText="1"/>
      <protection/>
    </xf>
    <xf numFmtId="0" fontId="0" fillId="0" borderId="0" xfId="66" applyFont="1" applyFill="1" applyAlignment="1">
      <alignment vertical="center" wrapText="1"/>
      <protection/>
    </xf>
    <xf numFmtId="0" fontId="56" fillId="0" borderId="0" xfId="66" applyFont="1" applyFill="1" applyAlignment="1">
      <alignment horizontal="right"/>
      <protection/>
    </xf>
    <xf numFmtId="0" fontId="44" fillId="0" borderId="0" xfId="66" applyFont="1" applyFill="1" applyAlignment="1">
      <alignment vertical="center"/>
      <protection/>
    </xf>
    <xf numFmtId="0" fontId="66" fillId="0" borderId="0" xfId="66" applyFont="1" applyFill="1" applyAlignment="1">
      <alignment vertical="center"/>
      <protection/>
    </xf>
    <xf numFmtId="0" fontId="45" fillId="0" borderId="0" xfId="66" applyFont="1" applyFill="1" applyAlignment="1">
      <alignment vertical="center"/>
      <protection/>
    </xf>
    <xf numFmtId="0" fontId="51" fillId="0" borderId="0" xfId="66" applyFont="1" applyAlignment="1">
      <alignment horizontal="left" vertical="center"/>
      <protection/>
    </xf>
    <xf numFmtId="0" fontId="51" fillId="0" borderId="0" xfId="66" applyFont="1" applyAlignment="1">
      <alignment horizontal="left" vertical="top"/>
      <protection/>
    </xf>
    <xf numFmtId="0" fontId="80" fillId="0" borderId="0" xfId="66" applyFont="1" applyAlignment="1">
      <alignment vertical="center"/>
      <protection/>
    </xf>
    <xf numFmtId="0" fontId="73" fillId="0" borderId="0" xfId="66" applyFont="1" applyAlignment="1">
      <alignment vertical="center"/>
      <protection/>
    </xf>
    <xf numFmtId="0" fontId="51" fillId="0" borderId="0" xfId="66" applyFont="1" applyAlignment="1">
      <alignment horizontal="right" vertical="center"/>
      <protection/>
    </xf>
    <xf numFmtId="0" fontId="51" fillId="0" borderId="0" xfId="66" applyFont="1" applyFill="1" applyAlignment="1">
      <alignment vertical="center"/>
      <protection/>
    </xf>
    <xf numFmtId="0" fontId="0" fillId="0" borderId="0" xfId="66" applyFont="1" applyAlignment="1">
      <alignment vertical="center"/>
      <protection/>
    </xf>
    <xf numFmtId="0" fontId="78" fillId="0" borderId="0" xfId="66" applyFont="1" applyAlignment="1">
      <alignment vertical="center"/>
      <protection/>
    </xf>
    <xf numFmtId="0" fontId="0" fillId="0" borderId="0" xfId="66" applyFont="1" applyFill="1">
      <alignment/>
      <protection/>
    </xf>
    <xf numFmtId="0" fontId="44" fillId="0" borderId="0" xfId="66" applyFont="1" applyFill="1" applyAlignment="1">
      <alignment/>
      <protection/>
    </xf>
    <xf numFmtId="0" fontId="44" fillId="0" borderId="0" xfId="66" applyFont="1" applyFill="1" applyAlignment="1">
      <alignment horizontal="left" wrapText="1"/>
      <protection/>
    </xf>
    <xf numFmtId="0" fontId="0" fillId="0" borderId="0" xfId="66" applyFont="1" applyFill="1" applyAlignment="1">
      <alignment horizontal="left" wrapText="1"/>
      <protection/>
    </xf>
    <xf numFmtId="0" fontId="25" fillId="0" borderId="0" xfId="66" applyFont="1" applyFill="1">
      <alignment/>
      <protection/>
    </xf>
    <xf numFmtId="0" fontId="0" fillId="0" borderId="0" xfId="66" applyFont="1" applyFill="1" applyAlignment="1">
      <alignment/>
      <protection/>
    </xf>
    <xf numFmtId="0" fontId="83" fillId="0" borderId="41" xfId="79" applyFont="1" applyBorder="1" applyAlignment="1">
      <alignment horizontal="left" vertical="center" wrapText="1"/>
      <protection/>
    </xf>
    <xf numFmtId="0" fontId="83" fillId="0" borderId="43" xfId="64" applyFont="1" applyBorder="1" applyAlignment="1">
      <alignment horizontal="right" vertical="center"/>
      <protection/>
    </xf>
    <xf numFmtId="0" fontId="68" fillId="27" borderId="41" xfId="66" applyFont="1" applyFill="1" applyBorder="1" applyAlignment="1">
      <alignment horizontal="center" vertical="center" wrapText="1"/>
      <protection/>
    </xf>
    <xf numFmtId="0" fontId="23" fillId="0" borderId="42" xfId="66" applyFont="1" applyFill="1" applyBorder="1" applyAlignment="1" applyProtection="1">
      <alignment horizontal="center" vertical="center"/>
      <protection locked="0"/>
    </xf>
    <xf numFmtId="0" fontId="68" fillId="27" borderId="42" xfId="66" applyFont="1" applyFill="1" applyBorder="1" applyAlignment="1" applyProtection="1">
      <alignment horizontal="center" vertical="center"/>
      <protection locked="0"/>
    </xf>
    <xf numFmtId="0" fontId="23" fillId="0" borderId="43" xfId="66" applyFont="1" applyFill="1" applyBorder="1" applyAlignment="1" applyProtection="1">
      <alignment horizontal="center" vertical="center"/>
      <protection locked="0"/>
    </xf>
    <xf numFmtId="0" fontId="56" fillId="0" borderId="0" xfId="62" applyFont="1" applyFill="1" applyAlignment="1">
      <alignment/>
      <protection/>
    </xf>
    <xf numFmtId="0" fontId="56" fillId="0" borderId="0" xfId="62" applyFont="1" applyFill="1" applyAlignment="1">
      <alignment horizontal="right"/>
      <protection/>
    </xf>
    <xf numFmtId="0" fontId="56" fillId="0" borderId="0" xfId="62" applyFont="1" applyFill="1" applyAlignment="1">
      <alignment horizontal="left" vertical="center"/>
      <protection/>
    </xf>
    <xf numFmtId="0" fontId="45" fillId="0" borderId="0" xfId="62" applyFont="1" applyFill="1" applyAlignment="1">
      <alignment vertical="center"/>
      <protection/>
    </xf>
    <xf numFmtId="0" fontId="51" fillId="0" borderId="0" xfId="62" applyFont="1" applyAlignment="1">
      <alignment horizontal="left" vertical="top"/>
      <protection/>
    </xf>
    <xf numFmtId="0" fontId="51" fillId="0" borderId="0" xfId="62" applyFont="1" applyAlignment="1">
      <alignment horizontal="right" vertical="center"/>
      <protection/>
    </xf>
    <xf numFmtId="0" fontId="44" fillId="0" borderId="0" xfId="62" applyFont="1" applyFill="1" applyAlignment="1">
      <alignment horizontal="left" wrapText="1"/>
      <protection/>
    </xf>
    <xf numFmtId="0" fontId="0" fillId="0" borderId="0" xfId="62" applyFont="1" applyFill="1" applyAlignment="1">
      <alignment horizontal="left" wrapText="1"/>
      <protection/>
    </xf>
    <xf numFmtId="0" fontId="44" fillId="0" borderId="0" xfId="0" applyFont="1" applyFill="1" applyAlignment="1">
      <alignment horizontal="center" vertical="center"/>
    </xf>
    <xf numFmtId="0" fontId="44" fillId="0" borderId="0" xfId="0" applyFont="1" applyFill="1" applyAlignment="1">
      <alignment/>
    </xf>
    <xf numFmtId="0" fontId="51" fillId="0" borderId="0" xfId="0" applyFont="1" applyFill="1" applyAlignment="1">
      <alignment horizontal="right" vertical="center"/>
    </xf>
    <xf numFmtId="0" fontId="51" fillId="0" borderId="0" xfId="0" applyFont="1" applyFill="1" applyAlignment="1">
      <alignment horizontal="right"/>
    </xf>
    <xf numFmtId="0" fontId="56" fillId="0" borderId="0" xfId="0" applyFont="1" applyFill="1" applyAlignment="1">
      <alignment/>
    </xf>
    <xf numFmtId="0" fontId="25" fillId="0" borderId="0" xfId="62" applyFont="1" applyFill="1" applyBorder="1" applyAlignment="1">
      <alignment vertical="top"/>
      <protection/>
    </xf>
    <xf numFmtId="0" fontId="25" fillId="0" borderId="0" xfId="62" applyFont="1" applyFill="1" applyBorder="1" applyAlignment="1">
      <alignment horizontal="center" vertical="top"/>
      <protection/>
    </xf>
    <xf numFmtId="0" fontId="56" fillId="0" borderId="0" xfId="62" applyFont="1" applyFill="1" applyBorder="1" applyAlignment="1">
      <alignment vertical="top"/>
      <protection/>
    </xf>
    <xf numFmtId="0" fontId="56" fillId="0" borderId="0" xfId="62" applyFont="1" applyFill="1" applyBorder="1" applyAlignment="1">
      <alignment/>
      <protection/>
    </xf>
    <xf numFmtId="0" fontId="25" fillId="0" borderId="0" xfId="62" applyFont="1" applyFill="1" applyBorder="1" applyAlignment="1">
      <alignment/>
      <protection/>
    </xf>
    <xf numFmtId="0" fontId="56" fillId="0" borderId="39" xfId="62" applyFont="1" applyFill="1" applyBorder="1" applyAlignment="1">
      <alignment vertical="center"/>
      <protection/>
    </xf>
    <xf numFmtId="0" fontId="25" fillId="0" borderId="39" xfId="62" applyFont="1" applyFill="1" applyBorder="1" applyAlignment="1">
      <alignment vertical="center"/>
      <protection/>
    </xf>
    <xf numFmtId="0" fontId="0" fillId="0" borderId="69" xfId="62" applyFont="1" applyFill="1" applyBorder="1" applyAlignment="1">
      <alignment vertical="top"/>
      <protection/>
    </xf>
    <xf numFmtId="0" fontId="56" fillId="0" borderId="70" xfId="62" applyFont="1" applyFill="1" applyBorder="1" applyAlignment="1">
      <alignment vertical="center"/>
      <protection/>
    </xf>
    <xf numFmtId="0" fontId="25" fillId="0" borderId="70" xfId="62" applyFont="1" applyFill="1" applyBorder="1" applyAlignment="1">
      <alignment vertical="top"/>
      <protection/>
    </xf>
    <xf numFmtId="0" fontId="25" fillId="0" borderId="70" xfId="62" applyFont="1" applyFill="1" applyBorder="1" applyAlignment="1">
      <alignment horizontal="center" vertical="top"/>
      <protection/>
    </xf>
    <xf numFmtId="0" fontId="0" fillId="0" borderId="71" xfId="62" applyFont="1" applyFill="1" applyBorder="1" applyAlignment="1">
      <alignment vertical="top"/>
      <protection/>
    </xf>
    <xf numFmtId="0" fontId="42" fillId="27" borderId="27" xfId="62" applyFont="1" applyFill="1" applyBorder="1" applyAlignment="1">
      <alignment vertical="center"/>
      <protection/>
    </xf>
    <xf numFmtId="0" fontId="42" fillId="27" borderId="23" xfId="62" applyFont="1" applyFill="1" applyBorder="1" applyAlignment="1">
      <alignment vertical="center"/>
      <protection/>
    </xf>
    <xf numFmtId="0" fontId="42" fillId="27" borderId="11" xfId="62" applyFont="1" applyFill="1" applyBorder="1" applyAlignment="1">
      <alignment vertical="center"/>
      <protection/>
    </xf>
    <xf numFmtId="0" fontId="42" fillId="27" borderId="22" xfId="62" applyFont="1" applyFill="1" applyBorder="1" applyAlignment="1">
      <alignment vertical="center"/>
      <protection/>
    </xf>
    <xf numFmtId="0" fontId="42" fillId="27" borderId="44" xfId="62" applyFont="1" applyFill="1" applyBorder="1" applyAlignment="1">
      <alignment vertical="center"/>
      <protection/>
    </xf>
    <xf numFmtId="0" fontId="42" fillId="27" borderId="53" xfId="62" applyFont="1" applyFill="1" applyBorder="1" applyAlignment="1">
      <alignment vertical="center"/>
      <protection/>
    </xf>
    <xf numFmtId="0" fontId="67" fillId="27" borderId="72" xfId="62" applyFont="1" applyFill="1" applyBorder="1" applyAlignment="1">
      <alignment vertical="center"/>
      <protection/>
    </xf>
    <xf numFmtId="210" fontId="23" fillId="0" borderId="15" xfId="51" applyNumberFormat="1" applyFont="1" applyFill="1" applyBorder="1" applyAlignment="1">
      <alignment horizontal="center" vertical="center"/>
    </xf>
    <xf numFmtId="210" fontId="23" fillId="0" borderId="16" xfId="51" applyNumberFormat="1" applyFont="1" applyFill="1" applyBorder="1" applyAlignment="1">
      <alignment horizontal="center" vertical="center"/>
    </xf>
    <xf numFmtId="210" fontId="23" fillId="0" borderId="55" xfId="51" applyNumberFormat="1" applyFont="1" applyFill="1" applyBorder="1" applyAlignment="1">
      <alignment horizontal="center" vertical="center"/>
    </xf>
    <xf numFmtId="210" fontId="23" fillId="0" borderId="57" xfId="51" applyNumberFormat="1" applyFont="1" applyFill="1" applyBorder="1" applyAlignment="1">
      <alignment horizontal="center" vertical="center"/>
    </xf>
    <xf numFmtId="0" fontId="0" fillId="0" borderId="0" xfId="62" applyFont="1" applyFill="1" applyBorder="1">
      <alignment/>
      <protection/>
    </xf>
    <xf numFmtId="0" fontId="25" fillId="0" borderId="47" xfId="62" applyFont="1" applyFill="1" applyBorder="1" applyAlignment="1">
      <alignment vertical="top"/>
      <protection/>
    </xf>
    <xf numFmtId="0" fontId="25" fillId="0" borderId="20" xfId="62" applyFont="1" applyFill="1" applyBorder="1" applyAlignment="1">
      <alignment vertical="top"/>
      <protection/>
    </xf>
    <xf numFmtId="0" fontId="25" fillId="0" borderId="20" xfId="62" applyFont="1" applyFill="1" applyBorder="1" applyAlignment="1">
      <alignment/>
      <protection/>
    </xf>
    <xf numFmtId="0" fontId="25" fillId="0" borderId="40" xfId="62" applyFont="1" applyFill="1" applyBorder="1" applyAlignment="1">
      <alignment vertical="center"/>
      <protection/>
    </xf>
    <xf numFmtId="0" fontId="0" fillId="0" borderId="0" xfId="62" applyFont="1" applyAlignment="1">
      <alignment vertical="top"/>
      <protection/>
    </xf>
    <xf numFmtId="0" fontId="32" fillId="0" borderId="0" xfId="69" applyFont="1" applyAlignment="1">
      <alignment horizontal="right" vertical="center"/>
      <protection/>
    </xf>
    <xf numFmtId="0" fontId="90" fillId="0" borderId="0" xfId="69" applyFont="1" applyAlignment="1">
      <alignment vertical="center"/>
      <protection/>
    </xf>
    <xf numFmtId="0" fontId="0" fillId="0" borderId="0" xfId="70" applyFont="1">
      <alignment/>
      <protection/>
    </xf>
    <xf numFmtId="0" fontId="0" fillId="0" borderId="0" xfId="70">
      <alignment/>
      <protection/>
    </xf>
    <xf numFmtId="49" fontId="63" fillId="27" borderId="73" xfId="74" applyNumberFormat="1" applyFont="1" applyFill="1" applyBorder="1" applyAlignment="1" applyProtection="1">
      <alignment vertical="center" wrapText="1"/>
      <protection locked="0"/>
    </xf>
    <xf numFmtId="49" fontId="96" fillId="27" borderId="27" xfId="67" applyNumberFormat="1" applyFont="1" applyFill="1" applyBorder="1" applyAlignment="1" applyProtection="1">
      <alignment vertical="center" wrapText="1"/>
      <protection locked="0"/>
    </xf>
    <xf numFmtId="49" fontId="96" fillId="27" borderId="28" xfId="67" applyNumberFormat="1" applyFont="1" applyFill="1" applyBorder="1" applyAlignment="1" applyProtection="1">
      <alignment vertical="center" wrapText="1"/>
      <protection locked="0"/>
    </xf>
    <xf numFmtId="49" fontId="96" fillId="27" borderId="11" xfId="67" applyNumberFormat="1" applyFont="1" applyFill="1" applyBorder="1" applyAlignment="1" applyProtection="1">
      <alignment vertical="center" wrapText="1"/>
      <protection locked="0"/>
    </xf>
    <xf numFmtId="49" fontId="96" fillId="27" borderId="48" xfId="67" applyNumberFormat="1" applyFont="1" applyFill="1" applyBorder="1" applyAlignment="1" applyProtection="1">
      <alignment vertical="center" wrapText="1"/>
      <protection locked="0"/>
    </xf>
    <xf numFmtId="0" fontId="55" fillId="27" borderId="31" xfId="65" applyFont="1" applyFill="1" applyBorder="1" applyAlignment="1">
      <alignment horizontal="center" vertical="center" wrapText="1"/>
      <protection/>
    </xf>
    <xf numFmtId="0" fontId="55" fillId="27" borderId="41" xfId="65" applyFont="1" applyFill="1" applyBorder="1" applyAlignment="1">
      <alignment horizontal="center" vertical="center" wrapText="1"/>
      <protection/>
    </xf>
    <xf numFmtId="0" fontId="97" fillId="27" borderId="73" xfId="68" applyFont="1" applyFill="1" applyBorder="1" applyAlignment="1" applyProtection="1">
      <alignment horizontal="center" vertical="center"/>
      <protection locked="0"/>
    </xf>
    <xf numFmtId="0" fontId="97" fillId="27" borderId="12" xfId="68" applyFont="1" applyFill="1" applyBorder="1" applyAlignment="1" applyProtection="1">
      <alignment horizontal="center" vertical="center"/>
      <protection locked="0"/>
    </xf>
    <xf numFmtId="0" fontId="97" fillId="27" borderId="13" xfId="68" applyFont="1" applyFill="1" applyBorder="1" applyAlignment="1" applyProtection="1">
      <alignment horizontal="center" vertical="center"/>
      <protection locked="0"/>
    </xf>
    <xf numFmtId="0" fontId="0" fillId="0" borderId="0" xfId="0" applyFont="1" applyFill="1" applyAlignment="1">
      <alignment vertical="top"/>
    </xf>
    <xf numFmtId="0" fontId="139" fillId="0" borderId="0" xfId="0" applyFont="1" applyFill="1" applyAlignment="1">
      <alignment vertical="center"/>
    </xf>
    <xf numFmtId="38" fontId="68" fillId="27" borderId="74" xfId="51" applyFont="1" applyFill="1" applyBorder="1" applyAlignment="1">
      <alignment vertical="center" wrapText="1"/>
    </xf>
    <xf numFmtId="0" fontId="23" fillId="0" borderId="75" xfId="65" applyFont="1" applyFill="1" applyBorder="1" applyAlignment="1">
      <alignment horizontal="center" vertical="center" wrapText="1"/>
      <protection/>
    </xf>
    <xf numFmtId="0" fontId="55" fillId="27" borderId="74" xfId="65" applyFont="1" applyFill="1" applyBorder="1" applyAlignment="1">
      <alignment horizontal="center" vertical="center" wrapText="1"/>
      <protection/>
    </xf>
    <xf numFmtId="0" fontId="23" fillId="0" borderId="76" xfId="65" applyFont="1" applyFill="1" applyBorder="1" applyAlignment="1" applyProtection="1">
      <alignment horizontal="center" vertical="center"/>
      <protection locked="0"/>
    </xf>
    <xf numFmtId="0" fontId="68" fillId="27" borderId="76" xfId="65" applyFont="1" applyFill="1" applyBorder="1" applyAlignment="1" applyProtection="1">
      <alignment horizontal="center" vertical="center"/>
      <protection locked="0"/>
    </xf>
    <xf numFmtId="0" fontId="23" fillId="0" borderId="75" xfId="65" applyFont="1" applyFill="1" applyBorder="1" applyAlignment="1" applyProtection="1">
      <alignment horizontal="center" vertical="center"/>
      <protection locked="0"/>
    </xf>
    <xf numFmtId="0" fontId="68" fillId="27" borderId="41" xfId="65" applyFont="1" applyFill="1" applyBorder="1" applyAlignment="1">
      <alignment vertical="center" wrapText="1"/>
      <protection/>
    </xf>
    <xf numFmtId="0" fontId="23" fillId="0" borderId="43" xfId="65" applyFont="1" applyFill="1" applyBorder="1" applyAlignment="1">
      <alignment horizontal="center" vertical="center" wrapText="1"/>
      <protection/>
    </xf>
    <xf numFmtId="0" fontId="55" fillId="27" borderId="35" xfId="65" applyFont="1" applyFill="1" applyBorder="1" applyAlignment="1">
      <alignment horizontal="center" vertical="center" wrapText="1"/>
      <protection/>
    </xf>
    <xf numFmtId="0" fontId="23" fillId="0" borderId="0" xfId="65" applyFont="1" applyFill="1" applyBorder="1" applyAlignment="1" applyProtection="1">
      <alignment vertical="center"/>
      <protection locked="0"/>
    </xf>
    <xf numFmtId="0" fontId="68" fillId="27" borderId="0" xfId="65" applyFont="1" applyFill="1" applyBorder="1" applyAlignment="1" applyProtection="1">
      <alignment vertical="center"/>
      <protection locked="0"/>
    </xf>
    <xf numFmtId="0" fontId="23" fillId="0" borderId="20" xfId="65" applyFont="1" applyFill="1" applyBorder="1" applyAlignment="1" applyProtection="1">
      <alignment vertical="center"/>
      <protection locked="0"/>
    </xf>
    <xf numFmtId="0" fontId="24" fillId="0" borderId="41" xfId="65" applyFont="1" applyFill="1" applyBorder="1" applyAlignment="1">
      <alignment horizontal="left" vertical="center" wrapText="1"/>
      <protection/>
    </xf>
    <xf numFmtId="0" fontId="24" fillId="0" borderId="43" xfId="65" applyFont="1" applyFill="1" applyBorder="1" applyAlignment="1">
      <alignment horizontal="right" vertical="center" wrapText="1"/>
      <protection/>
    </xf>
    <xf numFmtId="0" fontId="23" fillId="0" borderId="42" xfId="65" applyFont="1" applyFill="1" applyBorder="1" applyAlignment="1" applyProtection="1">
      <alignment vertical="center"/>
      <protection locked="0"/>
    </xf>
    <xf numFmtId="0" fontId="68" fillId="27" borderId="42" xfId="65" applyFont="1" applyFill="1" applyBorder="1" applyAlignment="1" applyProtection="1">
      <alignment vertical="center"/>
      <protection locked="0"/>
    </xf>
    <xf numFmtId="0" fontId="23" fillId="0" borderId="43" xfId="65" applyFont="1" applyFill="1" applyBorder="1" applyAlignment="1" applyProtection="1">
      <alignment vertical="center"/>
      <protection locked="0"/>
    </xf>
    <xf numFmtId="0" fontId="0" fillId="0" borderId="0" xfId="0" applyFont="1" applyFill="1" applyAlignment="1">
      <alignment/>
    </xf>
    <xf numFmtId="0" fontId="51" fillId="0" borderId="0" xfId="0" applyFont="1" applyFill="1" applyAlignment="1">
      <alignment vertical="top"/>
    </xf>
    <xf numFmtId="0" fontId="68" fillId="27" borderId="74" xfId="66" applyFont="1" applyFill="1" applyBorder="1" applyAlignment="1">
      <alignment horizontal="center" vertical="center" wrapText="1"/>
      <protection/>
    </xf>
    <xf numFmtId="0" fontId="23" fillId="0" borderId="76" xfId="66" applyFont="1" applyFill="1" applyBorder="1" applyAlignment="1" applyProtection="1">
      <alignment horizontal="center" vertical="center"/>
      <protection locked="0"/>
    </xf>
    <xf numFmtId="0" fontId="68" fillId="27" borderId="76" xfId="66" applyFont="1" applyFill="1" applyBorder="1" applyAlignment="1" applyProtection="1">
      <alignment horizontal="center" vertical="center"/>
      <protection locked="0"/>
    </xf>
    <xf numFmtId="0" fontId="23" fillId="0" borderId="75" xfId="66" applyFont="1" applyFill="1" applyBorder="1" applyAlignment="1" applyProtection="1">
      <alignment horizontal="center" vertical="center"/>
      <protection locked="0"/>
    </xf>
    <xf numFmtId="0" fontId="51" fillId="0" borderId="0" xfId="79" applyFont="1" applyAlignment="1">
      <alignment horizontal="right" vertical="center"/>
      <protection/>
    </xf>
    <xf numFmtId="0" fontId="44" fillId="0" borderId="0" xfId="79" applyFont="1" applyAlignment="1">
      <alignment vertical="center"/>
      <protection/>
    </xf>
    <xf numFmtId="0" fontId="51" fillId="0" borderId="0" xfId="79" applyFont="1" applyAlignment="1">
      <alignment horizontal="right" vertical="top"/>
      <protection/>
    </xf>
    <xf numFmtId="0" fontId="44" fillId="0" borderId="0" xfId="79" applyFont="1" applyAlignment="1">
      <alignment vertical="top"/>
      <protection/>
    </xf>
    <xf numFmtId="0" fontId="25" fillId="0" borderId="0" xfId="62" applyFont="1" applyAlignment="1">
      <alignment vertical="center"/>
      <protection/>
    </xf>
    <xf numFmtId="0" fontId="44" fillId="0" borderId="0" xfId="62" applyFont="1" applyAlignment="1">
      <alignment vertical="center"/>
      <protection/>
    </xf>
    <xf numFmtId="38" fontId="68" fillId="27" borderId="74" xfId="51" applyFont="1" applyFill="1" applyBorder="1" applyAlignment="1">
      <alignment horizontal="center" vertical="center" wrapText="1"/>
    </xf>
    <xf numFmtId="0" fontId="68" fillId="27" borderId="41" xfId="65" applyFont="1" applyFill="1" applyBorder="1" applyAlignment="1">
      <alignment horizontal="center" vertical="center" wrapText="1"/>
      <protection/>
    </xf>
    <xf numFmtId="0" fontId="82" fillId="27" borderId="42" xfId="79" applyFont="1" applyFill="1" applyBorder="1" applyAlignment="1">
      <alignment horizontal="center" vertical="center" wrapText="1"/>
      <protection/>
    </xf>
    <xf numFmtId="0" fontId="72" fillId="0" borderId="42" xfId="79" applyFont="1" applyBorder="1" applyAlignment="1" applyProtection="1">
      <alignment horizontal="center" vertical="center"/>
      <protection locked="0"/>
    </xf>
    <xf numFmtId="0" fontId="82" fillId="27" borderId="42" xfId="79" applyFont="1" applyFill="1" applyBorder="1" applyAlignment="1" applyProtection="1">
      <alignment horizontal="center" vertical="center"/>
      <protection locked="0"/>
    </xf>
    <xf numFmtId="0" fontId="72" fillId="0" borderId="43" xfId="79" applyFont="1" applyBorder="1" applyAlignment="1" applyProtection="1">
      <alignment horizontal="center" vertical="center"/>
      <protection locked="0"/>
    </xf>
    <xf numFmtId="0" fontId="82" fillId="27" borderId="41" xfId="79" applyFont="1" applyFill="1" applyBorder="1" applyAlignment="1">
      <alignment horizontal="center" vertical="center" wrapText="1"/>
      <protection/>
    </xf>
    <xf numFmtId="0" fontId="82" fillId="27" borderId="74" xfId="79" applyFont="1" applyFill="1" applyBorder="1" applyAlignment="1">
      <alignment horizontal="center" vertical="center" wrapText="1"/>
      <protection/>
    </xf>
    <xf numFmtId="0" fontId="72" fillId="0" borderId="76" xfId="79" applyFont="1" applyBorder="1" applyAlignment="1" applyProtection="1">
      <alignment horizontal="center" vertical="center"/>
      <protection locked="0"/>
    </xf>
    <xf numFmtId="0" fontId="82" fillId="27" borderId="76" xfId="79" applyFont="1" applyFill="1" applyBorder="1" applyAlignment="1" applyProtection="1">
      <alignment horizontal="center" vertical="center"/>
      <protection locked="0"/>
    </xf>
    <xf numFmtId="0" fontId="72" fillId="0" borderId="75" xfId="79" applyFont="1" applyBorder="1" applyAlignment="1" applyProtection="1">
      <alignment horizontal="center" vertical="center"/>
      <protection locked="0"/>
    </xf>
    <xf numFmtId="0" fontId="18" fillId="0" borderId="0" xfId="63" applyFont="1" applyAlignment="1">
      <alignment vertical="center"/>
      <protection/>
    </xf>
    <xf numFmtId="0" fontId="0" fillId="0" borderId="0" xfId="63" applyFont="1" applyAlignment="1">
      <alignment vertical="center"/>
      <protection/>
    </xf>
    <xf numFmtId="0" fontId="23" fillId="0" borderId="0" xfId="63" applyFont="1" applyAlignment="1">
      <alignment vertical="center"/>
      <protection/>
    </xf>
    <xf numFmtId="0" fontId="0" fillId="0" borderId="0" xfId="63" applyFont="1" applyAlignment="1">
      <alignment horizontal="right" vertical="center"/>
      <protection/>
    </xf>
    <xf numFmtId="0" fontId="0" fillId="0" borderId="0" xfId="63" applyFont="1" applyAlignment="1">
      <alignment vertical="center"/>
      <protection/>
    </xf>
    <xf numFmtId="0" fontId="56" fillId="0" borderId="0" xfId="63" applyFont="1" applyAlignment="1">
      <alignment vertical="center"/>
      <protection/>
    </xf>
    <xf numFmtId="0" fontId="44" fillId="0" borderId="0" xfId="63" applyFont="1" applyAlignment="1">
      <alignment vertical="center"/>
      <protection/>
    </xf>
    <xf numFmtId="0" fontId="52" fillId="0" borderId="0" xfId="63" applyFont="1" applyAlignment="1">
      <alignment vertical="center"/>
      <protection/>
    </xf>
    <xf numFmtId="0" fontId="0" fillId="0" borderId="0" xfId="63" applyFont="1" applyAlignment="1">
      <alignment vertical="top"/>
      <protection/>
    </xf>
    <xf numFmtId="0" fontId="45" fillId="0" borderId="0" xfId="63" applyFont="1" applyAlignment="1">
      <alignment horizontal="left" vertical="center"/>
      <protection/>
    </xf>
    <xf numFmtId="0" fontId="56" fillId="0" borderId="0" xfId="63" applyFont="1" applyAlignment="1">
      <alignment horizontal="left" vertical="center"/>
      <protection/>
    </xf>
    <xf numFmtId="0" fontId="51" fillId="0" borderId="0" xfId="63" applyFont="1" applyAlignment="1">
      <alignment vertical="center"/>
      <protection/>
    </xf>
    <xf numFmtId="0" fontId="0" fillId="0" borderId="0" xfId="63" applyFont="1" applyAlignment="1">
      <alignment vertical="center" wrapText="1"/>
      <protection/>
    </xf>
    <xf numFmtId="0" fontId="0" fillId="0" borderId="28" xfId="63" applyFont="1" applyBorder="1" applyAlignment="1">
      <alignment vertical="center" wrapText="1"/>
      <protection/>
    </xf>
    <xf numFmtId="0" fontId="42" fillId="27" borderId="77" xfId="63" applyFont="1" applyFill="1" applyBorder="1" applyAlignment="1" applyProtection="1">
      <alignment vertical="center"/>
      <protection locked="0"/>
    </xf>
    <xf numFmtId="0" fontId="20" fillId="0" borderId="46" xfId="63" applyFont="1" applyBorder="1" applyAlignment="1">
      <alignment horizontal="left" vertical="center" wrapText="1"/>
      <protection/>
    </xf>
    <xf numFmtId="0" fontId="42" fillId="27" borderId="28" xfId="63" applyFont="1" applyFill="1" applyBorder="1" applyAlignment="1" applyProtection="1">
      <alignment vertical="center"/>
      <protection locked="0"/>
    </xf>
    <xf numFmtId="0" fontId="0" fillId="0" borderId="11" xfId="63" applyFont="1" applyBorder="1" applyAlignment="1">
      <alignment vertical="center" wrapText="1"/>
      <protection/>
    </xf>
    <xf numFmtId="0" fontId="25" fillId="0" borderId="22" xfId="63" applyFont="1" applyBorder="1" applyAlignment="1">
      <alignment horizontal="left" vertical="center" wrapText="1"/>
      <protection/>
    </xf>
    <xf numFmtId="0" fontId="25" fillId="0" borderId="52" xfId="63" applyFont="1" applyBorder="1" applyAlignment="1">
      <alignment horizontal="left" vertical="center" wrapText="1"/>
      <protection/>
    </xf>
    <xf numFmtId="0" fontId="42" fillId="27" borderId="49" xfId="63" applyFont="1" applyFill="1" applyBorder="1" applyAlignment="1" applyProtection="1">
      <alignment vertical="center"/>
      <protection locked="0"/>
    </xf>
    <xf numFmtId="0" fontId="20" fillId="0" borderId="16" xfId="63" applyFont="1" applyBorder="1" applyAlignment="1">
      <alignment horizontal="left" vertical="center" wrapText="1"/>
      <protection/>
    </xf>
    <xf numFmtId="0" fontId="42" fillId="27" borderId="11" xfId="63" applyFont="1" applyFill="1" applyBorder="1" applyAlignment="1" applyProtection="1">
      <alignment vertical="center"/>
      <protection locked="0"/>
    </xf>
    <xf numFmtId="0" fontId="23" fillId="0" borderId="22" xfId="63" applyFont="1" applyBorder="1" applyAlignment="1">
      <alignment horizontal="center" vertical="center" wrapText="1"/>
      <protection/>
    </xf>
    <xf numFmtId="0" fontId="23" fillId="0" borderId="26" xfId="63" applyFont="1" applyBorder="1" applyAlignment="1">
      <alignment vertical="center" wrapText="1"/>
      <protection/>
    </xf>
    <xf numFmtId="0" fontId="20" fillId="0" borderId="16" xfId="63" applyFont="1" applyBorder="1" applyAlignment="1">
      <alignment vertical="center" wrapText="1"/>
      <protection/>
    </xf>
    <xf numFmtId="0" fontId="25" fillId="0" borderId="52" xfId="63" applyFont="1" applyBorder="1" applyAlignment="1">
      <alignment vertical="center" wrapText="1"/>
      <protection/>
    </xf>
    <xf numFmtId="0" fontId="23" fillId="33" borderId="26" xfId="63" applyFont="1" applyFill="1" applyBorder="1" applyAlignment="1">
      <alignment vertical="center" wrapText="1"/>
      <protection/>
    </xf>
    <xf numFmtId="0" fontId="25" fillId="33" borderId="52" xfId="63" applyFont="1" applyFill="1" applyBorder="1" applyAlignment="1">
      <alignment vertical="center" wrapText="1"/>
      <protection/>
    </xf>
    <xf numFmtId="0" fontId="20" fillId="0" borderId="22" xfId="63" applyFont="1" applyBorder="1" applyAlignment="1">
      <alignment vertical="center" wrapText="1"/>
      <protection/>
    </xf>
    <xf numFmtId="0" fontId="23" fillId="0" borderId="26" xfId="63" applyFont="1" applyFill="1" applyBorder="1" applyAlignment="1">
      <alignment vertical="center" wrapText="1"/>
      <protection/>
    </xf>
    <xf numFmtId="0" fontId="25" fillId="0" borderId="52" xfId="63" applyFont="1" applyFill="1" applyBorder="1" applyAlignment="1">
      <alignment vertical="center" wrapText="1"/>
      <protection/>
    </xf>
    <xf numFmtId="0" fontId="23" fillId="33" borderId="26" xfId="63" applyFont="1" applyFill="1" applyBorder="1" applyAlignment="1">
      <alignment horizontal="center" vertical="center" wrapText="1"/>
      <protection/>
    </xf>
    <xf numFmtId="0" fontId="23" fillId="0" borderId="10" xfId="63" applyFont="1" applyFill="1" applyBorder="1" applyAlignment="1">
      <alignment horizontal="center" vertical="center" wrapText="1"/>
      <protection/>
    </xf>
    <xf numFmtId="0" fontId="25" fillId="0" borderId="10" xfId="63" applyFont="1" applyFill="1" applyBorder="1" applyAlignment="1">
      <alignment vertical="center" wrapText="1"/>
      <protection/>
    </xf>
    <xf numFmtId="0" fontId="42" fillId="27" borderId="78" xfId="63" applyFont="1" applyFill="1" applyBorder="1" applyAlignment="1" applyProtection="1">
      <alignment vertical="center"/>
      <protection locked="0"/>
    </xf>
    <xf numFmtId="0" fontId="20" fillId="0" borderId="10" xfId="63" applyFont="1" applyBorder="1" applyAlignment="1">
      <alignment vertical="center" wrapText="1"/>
      <protection/>
    </xf>
    <xf numFmtId="0" fontId="42" fillId="27" borderId="21" xfId="63" applyFont="1" applyFill="1" applyBorder="1" applyAlignment="1" applyProtection="1">
      <alignment vertical="center"/>
      <protection locked="0"/>
    </xf>
    <xf numFmtId="0" fontId="20" fillId="0" borderId="37" xfId="63" applyFont="1" applyBorder="1" applyAlignment="1">
      <alignment vertical="center" wrapText="1"/>
      <protection/>
    </xf>
    <xf numFmtId="0" fontId="0" fillId="0" borderId="39" xfId="63" applyFont="1" applyBorder="1" applyAlignment="1">
      <alignment vertical="center"/>
      <protection/>
    </xf>
    <xf numFmtId="0" fontId="23" fillId="0" borderId="39" xfId="63" applyFont="1" applyBorder="1" applyAlignment="1">
      <alignment horizontal="center" vertical="center"/>
      <protection/>
    </xf>
    <xf numFmtId="1" fontId="42" fillId="0" borderId="79" xfId="63" applyNumberFormat="1" applyFont="1" applyBorder="1" applyAlignment="1" applyProtection="1">
      <alignment horizontal="right" vertical="center"/>
      <protection/>
    </xf>
    <xf numFmtId="0" fontId="20" fillId="0" borderId="39" xfId="63" applyFont="1" applyBorder="1" applyAlignment="1" applyProtection="1">
      <alignment vertical="center" wrapText="1"/>
      <protection locked="0"/>
    </xf>
    <xf numFmtId="1" fontId="42" fillId="0" borderId="31" xfId="63" applyNumberFormat="1" applyFont="1" applyBorder="1" applyAlignment="1" applyProtection="1">
      <alignment horizontal="right" vertical="center"/>
      <protection/>
    </xf>
    <xf numFmtId="0" fontId="20" fillId="0" borderId="40" xfId="63" applyFont="1" applyBorder="1" applyAlignment="1">
      <alignment vertical="center" wrapText="1"/>
      <protection/>
    </xf>
    <xf numFmtId="0" fontId="0" fillId="0" borderId="0" xfId="63" applyFont="1" applyBorder="1" applyAlignment="1">
      <alignment vertical="center"/>
      <protection/>
    </xf>
    <xf numFmtId="0" fontId="23" fillId="0" borderId="0" xfId="63" applyFont="1" applyBorder="1" applyAlignment="1">
      <alignment horizontal="center" vertical="center"/>
      <protection/>
    </xf>
    <xf numFmtId="1" fontId="42" fillId="0" borderId="0" xfId="63" applyNumberFormat="1" applyFont="1" applyBorder="1" applyAlignment="1" applyProtection="1">
      <alignment horizontal="right" vertical="center"/>
      <protection/>
    </xf>
    <xf numFmtId="0" fontId="20" fillId="0" borderId="0" xfId="63" applyFont="1" applyBorder="1" applyAlignment="1" applyProtection="1">
      <alignment vertical="center" wrapText="1"/>
      <protection locked="0"/>
    </xf>
    <xf numFmtId="0" fontId="20" fillId="0" borderId="0" xfId="63" applyFont="1" applyBorder="1" applyAlignment="1">
      <alignment vertical="center" wrapText="1"/>
      <protection/>
    </xf>
    <xf numFmtId="0" fontId="56" fillId="0" borderId="0" xfId="63" applyFont="1" applyFill="1" applyAlignment="1">
      <alignment/>
      <protection/>
    </xf>
    <xf numFmtId="0" fontId="51" fillId="0" borderId="0" xfId="63" applyFont="1" applyAlignment="1">
      <alignment/>
      <protection/>
    </xf>
    <xf numFmtId="0" fontId="56" fillId="0" borderId="0" xfId="63" applyFont="1" applyFill="1" applyAlignment="1">
      <alignment vertical="center"/>
      <protection/>
    </xf>
    <xf numFmtId="0" fontId="23" fillId="0" borderId="0" xfId="63" applyFont="1" applyAlignment="1">
      <alignment vertical="top"/>
      <protection/>
    </xf>
    <xf numFmtId="0" fontId="51" fillId="0" borderId="0" xfId="63" applyFont="1" applyAlignment="1">
      <alignment vertical="top"/>
      <protection/>
    </xf>
    <xf numFmtId="0" fontId="23" fillId="0" borderId="0" xfId="63" applyFont="1" applyFill="1" applyAlignment="1">
      <alignment vertical="center"/>
      <protection/>
    </xf>
    <xf numFmtId="0" fontId="23" fillId="0" borderId="0" xfId="63" applyFont="1" applyFill="1" applyAlignment="1">
      <alignment/>
      <protection/>
    </xf>
    <xf numFmtId="0" fontId="23" fillId="0" borderId="0" xfId="62" applyFont="1" applyFill="1" applyAlignment="1">
      <alignment vertical="center"/>
      <protection/>
    </xf>
    <xf numFmtId="0" fontId="0" fillId="0" borderId="0" xfId="62" applyFont="1" applyFill="1" applyAlignment="1">
      <alignment horizontal="right" vertical="center"/>
      <protection/>
    </xf>
    <xf numFmtId="0" fontId="0" fillId="0" borderId="0" xfId="62" applyFont="1" applyFill="1" applyAlignment="1">
      <alignment vertical="center"/>
      <protection/>
    </xf>
    <xf numFmtId="0" fontId="56" fillId="0" borderId="0" xfId="62" applyFont="1" applyFill="1" applyAlignment="1">
      <alignment vertical="center"/>
      <protection/>
    </xf>
    <xf numFmtId="0" fontId="0" fillId="0" borderId="0" xfId="62" applyFont="1" applyFill="1" applyAlignment="1">
      <alignment vertical="center" wrapText="1"/>
      <protection/>
    </xf>
    <xf numFmtId="0" fontId="0" fillId="0" borderId="0" xfId="62" applyFont="1" applyAlignment="1">
      <alignment vertical="center" wrapText="1"/>
      <protection/>
    </xf>
    <xf numFmtId="0" fontId="0" fillId="0" borderId="28" xfId="62" applyFont="1" applyBorder="1" applyAlignment="1">
      <alignment vertical="center" wrapText="1"/>
      <protection/>
    </xf>
    <xf numFmtId="0" fontId="42" fillId="27" borderId="77" xfId="62" applyFont="1" applyFill="1" applyBorder="1" applyAlignment="1" applyProtection="1">
      <alignment vertical="center"/>
      <protection locked="0"/>
    </xf>
    <xf numFmtId="0" fontId="20" fillId="0" borderId="68" xfId="62" applyFont="1" applyBorder="1" applyAlignment="1">
      <alignment horizontal="left" vertical="center" wrapText="1"/>
      <protection/>
    </xf>
    <xf numFmtId="0" fontId="42" fillId="27" borderId="27" xfId="62" applyFont="1" applyFill="1" applyBorder="1" applyAlignment="1" applyProtection="1">
      <alignment vertical="center"/>
      <protection locked="0"/>
    </xf>
    <xf numFmtId="0" fontId="20" fillId="0" borderId="46" xfId="62" applyFont="1" applyBorder="1" applyAlignment="1">
      <alignment horizontal="left" vertical="center" wrapText="1"/>
      <protection/>
    </xf>
    <xf numFmtId="180" fontId="42" fillId="0" borderId="35" xfId="62" applyNumberFormat="1" applyFont="1" applyFill="1" applyBorder="1" applyAlignment="1">
      <alignment vertical="center" wrapText="1"/>
      <protection/>
    </xf>
    <xf numFmtId="0" fontId="20" fillId="0" borderId="46" xfId="62" applyFont="1" applyFill="1" applyBorder="1" applyAlignment="1">
      <alignment vertical="center" wrapText="1"/>
      <protection/>
    </xf>
    <xf numFmtId="0" fontId="0" fillId="0" borderId="11" xfId="62" applyFont="1" applyBorder="1" applyAlignment="1">
      <alignment vertical="center" wrapText="1"/>
      <protection/>
    </xf>
    <xf numFmtId="0" fontId="25" fillId="0" borderId="22" xfId="62" applyFont="1" applyBorder="1" applyAlignment="1">
      <alignment horizontal="left" vertical="center" wrapText="1"/>
      <protection/>
    </xf>
    <xf numFmtId="0" fontId="25" fillId="0" borderId="52" xfId="62" applyFont="1" applyBorder="1" applyAlignment="1">
      <alignment horizontal="left" vertical="center" wrapText="1"/>
      <protection/>
    </xf>
    <xf numFmtId="0" fontId="42" fillId="27" borderId="49" xfId="62" applyFont="1" applyFill="1" applyBorder="1" applyAlignment="1" applyProtection="1">
      <alignment vertical="center"/>
      <protection locked="0"/>
    </xf>
    <xf numFmtId="0" fontId="20" fillId="0" borderId="22" xfId="62" applyFont="1" applyBorder="1" applyAlignment="1">
      <alignment horizontal="left" vertical="center" wrapText="1"/>
      <protection/>
    </xf>
    <xf numFmtId="0" fontId="42" fillId="27" borderId="11" xfId="62" applyFont="1" applyFill="1" applyBorder="1" applyAlignment="1" applyProtection="1">
      <alignment vertical="center"/>
      <protection locked="0"/>
    </xf>
    <xf numFmtId="0" fontId="20" fillId="0" borderId="16" xfId="62" applyFont="1" applyBorder="1" applyAlignment="1">
      <alignment horizontal="left" vertical="center" wrapText="1"/>
      <protection/>
    </xf>
    <xf numFmtId="180" fontId="42" fillId="0" borderId="11" xfId="62" applyNumberFormat="1" applyFont="1" applyFill="1" applyBorder="1" applyAlignment="1">
      <alignment vertical="center" wrapText="1"/>
      <protection/>
    </xf>
    <xf numFmtId="0" fontId="23" fillId="0" borderId="22" xfId="62" applyFont="1" applyBorder="1" applyAlignment="1">
      <alignment horizontal="center" vertical="center" wrapText="1"/>
      <protection/>
    </xf>
    <xf numFmtId="180" fontId="42" fillId="0" borderId="28" xfId="62" applyNumberFormat="1" applyFont="1" applyFill="1" applyBorder="1" applyAlignment="1">
      <alignment vertical="center" wrapText="1"/>
      <protection/>
    </xf>
    <xf numFmtId="0" fontId="23" fillId="0" borderId="26" xfId="62" applyFont="1" applyBorder="1" applyAlignment="1">
      <alignment vertical="center" wrapText="1"/>
      <protection/>
    </xf>
    <xf numFmtId="0" fontId="20" fillId="0" borderId="16" xfId="62" applyFont="1" applyFill="1" applyBorder="1" applyAlignment="1">
      <alignment vertical="center" wrapText="1"/>
      <protection/>
    </xf>
    <xf numFmtId="0" fontId="20" fillId="0" borderId="22" xfId="62" applyFont="1" applyBorder="1" applyAlignment="1">
      <alignment vertical="center" wrapText="1"/>
      <protection/>
    </xf>
    <xf numFmtId="0" fontId="20" fillId="0" borderId="16" xfId="62" applyFont="1" applyBorder="1" applyAlignment="1">
      <alignment vertical="center" wrapText="1"/>
      <protection/>
    </xf>
    <xf numFmtId="0" fontId="25" fillId="0" borderId="52" xfId="62" applyFont="1" applyBorder="1" applyAlignment="1">
      <alignment vertical="center" wrapText="1"/>
      <protection/>
    </xf>
    <xf numFmtId="180" fontId="42" fillId="0" borderId="11" xfId="62" applyNumberFormat="1" applyFont="1" applyFill="1" applyBorder="1" applyAlignment="1">
      <alignment vertical="center"/>
      <protection/>
    </xf>
    <xf numFmtId="0" fontId="23" fillId="33" borderId="26" xfId="62" applyFont="1" applyFill="1" applyBorder="1" applyAlignment="1">
      <alignment vertical="center" wrapText="1"/>
      <protection/>
    </xf>
    <xf numFmtId="0" fontId="25" fillId="33" borderId="52" xfId="62" applyFont="1" applyFill="1" applyBorder="1" applyAlignment="1">
      <alignment vertical="center" wrapText="1"/>
      <protection/>
    </xf>
    <xf numFmtId="0" fontId="23" fillId="0" borderId="26" xfId="62" applyFont="1" applyFill="1" applyBorder="1" applyAlignment="1">
      <alignment vertical="center" wrapText="1"/>
      <protection/>
    </xf>
    <xf numFmtId="0" fontId="25" fillId="0" borderId="52" xfId="62" applyFont="1" applyFill="1" applyBorder="1" applyAlignment="1">
      <alignment vertical="center" wrapText="1"/>
      <protection/>
    </xf>
    <xf numFmtId="0" fontId="23" fillId="33" borderId="26" xfId="62" applyFont="1" applyFill="1" applyBorder="1" applyAlignment="1">
      <alignment horizontal="center" vertical="center" wrapText="1"/>
      <protection/>
    </xf>
    <xf numFmtId="0" fontId="23" fillId="0" borderId="10" xfId="62" applyFont="1" applyFill="1" applyBorder="1" applyAlignment="1">
      <alignment horizontal="center" vertical="center" wrapText="1"/>
      <protection/>
    </xf>
    <xf numFmtId="0" fontId="25" fillId="0" borderId="10" xfId="62" applyFont="1" applyFill="1" applyBorder="1" applyAlignment="1">
      <alignment vertical="center" wrapText="1"/>
      <protection/>
    </xf>
    <xf numFmtId="0" fontId="42" fillId="27" borderId="78" xfId="62" applyFont="1" applyFill="1" applyBorder="1" applyAlignment="1" applyProtection="1">
      <alignment vertical="center"/>
      <protection locked="0"/>
    </xf>
    <xf numFmtId="0" fontId="20" fillId="0" borderId="10" xfId="62" applyFont="1" applyBorder="1" applyAlignment="1">
      <alignment vertical="center" wrapText="1"/>
      <protection/>
    </xf>
    <xf numFmtId="0" fontId="42" fillId="27" borderId="21" xfId="62" applyFont="1" applyFill="1" applyBorder="1" applyAlignment="1" applyProtection="1">
      <alignment vertical="center"/>
      <protection locked="0"/>
    </xf>
    <xf numFmtId="180" fontId="42" fillId="0" borderId="21" xfId="62" applyNumberFormat="1" applyFont="1" applyFill="1" applyBorder="1" applyAlignment="1">
      <alignment vertical="center"/>
      <protection/>
    </xf>
    <xf numFmtId="0" fontId="20" fillId="0" borderId="37" xfId="62" applyFont="1" applyFill="1" applyBorder="1" applyAlignment="1">
      <alignment vertical="center" wrapText="1"/>
      <protection/>
    </xf>
    <xf numFmtId="0" fontId="0" fillId="0" borderId="39" xfId="62" applyFont="1" applyBorder="1" applyAlignment="1">
      <alignment vertical="center"/>
      <protection/>
    </xf>
    <xf numFmtId="0" fontId="23" fillId="0" borderId="39" xfId="62" applyFont="1" applyBorder="1" applyAlignment="1">
      <alignment horizontal="center" vertical="center"/>
      <protection/>
    </xf>
    <xf numFmtId="1" fontId="42" fillId="0" borderId="79" xfId="62" applyNumberFormat="1" applyFont="1" applyBorder="1" applyAlignment="1" applyProtection="1">
      <alignment horizontal="right" vertical="center"/>
      <protection/>
    </xf>
    <xf numFmtId="0" fontId="20" fillId="0" borderId="39" xfId="62" applyFont="1" applyBorder="1" applyAlignment="1" applyProtection="1">
      <alignment vertical="center" wrapText="1"/>
      <protection locked="0"/>
    </xf>
    <xf numFmtId="1" fontId="42" fillId="0" borderId="31" xfId="62" applyNumberFormat="1" applyFont="1" applyBorder="1" applyAlignment="1" applyProtection="1">
      <alignment horizontal="right" vertical="center"/>
      <protection/>
    </xf>
    <xf numFmtId="180" fontId="42" fillId="0" borderId="30" xfId="62" applyNumberFormat="1" applyFont="1" applyFill="1" applyBorder="1" applyAlignment="1">
      <alignment vertical="center"/>
      <protection/>
    </xf>
    <xf numFmtId="0" fontId="20" fillId="0" borderId="19" xfId="62" applyFont="1" applyFill="1" applyBorder="1" applyAlignment="1">
      <alignment vertical="center" wrapText="1"/>
      <protection/>
    </xf>
    <xf numFmtId="0" fontId="0" fillId="0" borderId="0" xfId="62" applyFont="1" applyBorder="1" applyAlignment="1">
      <alignment vertical="center"/>
      <protection/>
    </xf>
    <xf numFmtId="0" fontId="23" fillId="0" borderId="0" xfId="62" applyFont="1" applyBorder="1" applyAlignment="1">
      <alignment horizontal="center" vertical="center"/>
      <protection/>
    </xf>
    <xf numFmtId="1" fontId="42" fillId="0" borderId="0" xfId="62" applyNumberFormat="1" applyFont="1" applyBorder="1" applyAlignment="1" applyProtection="1">
      <alignment horizontal="right" vertical="center"/>
      <protection/>
    </xf>
    <xf numFmtId="0" fontId="20" fillId="0" borderId="0" xfId="62" applyFont="1" applyBorder="1" applyAlignment="1" applyProtection="1">
      <alignment vertical="center" wrapText="1"/>
      <protection locked="0"/>
    </xf>
    <xf numFmtId="0" fontId="20" fillId="0" borderId="0" xfId="62" applyFont="1" applyBorder="1" applyAlignment="1">
      <alignment vertical="center" wrapText="1"/>
      <protection/>
    </xf>
    <xf numFmtId="0" fontId="51" fillId="0" borderId="0" xfId="62" applyFont="1" applyAlignment="1">
      <alignment/>
      <protection/>
    </xf>
    <xf numFmtId="0" fontId="23" fillId="0" borderId="0" xfId="62" applyFont="1" applyAlignment="1">
      <alignment vertical="center"/>
      <protection/>
    </xf>
    <xf numFmtId="0" fontId="56" fillId="0" borderId="0" xfId="62" applyFont="1" applyFill="1" applyAlignment="1">
      <alignment vertical="top"/>
      <protection/>
    </xf>
    <xf numFmtId="0" fontId="51" fillId="0" borderId="0" xfId="62" applyFont="1" applyAlignment="1">
      <alignment vertical="top"/>
      <protection/>
    </xf>
    <xf numFmtId="0" fontId="23" fillId="0" borderId="0" xfId="62" applyFont="1" applyAlignment="1">
      <alignment vertical="top"/>
      <protection/>
    </xf>
    <xf numFmtId="0" fontId="48" fillId="0" borderId="0" xfId="62" applyFont="1" applyAlignment="1">
      <alignment vertical="center"/>
      <protection/>
    </xf>
    <xf numFmtId="0" fontId="45" fillId="0" borderId="0" xfId="62" applyFont="1" applyAlignment="1">
      <alignment vertical="center"/>
      <protection/>
    </xf>
    <xf numFmtId="0" fontId="51" fillId="0" borderId="0" xfId="62" applyFont="1" applyAlignment="1">
      <alignment vertical="center"/>
      <protection/>
    </xf>
    <xf numFmtId="0" fontId="23" fillId="0" borderId="22" xfId="62" applyFont="1" applyBorder="1" applyAlignment="1">
      <alignment horizontal="left" vertical="center" wrapText="1"/>
      <protection/>
    </xf>
    <xf numFmtId="0" fontId="23" fillId="0" borderId="52" xfId="62" applyFont="1" applyBorder="1" applyAlignment="1">
      <alignment horizontal="left" vertical="center" wrapText="1"/>
      <protection/>
    </xf>
    <xf numFmtId="0" fontId="23" fillId="0" borderId="0" xfId="62" applyFont="1" applyBorder="1" applyAlignment="1">
      <alignment horizontal="center" vertical="center" wrapText="1"/>
      <protection/>
    </xf>
    <xf numFmtId="0" fontId="23" fillId="0" borderId="0" xfId="62" applyFont="1" applyBorder="1" applyAlignment="1">
      <alignment horizontal="left" vertical="center" wrapText="1"/>
      <protection/>
    </xf>
    <xf numFmtId="0" fontId="23" fillId="0" borderId="52" xfId="62" applyFont="1" applyFill="1" applyBorder="1" applyAlignment="1">
      <alignment vertical="center" wrapText="1"/>
      <protection/>
    </xf>
    <xf numFmtId="0" fontId="23" fillId="33" borderId="52" xfId="62" applyFont="1" applyFill="1" applyBorder="1" applyAlignment="1">
      <alignment vertical="center" wrapText="1"/>
      <protection/>
    </xf>
    <xf numFmtId="0" fontId="23" fillId="0" borderId="80" xfId="62" applyFont="1" applyFill="1" applyBorder="1" applyAlignment="1">
      <alignment horizontal="center" vertical="center" wrapText="1"/>
      <protection/>
    </xf>
    <xf numFmtId="0" fontId="0" fillId="0" borderId="81" xfId="62" applyFont="1" applyFill="1" applyBorder="1" applyAlignment="1">
      <alignment vertical="center"/>
      <protection/>
    </xf>
    <xf numFmtId="0" fontId="0" fillId="0" borderId="22" xfId="62" applyFont="1" applyFill="1" applyBorder="1" applyAlignment="1">
      <alignment vertical="center"/>
      <protection/>
    </xf>
    <xf numFmtId="0" fontId="23" fillId="0" borderId="0" xfId="62" applyFont="1" applyFill="1" applyBorder="1" applyAlignment="1">
      <alignment vertical="center" wrapText="1"/>
      <protection/>
    </xf>
    <xf numFmtId="0" fontId="0" fillId="0" borderId="30" xfId="62" applyFont="1" applyBorder="1" applyAlignment="1">
      <alignment vertical="center"/>
      <protection/>
    </xf>
    <xf numFmtId="0" fontId="0" fillId="0" borderId="38" xfId="62" applyFont="1" applyBorder="1" applyAlignment="1">
      <alignment vertical="center"/>
      <protection/>
    </xf>
    <xf numFmtId="0" fontId="23" fillId="0" borderId="38" xfId="62" applyFont="1" applyBorder="1" applyAlignment="1">
      <alignment horizontal="center" vertical="center"/>
      <protection/>
    </xf>
    <xf numFmtId="1" fontId="42" fillId="0" borderId="82" xfId="0" applyNumberFormat="1" applyFont="1" applyBorder="1" applyAlignment="1" applyProtection="1">
      <alignment horizontal="right" vertical="center"/>
      <protection/>
    </xf>
    <xf numFmtId="0" fontId="10" fillId="0" borderId="0" xfId="62" applyFont="1" applyAlignment="1">
      <alignment vertical="center"/>
      <protection/>
    </xf>
    <xf numFmtId="0" fontId="51" fillId="0" borderId="0" xfId="62" applyFont="1" applyFill="1" applyAlignment="1">
      <alignment vertical="top"/>
      <protection/>
    </xf>
    <xf numFmtId="0" fontId="10" fillId="0" borderId="0" xfId="62" applyFont="1" applyAlignment="1">
      <alignment vertical="top"/>
      <protection/>
    </xf>
    <xf numFmtId="0" fontId="99" fillId="0" borderId="0" xfId="62" applyFont="1" applyAlignment="1">
      <alignment vertical="center"/>
      <protection/>
    </xf>
    <xf numFmtId="0" fontId="99" fillId="0" borderId="0" xfId="62" applyFont="1" applyAlignment="1">
      <alignment vertical="top"/>
      <protection/>
    </xf>
    <xf numFmtId="0" fontId="47" fillId="0" borderId="0" xfId="0" applyFont="1" applyFill="1" applyAlignment="1">
      <alignment vertical="center"/>
    </xf>
    <xf numFmtId="0" fontId="36" fillId="0" borderId="0" xfId="63" applyFont="1" applyAlignment="1">
      <alignment horizontal="left" vertical="center"/>
      <protection/>
    </xf>
    <xf numFmtId="0" fontId="0" fillId="0" borderId="0" xfId="63" applyAlignment="1">
      <alignment horizontal="right" vertical="center"/>
      <protection/>
    </xf>
    <xf numFmtId="0" fontId="33" fillId="0" borderId="0" xfId="63" applyFont="1" applyAlignment="1">
      <alignment horizontal="center" vertical="center"/>
      <protection/>
    </xf>
    <xf numFmtId="0" fontId="41" fillId="0" borderId="0" xfId="63" applyFont="1" applyAlignment="1">
      <alignment horizontal="center" vertical="center"/>
      <protection/>
    </xf>
    <xf numFmtId="0" fontId="34" fillId="0" borderId="0" xfId="63" applyFont="1" applyAlignment="1">
      <alignment horizontal="center" vertical="center"/>
      <protection/>
    </xf>
    <xf numFmtId="0" fontId="35" fillId="0" borderId="0" xfId="63" applyFont="1" applyAlignment="1">
      <alignment horizontal="center" vertical="center"/>
      <protection/>
    </xf>
    <xf numFmtId="0" fontId="32" fillId="0" borderId="0" xfId="63" applyFont="1" applyAlignment="1">
      <alignment horizontal="center" vertical="center"/>
      <protection/>
    </xf>
    <xf numFmtId="0" fontId="36" fillId="0" borderId="0" xfId="63" applyFont="1" applyAlignment="1">
      <alignment horizontal="center" vertical="center"/>
      <protection/>
    </xf>
    <xf numFmtId="0" fontId="15" fillId="0" borderId="0" xfId="71" applyFont="1" applyAlignment="1">
      <alignment horizontal="center" vertical="top"/>
      <protection/>
    </xf>
    <xf numFmtId="207" fontId="55" fillId="0" borderId="11" xfId="49" applyNumberFormat="1" applyFont="1" applyFill="1" applyBorder="1" applyAlignment="1" applyProtection="1">
      <alignment vertical="center"/>
      <protection locked="0"/>
    </xf>
    <xf numFmtId="207" fontId="55" fillId="0" borderId="22" xfId="49" applyNumberFormat="1" applyFont="1" applyFill="1" applyBorder="1" applyAlignment="1" applyProtection="1">
      <alignment vertical="center"/>
      <protection locked="0"/>
    </xf>
    <xf numFmtId="179" fontId="55" fillId="27" borderId="11" xfId="49" applyNumberFormat="1" applyFont="1" applyFill="1" applyBorder="1" applyAlignment="1" applyProtection="1">
      <alignment vertical="center" shrinkToFit="1"/>
      <protection locked="0"/>
    </xf>
    <xf numFmtId="179" fontId="55" fillId="27" borderId="22" xfId="49" applyNumberFormat="1" applyFont="1" applyFill="1" applyBorder="1" applyAlignment="1" applyProtection="1">
      <alignment vertical="center" shrinkToFit="1"/>
      <protection locked="0"/>
    </xf>
    <xf numFmtId="198" fontId="55" fillId="0" borderId="11" xfId="49" applyNumberFormat="1" applyFont="1" applyFill="1" applyBorder="1" applyAlignment="1" applyProtection="1">
      <alignment vertical="center"/>
      <protection/>
    </xf>
    <xf numFmtId="198" fontId="55" fillId="0" borderId="22" xfId="49" applyNumberFormat="1" applyFont="1" applyFill="1" applyBorder="1" applyAlignment="1" applyProtection="1">
      <alignment vertical="center"/>
      <protection/>
    </xf>
    <xf numFmtId="0" fontId="20" fillId="0" borderId="22" xfId="73" applyFont="1" applyFill="1" applyBorder="1" applyAlignment="1">
      <alignment horizontal="center" vertical="center" wrapText="1"/>
      <protection/>
    </xf>
    <xf numFmtId="0" fontId="20" fillId="0" borderId="16" xfId="73" applyFont="1" applyFill="1" applyBorder="1" applyAlignment="1">
      <alignment horizontal="center" vertical="center" wrapText="1"/>
      <protection/>
    </xf>
    <xf numFmtId="0" fontId="20" fillId="0" borderId="22" xfId="73" applyFont="1" applyFill="1" applyBorder="1" applyAlignment="1">
      <alignment horizontal="center" vertical="center"/>
      <protection/>
    </xf>
    <xf numFmtId="0" fontId="20" fillId="0" borderId="16" xfId="73" applyFont="1" applyFill="1" applyBorder="1" applyAlignment="1">
      <alignment horizontal="center" vertical="center"/>
      <protection/>
    </xf>
    <xf numFmtId="0" fontId="20" fillId="0" borderId="11" xfId="67" applyFont="1" applyFill="1" applyBorder="1" applyAlignment="1">
      <alignment horizontal="center" vertical="center" wrapText="1"/>
      <protection/>
    </xf>
    <xf numFmtId="0" fontId="20" fillId="0" borderId="16" xfId="67" applyFont="1" applyFill="1" applyBorder="1" applyAlignment="1">
      <alignment horizontal="center" vertical="center" wrapText="1"/>
      <protection/>
    </xf>
    <xf numFmtId="0" fontId="23" fillId="0" borderId="22" xfId="73" applyFont="1" applyFill="1" applyBorder="1" applyAlignment="1">
      <alignment vertical="center"/>
      <protection/>
    </xf>
    <xf numFmtId="0" fontId="23" fillId="0" borderId="16" xfId="73" applyFont="1" applyFill="1" applyBorder="1" applyAlignment="1">
      <alignment vertical="center"/>
      <protection/>
    </xf>
    <xf numFmtId="208" fontId="55" fillId="27" borderId="28" xfId="49" applyNumberFormat="1" applyFont="1" applyFill="1" applyBorder="1" applyAlignment="1" applyProtection="1">
      <alignment vertical="center" shrinkToFit="1"/>
      <protection locked="0"/>
    </xf>
    <xf numFmtId="208" fontId="55" fillId="27" borderId="68" xfId="49" applyNumberFormat="1" applyFont="1" applyFill="1" applyBorder="1" applyAlignment="1" applyProtection="1">
      <alignment vertical="center" shrinkToFit="1"/>
      <protection locked="0"/>
    </xf>
    <xf numFmtId="208" fontId="55" fillId="27" borderId="11" xfId="49" applyNumberFormat="1" applyFont="1" applyFill="1" applyBorder="1" applyAlignment="1" applyProtection="1">
      <alignment vertical="center" shrinkToFit="1"/>
      <protection locked="0"/>
    </xf>
    <xf numFmtId="208" fontId="55" fillId="27" borderId="22" xfId="49" applyNumberFormat="1" applyFont="1" applyFill="1" applyBorder="1" applyAlignment="1" applyProtection="1">
      <alignment vertical="center" shrinkToFit="1"/>
      <protection locked="0"/>
    </xf>
    <xf numFmtId="207" fontId="55" fillId="0" borderId="27" xfId="49" applyNumberFormat="1" applyFont="1" applyFill="1" applyBorder="1" applyAlignment="1" applyProtection="1">
      <alignment vertical="center"/>
      <protection locked="0"/>
    </xf>
    <xf numFmtId="207" fontId="55" fillId="0" borderId="23" xfId="49" applyNumberFormat="1" applyFont="1" applyFill="1" applyBorder="1" applyAlignment="1" applyProtection="1">
      <alignment vertical="center"/>
      <protection locked="0"/>
    </xf>
    <xf numFmtId="0" fontId="23" fillId="0" borderId="10" xfId="73" applyFont="1" applyFill="1" applyBorder="1" applyAlignment="1">
      <alignment vertical="center" wrapText="1"/>
      <protection/>
    </xf>
    <xf numFmtId="0" fontId="23" fillId="0" borderId="37" xfId="73" applyFont="1" applyFill="1" applyBorder="1" applyAlignment="1">
      <alignment vertical="center" wrapText="1"/>
      <protection/>
    </xf>
    <xf numFmtId="0" fontId="23" fillId="0" borderId="22" xfId="73" applyFont="1" applyFill="1" applyBorder="1" applyAlignment="1">
      <alignment vertical="center" wrapText="1"/>
      <protection/>
    </xf>
    <xf numFmtId="0" fontId="23" fillId="0" borderId="16" xfId="73" applyFont="1" applyFill="1" applyBorder="1" applyAlignment="1">
      <alignment vertical="center" wrapText="1"/>
      <protection/>
    </xf>
    <xf numFmtId="0" fontId="25" fillId="0" borderId="23" xfId="73" applyFont="1" applyFill="1" applyBorder="1" applyAlignment="1">
      <alignment vertical="center"/>
      <protection/>
    </xf>
    <xf numFmtId="0" fontId="25" fillId="0" borderId="15" xfId="73" applyFont="1" applyFill="1" applyBorder="1" applyAlignment="1">
      <alignment vertical="center"/>
      <protection/>
    </xf>
    <xf numFmtId="198" fontId="55" fillId="0" borderId="11" xfId="49" applyNumberFormat="1" applyFont="1" applyFill="1" applyBorder="1" applyAlignment="1" applyProtection="1">
      <alignment vertical="center"/>
      <protection locked="0"/>
    </xf>
    <xf numFmtId="198" fontId="55" fillId="0" borderId="22" xfId="49" applyNumberFormat="1" applyFont="1" applyFill="1" applyBorder="1" applyAlignment="1" applyProtection="1">
      <alignment vertical="center"/>
      <protection locked="0"/>
    </xf>
    <xf numFmtId="0" fontId="20" fillId="0" borderId="29" xfId="73" applyFont="1" applyFill="1" applyBorder="1" applyAlignment="1">
      <alignment horizontal="center" vertical="center" wrapText="1"/>
      <protection/>
    </xf>
    <xf numFmtId="0" fontId="20" fillId="0" borderId="18" xfId="73" applyFont="1" applyFill="1" applyBorder="1" applyAlignment="1">
      <alignment horizontal="center" vertical="center" wrapText="1"/>
      <protection/>
    </xf>
    <xf numFmtId="0" fontId="0" fillId="0" borderId="31" xfId="73" applyFont="1" applyFill="1" applyBorder="1" applyAlignment="1">
      <alignment horizontal="center" vertical="center"/>
      <protection/>
    </xf>
    <xf numFmtId="0" fontId="0" fillId="0" borderId="39" xfId="73" applyFont="1" applyFill="1" applyBorder="1" applyAlignment="1">
      <alignment horizontal="center" vertical="center"/>
      <protection/>
    </xf>
    <xf numFmtId="0" fontId="0" fillId="0" borderId="40" xfId="73" applyFont="1" applyFill="1" applyBorder="1" applyAlignment="1">
      <alignment horizontal="center" vertical="center"/>
      <protection/>
    </xf>
    <xf numFmtId="0" fontId="23" fillId="0" borderId="42" xfId="73" applyFont="1" applyFill="1" applyBorder="1" applyAlignment="1">
      <alignment horizontal="center" vertical="center"/>
      <protection/>
    </xf>
    <xf numFmtId="0" fontId="23" fillId="0" borderId="43" xfId="73" applyFont="1" applyFill="1" applyBorder="1" applyAlignment="1">
      <alignment horizontal="center" vertical="center"/>
      <protection/>
    </xf>
    <xf numFmtId="0" fontId="23" fillId="0" borderId="41" xfId="73" applyFont="1" applyFill="1" applyBorder="1" applyAlignment="1">
      <alignment horizontal="center" vertical="center"/>
      <protection/>
    </xf>
    <xf numFmtId="0" fontId="0" fillId="0" borderId="83" xfId="73" applyFont="1" applyFill="1" applyBorder="1" applyAlignment="1">
      <alignment horizontal="center" vertical="center" textRotation="255"/>
      <protection/>
    </xf>
    <xf numFmtId="0" fontId="0" fillId="0" borderId="84" xfId="73" applyFont="1" applyFill="1" applyBorder="1" applyAlignment="1">
      <alignment horizontal="center" vertical="center" textRotation="255"/>
      <protection/>
    </xf>
    <xf numFmtId="0" fontId="23" fillId="0" borderId="83" xfId="73" applyFont="1" applyFill="1" applyBorder="1" applyAlignment="1">
      <alignment horizontal="center" vertical="center" textRotation="255"/>
      <protection/>
    </xf>
    <xf numFmtId="0" fontId="23" fillId="0" borderId="66" xfId="73" applyFont="1" applyFill="1" applyBorder="1" applyAlignment="1">
      <alignment horizontal="center" vertical="center" textRotation="255"/>
      <protection/>
    </xf>
    <xf numFmtId="0" fontId="23" fillId="0" borderId="31" xfId="73" applyFont="1" applyFill="1" applyBorder="1" applyAlignment="1">
      <alignment horizontal="center" vertical="center"/>
      <protection/>
    </xf>
    <xf numFmtId="0" fontId="23" fillId="0" borderId="39" xfId="73" applyFont="1" applyFill="1" applyBorder="1" applyAlignment="1">
      <alignment horizontal="center" vertical="center"/>
      <protection/>
    </xf>
    <xf numFmtId="0" fontId="23" fillId="0" borderId="40" xfId="73" applyFont="1" applyFill="1" applyBorder="1" applyAlignment="1">
      <alignment horizontal="center" vertical="center"/>
      <protection/>
    </xf>
    <xf numFmtId="0" fontId="23" fillId="0" borderId="34" xfId="73" applyFont="1" applyFill="1" applyBorder="1" applyAlignment="1">
      <alignment vertical="center" wrapText="1"/>
      <protection/>
    </xf>
    <xf numFmtId="0" fontId="23" fillId="0" borderId="14" xfId="73" applyFont="1" applyFill="1" applyBorder="1" applyAlignment="1">
      <alignment vertical="center" wrapText="1"/>
      <protection/>
    </xf>
    <xf numFmtId="0" fontId="23" fillId="0" borderId="30" xfId="73" applyFont="1" applyFill="1" applyBorder="1" applyAlignment="1">
      <alignment horizontal="center" vertical="center"/>
      <protection/>
    </xf>
    <xf numFmtId="0" fontId="23" fillId="0" borderId="38" xfId="73" applyFont="1" applyFill="1" applyBorder="1" applyAlignment="1">
      <alignment horizontal="center" vertical="center"/>
      <protection/>
    </xf>
    <xf numFmtId="0" fontId="23" fillId="0" borderId="19" xfId="73" applyFont="1" applyFill="1" applyBorder="1" applyAlignment="1">
      <alignment horizontal="center" vertical="center"/>
      <protection/>
    </xf>
    <xf numFmtId="0" fontId="23" fillId="0" borderId="30" xfId="73" applyFont="1" applyFill="1" applyBorder="1" applyAlignment="1" applyProtection="1">
      <alignment horizontal="center" vertical="center"/>
      <protection/>
    </xf>
    <xf numFmtId="0" fontId="23" fillId="0" borderId="38" xfId="73" applyFont="1" applyFill="1" applyBorder="1" applyAlignment="1" applyProtection="1">
      <alignment horizontal="center" vertical="center"/>
      <protection/>
    </xf>
    <xf numFmtId="0" fontId="23" fillId="0" borderId="19" xfId="73" applyFont="1" applyFill="1" applyBorder="1" applyAlignment="1" applyProtection="1">
      <alignment horizontal="center" vertical="center"/>
      <protection/>
    </xf>
    <xf numFmtId="0" fontId="25" fillId="0" borderId="34" xfId="73" applyFont="1" applyFill="1" applyBorder="1" applyAlignment="1">
      <alignment vertical="center"/>
      <protection/>
    </xf>
    <xf numFmtId="0" fontId="25" fillId="0" borderId="14" xfId="73" applyFont="1" applyFill="1" applyBorder="1" applyAlignment="1">
      <alignment vertical="center"/>
      <protection/>
    </xf>
    <xf numFmtId="0" fontId="0" fillId="0" borderId="85" xfId="73" applyFont="1" applyFill="1" applyBorder="1" applyAlignment="1">
      <alignment horizontal="center" vertical="center" textRotation="255"/>
      <protection/>
    </xf>
    <xf numFmtId="0" fontId="0" fillId="0" borderId="86" xfId="73" applyFont="1" applyFill="1" applyBorder="1" applyAlignment="1">
      <alignment horizontal="center" vertical="center" textRotation="255"/>
      <protection/>
    </xf>
    <xf numFmtId="0" fontId="0" fillId="0" borderId="35" xfId="73" applyFont="1" applyFill="1" applyBorder="1" applyAlignment="1">
      <alignment horizontal="center" vertical="center" textRotation="255"/>
      <protection/>
    </xf>
    <xf numFmtId="0" fontId="0" fillId="0" borderId="20" xfId="73" applyFont="1" applyFill="1" applyBorder="1" applyAlignment="1">
      <alignment horizontal="center" vertical="center" textRotation="255"/>
      <protection/>
    </xf>
    <xf numFmtId="0" fontId="0" fillId="0" borderId="41" xfId="73" applyFont="1" applyFill="1" applyBorder="1" applyAlignment="1">
      <alignment horizontal="center" vertical="center" textRotation="255"/>
      <protection/>
    </xf>
    <xf numFmtId="0" fontId="0" fillId="0" borderId="43" xfId="73" applyFont="1" applyFill="1" applyBorder="1" applyAlignment="1">
      <alignment horizontal="center" vertical="center" textRotation="255"/>
      <protection/>
    </xf>
    <xf numFmtId="0" fontId="23" fillId="0" borderId="23" xfId="73" applyFont="1" applyFill="1" applyBorder="1" applyAlignment="1">
      <alignment vertical="center"/>
      <protection/>
    </xf>
    <xf numFmtId="0" fontId="23" fillId="0" borderId="15" xfId="73" applyFont="1" applyFill="1" applyBorder="1" applyAlignment="1">
      <alignment vertical="center"/>
      <protection/>
    </xf>
    <xf numFmtId="0" fontId="23" fillId="0" borderId="10" xfId="73" applyFont="1" applyFill="1" applyBorder="1" applyAlignment="1">
      <alignment vertical="center"/>
      <protection/>
    </xf>
    <xf numFmtId="0" fontId="23" fillId="0" borderId="37" xfId="73" applyFont="1" applyFill="1" applyBorder="1" applyAlignment="1">
      <alignment vertical="center"/>
      <protection/>
    </xf>
    <xf numFmtId="0" fontId="23" fillId="0" borderId="87" xfId="73" applyFont="1" applyFill="1" applyBorder="1" applyAlignment="1">
      <alignment horizontal="center" vertical="center" textRotation="255"/>
      <protection/>
    </xf>
    <xf numFmtId="208" fontId="55" fillId="27" borderId="21" xfId="49" applyNumberFormat="1" applyFont="1" applyFill="1" applyBorder="1" applyAlignment="1" applyProtection="1">
      <alignment vertical="center" shrinkToFit="1"/>
      <protection locked="0"/>
    </xf>
    <xf numFmtId="208" fontId="55" fillId="27" borderId="10" xfId="49" applyNumberFormat="1" applyFont="1" applyFill="1" applyBorder="1" applyAlignment="1" applyProtection="1">
      <alignment vertical="center" shrinkToFit="1"/>
      <protection locked="0"/>
    </xf>
    <xf numFmtId="179" fontId="55" fillId="27" borderId="21" xfId="49" applyNumberFormat="1" applyFont="1" applyFill="1" applyBorder="1" applyAlignment="1" applyProtection="1">
      <alignment vertical="center" shrinkToFit="1"/>
      <protection locked="0"/>
    </xf>
    <xf numFmtId="179" fontId="55" fillId="27" borderId="10" xfId="49" applyNumberFormat="1" applyFont="1" applyFill="1" applyBorder="1" applyAlignment="1" applyProtection="1">
      <alignment vertical="center" shrinkToFit="1"/>
      <protection locked="0"/>
    </xf>
    <xf numFmtId="49" fontId="42" fillId="27" borderId="0" xfId="73" applyNumberFormat="1" applyFont="1" applyFill="1" applyAlignment="1">
      <alignment horizontal="center"/>
      <protection/>
    </xf>
    <xf numFmtId="0" fontId="23" fillId="0" borderId="29" xfId="73" applyFont="1" applyFill="1" applyBorder="1" applyAlignment="1">
      <alignment horizontal="center" vertical="center" wrapText="1"/>
      <protection/>
    </xf>
    <xf numFmtId="0" fontId="23" fillId="0" borderId="88" xfId="73" applyFont="1" applyFill="1" applyBorder="1" applyAlignment="1">
      <alignment horizontal="center" vertical="center" wrapText="1"/>
      <protection/>
    </xf>
    <xf numFmtId="0" fontId="23" fillId="0" borderId="18" xfId="73" applyFont="1" applyFill="1" applyBorder="1" applyAlignment="1">
      <alignment horizontal="center" vertical="center" wrapText="1"/>
      <protection/>
    </xf>
    <xf numFmtId="0" fontId="23" fillId="0" borderId="29" xfId="73" applyFont="1" applyFill="1" applyBorder="1" applyAlignment="1">
      <alignment horizontal="center" vertical="center"/>
      <protection/>
    </xf>
    <xf numFmtId="0" fontId="23" fillId="0" borderId="88" xfId="73" applyFont="1" applyFill="1" applyBorder="1" applyAlignment="1">
      <alignment horizontal="center" vertical="center"/>
      <protection/>
    </xf>
    <xf numFmtId="0" fontId="23" fillId="0" borderId="18" xfId="73" applyFont="1" applyFill="1" applyBorder="1" applyAlignment="1">
      <alignment horizontal="center" vertical="center"/>
      <protection/>
    </xf>
    <xf numFmtId="0" fontId="19" fillId="0" borderId="29" xfId="73" applyFont="1" applyFill="1" applyBorder="1" applyAlignment="1">
      <alignment horizontal="center" vertical="center" wrapText="1"/>
      <protection/>
    </xf>
    <xf numFmtId="0" fontId="19" fillId="0" borderId="18" xfId="73" applyFont="1" applyFill="1" applyBorder="1" applyAlignment="1">
      <alignment horizontal="center" vertical="center" wrapText="1"/>
      <protection/>
    </xf>
    <xf numFmtId="0" fontId="0" fillId="0" borderId="0" xfId="67" applyFont="1" applyFill="1" applyAlignment="1" applyProtection="1">
      <alignment horizontal="right"/>
      <protection locked="0"/>
    </xf>
    <xf numFmtId="0" fontId="0" fillId="0" borderId="0" xfId="73" applyFont="1" applyFill="1" applyAlignment="1">
      <alignment horizontal="center"/>
      <protection/>
    </xf>
    <xf numFmtId="198" fontId="55" fillId="0" borderId="21" xfId="49" applyNumberFormat="1" applyFont="1" applyFill="1" applyBorder="1" applyAlignment="1" applyProtection="1">
      <alignment vertical="center"/>
      <protection locked="0"/>
    </xf>
    <xf numFmtId="198" fontId="55" fillId="0" borderId="10" xfId="49" applyNumberFormat="1" applyFont="1" applyFill="1" applyBorder="1" applyAlignment="1" applyProtection="1">
      <alignment vertical="center"/>
      <protection locked="0"/>
    </xf>
    <xf numFmtId="0" fontId="20" fillId="0" borderId="21" xfId="67" applyFont="1" applyFill="1" applyBorder="1" applyAlignment="1">
      <alignment horizontal="center" vertical="center" wrapText="1"/>
      <protection/>
    </xf>
    <xf numFmtId="0" fontId="20" fillId="0" borderId="37" xfId="67" applyFont="1" applyFill="1" applyBorder="1" applyAlignment="1">
      <alignment horizontal="center" vertical="center" wrapText="1"/>
      <protection/>
    </xf>
    <xf numFmtId="207" fontId="55" fillId="0" borderId="21" xfId="49" applyNumberFormat="1" applyFont="1" applyFill="1" applyBorder="1" applyAlignment="1" applyProtection="1">
      <alignment vertical="center"/>
      <protection locked="0"/>
    </xf>
    <xf numFmtId="207" fontId="55" fillId="0" borderId="10" xfId="49" applyNumberFormat="1" applyFont="1" applyFill="1" applyBorder="1" applyAlignment="1" applyProtection="1">
      <alignment vertical="center"/>
      <protection locked="0"/>
    </xf>
    <xf numFmtId="232" fontId="55" fillId="0" borderId="30" xfId="49" applyNumberFormat="1" applyFont="1" applyFill="1" applyBorder="1" applyAlignment="1">
      <alignment vertical="center" shrinkToFit="1"/>
    </xf>
    <xf numFmtId="232" fontId="55" fillId="0" borderId="38" xfId="49" applyNumberFormat="1" applyFont="1" applyFill="1" applyBorder="1" applyAlignment="1">
      <alignment vertical="center" shrinkToFit="1"/>
    </xf>
    <xf numFmtId="231" fontId="55" fillId="0" borderId="30" xfId="49" applyNumberFormat="1" applyFont="1" applyFill="1" applyBorder="1" applyAlignment="1" applyProtection="1">
      <alignment vertical="center"/>
      <protection/>
    </xf>
    <xf numFmtId="231" fontId="55" fillId="0" borderId="38" xfId="49" applyNumberFormat="1" applyFont="1" applyFill="1" applyBorder="1" applyAlignment="1" applyProtection="1">
      <alignment vertical="center"/>
      <protection/>
    </xf>
    <xf numFmtId="0" fontId="20" fillId="0" borderId="38" xfId="73" applyFont="1" applyFill="1" applyBorder="1" applyAlignment="1" applyProtection="1">
      <alignment horizontal="center" vertical="center"/>
      <protection/>
    </xf>
    <xf numFmtId="0" fontId="20" fillId="0" borderId="19" xfId="73" applyFont="1" applyFill="1" applyBorder="1" applyAlignment="1" applyProtection="1">
      <alignment horizontal="center" vertical="center"/>
      <protection/>
    </xf>
    <xf numFmtId="0" fontId="20" fillId="0" borderId="30" xfId="67" applyFont="1" applyFill="1" applyBorder="1" applyAlignment="1">
      <alignment horizontal="center" vertical="center" wrapText="1"/>
      <protection/>
    </xf>
    <xf numFmtId="0" fontId="20" fillId="0" borderId="19" xfId="67" applyFont="1" applyFill="1" applyBorder="1" applyAlignment="1">
      <alignment horizontal="center" vertical="center" wrapText="1"/>
      <protection/>
    </xf>
    <xf numFmtId="207" fontId="55" fillId="0" borderId="30" xfId="49" applyNumberFormat="1" applyFont="1" applyFill="1" applyBorder="1" applyAlignment="1" applyProtection="1">
      <alignment vertical="center"/>
      <protection/>
    </xf>
    <xf numFmtId="207" fontId="55" fillId="0" borderId="38" xfId="49" applyNumberFormat="1" applyFont="1" applyFill="1" applyBorder="1" applyAlignment="1" applyProtection="1">
      <alignment vertical="center"/>
      <protection/>
    </xf>
    <xf numFmtId="0" fontId="20" fillId="0" borderId="10" xfId="73" applyFont="1" applyFill="1" applyBorder="1" applyAlignment="1">
      <alignment horizontal="center" vertical="center"/>
      <protection/>
    </xf>
    <xf numFmtId="0" fontId="20" fillId="0" borderId="37" xfId="73" applyFont="1" applyFill="1" applyBorder="1" applyAlignment="1">
      <alignment horizontal="center" vertical="center"/>
      <protection/>
    </xf>
    <xf numFmtId="232" fontId="55" fillId="0" borderId="30" xfId="49" applyNumberFormat="1" applyFont="1" applyFill="1" applyBorder="1" applyAlignment="1" applyProtection="1">
      <alignment vertical="center" shrinkToFit="1"/>
      <protection/>
    </xf>
    <xf numFmtId="232" fontId="55" fillId="0" borderId="38" xfId="49" applyNumberFormat="1" applyFont="1" applyFill="1" applyBorder="1" applyAlignment="1" applyProtection="1">
      <alignment vertical="center" shrinkToFit="1"/>
      <protection/>
    </xf>
    <xf numFmtId="232" fontId="55" fillId="0" borderId="31" xfId="49" applyNumberFormat="1" applyFont="1" applyFill="1" applyBorder="1" applyAlignment="1" applyProtection="1">
      <alignment vertical="center" shrinkToFit="1"/>
      <protection/>
    </xf>
    <xf numFmtId="232" fontId="55" fillId="0" borderId="39" xfId="49" applyNumberFormat="1" applyFont="1" applyFill="1" applyBorder="1" applyAlignment="1" applyProtection="1">
      <alignment vertical="center" shrinkToFit="1"/>
      <protection/>
    </xf>
    <xf numFmtId="198" fontId="55" fillId="0" borderId="30" xfId="49" applyNumberFormat="1" applyFont="1" applyFill="1" applyBorder="1" applyAlignment="1" applyProtection="1">
      <alignment vertical="center"/>
      <protection/>
    </xf>
    <xf numFmtId="198" fontId="55" fillId="0" borderId="38" xfId="49" applyNumberFormat="1" applyFont="1" applyFill="1" applyBorder="1" applyAlignment="1" applyProtection="1">
      <alignment vertical="center"/>
      <protection/>
    </xf>
    <xf numFmtId="0" fontId="20" fillId="0" borderId="31" xfId="67" applyFont="1" applyFill="1" applyBorder="1" applyAlignment="1">
      <alignment horizontal="center" vertical="center" wrapText="1"/>
      <protection/>
    </xf>
    <xf numFmtId="0" fontId="20" fillId="0" borderId="40" xfId="67" applyFont="1" applyFill="1" applyBorder="1" applyAlignment="1">
      <alignment horizontal="center" vertical="center" wrapText="1"/>
      <protection/>
    </xf>
    <xf numFmtId="208" fontId="55" fillId="27" borderId="33" xfId="49" applyNumberFormat="1" applyFont="1" applyFill="1" applyBorder="1" applyAlignment="1" applyProtection="1">
      <alignment vertical="center" shrinkToFit="1"/>
      <protection locked="0"/>
    </xf>
    <xf numFmtId="208" fontId="55" fillId="27" borderId="34" xfId="49" applyNumberFormat="1" applyFont="1" applyFill="1" applyBorder="1" applyAlignment="1" applyProtection="1">
      <alignment vertical="center" shrinkToFit="1"/>
      <protection locked="0"/>
    </xf>
    <xf numFmtId="179" fontId="55" fillId="27" borderId="89" xfId="49" applyNumberFormat="1" applyFont="1" applyFill="1" applyBorder="1" applyAlignment="1" applyProtection="1">
      <alignment vertical="center" shrinkToFit="1"/>
      <protection locked="0"/>
    </xf>
    <xf numFmtId="179" fontId="55" fillId="27" borderId="70" xfId="49" applyNumberFormat="1" applyFont="1" applyFill="1" applyBorder="1" applyAlignment="1" applyProtection="1">
      <alignment vertical="center" shrinkToFit="1"/>
      <protection locked="0"/>
    </xf>
    <xf numFmtId="198" fontId="55" fillId="0" borderId="70" xfId="49" applyNumberFormat="1" applyFont="1" applyFill="1" applyBorder="1" applyAlignment="1" applyProtection="1">
      <alignment vertical="center"/>
      <protection/>
    </xf>
    <xf numFmtId="0" fontId="20" fillId="0" borderId="70" xfId="73" applyFont="1" applyFill="1" applyBorder="1" applyAlignment="1">
      <alignment horizontal="center" vertical="center" wrapText="1"/>
      <protection/>
    </xf>
    <xf numFmtId="0" fontId="20" fillId="0" borderId="47" xfId="73" applyFont="1" applyFill="1" applyBorder="1" applyAlignment="1">
      <alignment horizontal="center" vertical="center" wrapText="1"/>
      <protection/>
    </xf>
    <xf numFmtId="0" fontId="20" fillId="0" borderId="89" xfId="67" applyFont="1" applyFill="1" applyBorder="1" applyAlignment="1">
      <alignment horizontal="center" vertical="center" wrapText="1"/>
      <protection/>
    </xf>
    <xf numFmtId="0" fontId="20" fillId="0" borderId="47" xfId="67" applyFont="1" applyFill="1" applyBorder="1" applyAlignment="1">
      <alignment horizontal="center" vertical="center" wrapText="1"/>
      <protection/>
    </xf>
    <xf numFmtId="207" fontId="55" fillId="0" borderId="89" xfId="49" applyNumberFormat="1" applyFont="1" applyFill="1" applyBorder="1" applyAlignment="1" applyProtection="1">
      <alignment vertical="center"/>
      <protection locked="0"/>
    </xf>
    <xf numFmtId="207" fontId="55" fillId="0" borderId="70" xfId="49" applyNumberFormat="1" applyFont="1" applyFill="1" applyBorder="1" applyAlignment="1" applyProtection="1">
      <alignment vertical="center"/>
      <protection locked="0"/>
    </xf>
    <xf numFmtId="0" fontId="0" fillId="0" borderId="30" xfId="73" applyFont="1" applyFill="1" applyBorder="1" applyAlignment="1" applyProtection="1">
      <alignment horizontal="center" vertical="center"/>
      <protection/>
    </xf>
    <xf numFmtId="0" fontId="0" fillId="0" borderId="38" xfId="73" applyFont="1" applyFill="1" applyBorder="1" applyAlignment="1" applyProtection="1">
      <alignment horizontal="center" vertical="center"/>
      <protection/>
    </xf>
    <xf numFmtId="0" fontId="0" fillId="0" borderId="19" xfId="73" applyFont="1" applyFill="1" applyBorder="1" applyAlignment="1" applyProtection="1">
      <alignment horizontal="center" vertical="center"/>
      <protection/>
    </xf>
    <xf numFmtId="198" fontId="55" fillId="0" borderId="21" xfId="49" applyNumberFormat="1" applyFont="1" applyFill="1" applyBorder="1" applyAlignment="1" applyProtection="1">
      <alignment vertical="center"/>
      <protection/>
    </xf>
    <xf numFmtId="198" fontId="55" fillId="0" borderId="10" xfId="49" applyNumberFormat="1" applyFont="1" applyFill="1" applyBorder="1" applyAlignment="1" applyProtection="1">
      <alignment vertical="center"/>
      <protection/>
    </xf>
    <xf numFmtId="0" fontId="0" fillId="0" borderId="29" xfId="73" applyFont="1" applyFill="1" applyBorder="1" applyAlignment="1" applyProtection="1">
      <alignment horizontal="center" vertical="center"/>
      <protection/>
    </xf>
    <xf numFmtId="0" fontId="0" fillId="0" borderId="88" xfId="73" applyFont="1" applyFill="1" applyBorder="1" applyAlignment="1" applyProtection="1">
      <alignment horizontal="center" vertical="center"/>
      <protection/>
    </xf>
    <xf numFmtId="0" fontId="0" fillId="0" borderId="18" xfId="73" applyFont="1" applyFill="1" applyBorder="1" applyAlignment="1" applyProtection="1">
      <alignment horizontal="center" vertical="center"/>
      <protection/>
    </xf>
    <xf numFmtId="0" fontId="0" fillId="0" borderId="41" xfId="73" applyFont="1" applyFill="1" applyBorder="1" applyAlignment="1" applyProtection="1">
      <alignment horizontal="center" vertical="center"/>
      <protection/>
    </xf>
    <xf numFmtId="0" fontId="0" fillId="0" borderId="43" xfId="73" applyFont="1" applyFill="1" applyBorder="1" applyAlignment="1" applyProtection="1">
      <alignment horizontal="center" vertical="center"/>
      <protection/>
    </xf>
    <xf numFmtId="207" fontId="55" fillId="0" borderId="29" xfId="49" applyNumberFormat="1" applyFont="1" applyFill="1" applyBorder="1" applyAlignment="1" applyProtection="1">
      <alignment vertical="center"/>
      <protection/>
    </xf>
    <xf numFmtId="207" fontId="55" fillId="0" borderId="88" xfId="49" applyNumberFormat="1" applyFont="1" applyFill="1" applyBorder="1" applyAlignment="1" applyProtection="1">
      <alignment vertical="center"/>
      <protection/>
    </xf>
    <xf numFmtId="208" fontId="55" fillId="27" borderId="27" xfId="49" applyNumberFormat="1" applyFont="1" applyFill="1" applyBorder="1" applyAlignment="1" applyProtection="1">
      <alignment vertical="center" shrinkToFit="1"/>
      <protection locked="0"/>
    </xf>
    <xf numFmtId="208" fontId="55" fillId="27" borderId="23" xfId="49" applyNumberFormat="1" applyFont="1" applyFill="1" applyBorder="1" applyAlignment="1" applyProtection="1">
      <alignment vertical="center" shrinkToFit="1"/>
      <protection locked="0"/>
    </xf>
    <xf numFmtId="179" fontId="55" fillId="27" borderId="27" xfId="49" applyNumberFormat="1" applyFont="1" applyFill="1" applyBorder="1" applyAlignment="1" applyProtection="1">
      <alignment vertical="center" shrinkToFit="1"/>
      <protection locked="0"/>
    </xf>
    <xf numFmtId="179" fontId="55" fillId="27" borderId="23" xfId="49" applyNumberFormat="1" applyFont="1" applyFill="1" applyBorder="1" applyAlignment="1" applyProtection="1">
      <alignment vertical="center" shrinkToFit="1"/>
      <protection locked="0"/>
    </xf>
    <xf numFmtId="198" fontId="55" fillId="0" borderId="27" xfId="49" applyNumberFormat="1" applyFont="1" applyFill="1" applyBorder="1" applyAlignment="1" applyProtection="1">
      <alignment vertical="center"/>
      <protection/>
    </xf>
    <xf numFmtId="198" fontId="55" fillId="0" borderId="23" xfId="49" applyNumberFormat="1" applyFont="1" applyFill="1" applyBorder="1" applyAlignment="1" applyProtection="1">
      <alignment vertical="center"/>
      <protection/>
    </xf>
    <xf numFmtId="0" fontId="20" fillId="0" borderId="23" xfId="73" applyFont="1" applyFill="1" applyBorder="1" applyAlignment="1">
      <alignment horizontal="center" vertical="center"/>
      <protection/>
    </xf>
    <xf numFmtId="0" fontId="20" fillId="0" borderId="15" xfId="73" applyFont="1" applyFill="1" applyBorder="1" applyAlignment="1">
      <alignment horizontal="center" vertical="center"/>
      <protection/>
    </xf>
    <xf numFmtId="0" fontId="20" fillId="0" borderId="27" xfId="67" applyFont="1" applyFill="1" applyBorder="1" applyAlignment="1">
      <alignment horizontal="center" vertical="center" wrapText="1"/>
      <protection/>
    </xf>
    <xf numFmtId="0" fontId="20" fillId="0" borderId="15" xfId="67" applyFont="1" applyFill="1" applyBorder="1" applyAlignment="1">
      <alignment horizontal="center" vertical="center" wrapText="1"/>
      <protection/>
    </xf>
    <xf numFmtId="179" fontId="55" fillId="27" borderId="48" xfId="49" applyNumberFormat="1" applyFont="1" applyFill="1" applyBorder="1" applyAlignment="1" applyProtection="1">
      <alignment vertical="center" shrinkToFit="1"/>
      <protection locked="0"/>
    </xf>
    <xf numFmtId="179" fontId="55" fillId="27" borderId="60" xfId="49" applyNumberFormat="1" applyFont="1" applyFill="1" applyBorder="1" applyAlignment="1" applyProtection="1">
      <alignment vertical="center" shrinkToFit="1"/>
      <protection locked="0"/>
    </xf>
    <xf numFmtId="198" fontId="55" fillId="0" borderId="48" xfId="49" applyNumberFormat="1" applyFont="1" applyFill="1" applyBorder="1" applyAlignment="1" applyProtection="1">
      <alignment vertical="center"/>
      <protection/>
    </xf>
    <xf numFmtId="198" fontId="55" fillId="0" borderId="60" xfId="49" applyNumberFormat="1" applyFont="1" applyFill="1" applyBorder="1" applyAlignment="1" applyProtection="1">
      <alignment vertical="center"/>
      <protection/>
    </xf>
    <xf numFmtId="0" fontId="20" fillId="0" borderId="60" xfId="73" applyFont="1" applyFill="1" applyBorder="1" applyAlignment="1">
      <alignment horizontal="center" vertical="center" wrapText="1"/>
      <protection/>
    </xf>
    <xf numFmtId="0" fontId="20" fillId="0" borderId="17" xfId="73" applyFont="1" applyFill="1" applyBorder="1" applyAlignment="1">
      <alignment horizontal="center" vertical="center" wrapText="1"/>
      <protection/>
    </xf>
    <xf numFmtId="0" fontId="20" fillId="0" borderId="48" xfId="67" applyFont="1" applyFill="1" applyBorder="1" applyAlignment="1">
      <alignment horizontal="center" vertical="center" wrapText="1"/>
      <protection/>
    </xf>
    <xf numFmtId="0" fontId="20" fillId="0" borderId="17" xfId="67" applyFont="1" applyFill="1" applyBorder="1" applyAlignment="1">
      <alignment horizontal="center" vertical="center" wrapText="1"/>
      <protection/>
    </xf>
    <xf numFmtId="207" fontId="55" fillId="0" borderId="48" xfId="49" applyNumberFormat="1" applyFont="1" applyFill="1" applyBorder="1" applyAlignment="1" applyProtection="1">
      <alignment vertical="center"/>
      <protection locked="0"/>
    </xf>
    <xf numFmtId="207" fontId="55" fillId="0" borderId="60" xfId="49" applyNumberFormat="1" applyFont="1" applyFill="1" applyBorder="1" applyAlignment="1" applyProtection="1">
      <alignment vertical="center"/>
      <protection locked="0"/>
    </xf>
    <xf numFmtId="0" fontId="0" fillId="27" borderId="0" xfId="73" applyFont="1" applyFill="1" applyAlignment="1">
      <alignment horizontal="center"/>
      <protection/>
    </xf>
    <xf numFmtId="0" fontId="0" fillId="0" borderId="56" xfId="73" applyFont="1" applyFill="1" applyBorder="1" applyAlignment="1" applyProtection="1">
      <alignment horizontal="center" vertical="center"/>
      <protection/>
    </xf>
    <xf numFmtId="0" fontId="0" fillId="0" borderId="90" xfId="73" applyFont="1" applyFill="1" applyBorder="1" applyAlignment="1" applyProtection="1">
      <alignment horizontal="center" vertical="center"/>
      <protection/>
    </xf>
    <xf numFmtId="0" fontId="0" fillId="0" borderId="57" xfId="73" applyFont="1" applyFill="1" applyBorder="1" applyAlignment="1" applyProtection="1">
      <alignment horizontal="center" vertical="center"/>
      <protection/>
    </xf>
    <xf numFmtId="0" fontId="0" fillId="0" borderId="31" xfId="73" applyFont="1" applyFill="1" applyBorder="1" applyAlignment="1" applyProtection="1">
      <alignment horizontal="center" vertical="center"/>
      <protection/>
    </xf>
    <xf numFmtId="0" fontId="0" fillId="0" borderId="40" xfId="73" applyFont="1" applyFill="1" applyBorder="1" applyAlignment="1" applyProtection="1">
      <alignment horizontal="center" vertical="center"/>
      <protection/>
    </xf>
    <xf numFmtId="207" fontId="55" fillId="0" borderId="56" xfId="49" applyNumberFormat="1" applyFont="1" applyFill="1" applyBorder="1" applyAlignment="1" applyProtection="1">
      <alignment vertical="center"/>
      <protection/>
    </xf>
    <xf numFmtId="207" fontId="55" fillId="0" borderId="90" xfId="49" applyNumberFormat="1" applyFont="1" applyFill="1" applyBorder="1" applyAlignment="1" applyProtection="1">
      <alignment vertical="center"/>
      <protection/>
    </xf>
    <xf numFmtId="0" fontId="89" fillId="0" borderId="91" xfId="0" applyFont="1" applyFill="1" applyBorder="1" applyAlignment="1">
      <alignment horizontal="center" vertical="center"/>
    </xf>
    <xf numFmtId="0" fontId="89" fillId="0" borderId="92" xfId="0" applyFont="1" applyFill="1" applyBorder="1" applyAlignment="1">
      <alignment horizontal="center" vertical="center"/>
    </xf>
    <xf numFmtId="0" fontId="89" fillId="0" borderId="93" xfId="0" applyFont="1" applyFill="1" applyBorder="1" applyAlignment="1">
      <alignment horizontal="center" vertical="center"/>
    </xf>
    <xf numFmtId="0" fontId="89" fillId="0" borderId="94" xfId="0" applyFont="1" applyFill="1" applyBorder="1" applyAlignment="1">
      <alignment horizontal="center" vertical="center"/>
    </xf>
    <xf numFmtId="0" fontId="0" fillId="0" borderId="95" xfId="62" applyFont="1" applyFill="1" applyBorder="1" applyAlignment="1">
      <alignment horizontal="center" vertical="center"/>
      <protection/>
    </xf>
    <xf numFmtId="0" fontId="0" fillId="0" borderId="72" xfId="62" applyFont="1" applyFill="1" applyBorder="1" applyAlignment="1">
      <alignment horizontal="center" vertical="center"/>
      <protection/>
    </xf>
    <xf numFmtId="0" fontId="23" fillId="0" borderId="96" xfId="62" applyFont="1" applyFill="1" applyBorder="1" applyAlignment="1">
      <alignment horizontal="center" vertical="center" wrapText="1"/>
      <protection/>
    </xf>
    <xf numFmtId="0" fontId="23" fillId="0" borderId="97" xfId="62" applyFont="1" applyFill="1" applyBorder="1" applyAlignment="1">
      <alignment horizontal="center" vertical="center" wrapText="1"/>
      <protection/>
    </xf>
    <xf numFmtId="0" fontId="23" fillId="0" borderId="98" xfId="62" applyFont="1" applyFill="1" applyBorder="1" applyAlignment="1">
      <alignment horizontal="center" vertical="center" wrapText="1"/>
      <protection/>
    </xf>
    <xf numFmtId="0" fontId="23" fillId="0" borderId="89" xfId="62" applyFont="1" applyFill="1" applyBorder="1" applyAlignment="1">
      <alignment horizontal="center" vertical="center" wrapText="1"/>
      <protection/>
    </xf>
    <xf numFmtId="0" fontId="23" fillId="0" borderId="70" xfId="62" applyFont="1" applyFill="1" applyBorder="1" applyAlignment="1">
      <alignment horizontal="center" vertical="center" wrapText="1"/>
      <protection/>
    </xf>
    <xf numFmtId="0" fontId="23" fillId="0" borderId="99"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0" xfId="62" applyFont="1" applyFill="1" applyBorder="1" applyAlignment="1">
      <alignment horizontal="center" vertical="center" wrapText="1"/>
      <protection/>
    </xf>
    <xf numFmtId="0" fontId="23" fillId="0" borderId="100" xfId="62" applyFont="1" applyFill="1" applyBorder="1" applyAlignment="1">
      <alignment horizontal="center" vertical="center" wrapText="1"/>
      <protection/>
    </xf>
    <xf numFmtId="0" fontId="23" fillId="0" borderId="41" xfId="62" applyFont="1" applyFill="1" applyBorder="1" applyAlignment="1">
      <alignment horizontal="center" vertical="center" wrapText="1"/>
      <protection/>
    </xf>
    <xf numFmtId="0" fontId="23" fillId="0" borderId="42" xfId="62" applyFont="1" applyFill="1" applyBorder="1" applyAlignment="1">
      <alignment horizontal="center" vertical="center" wrapText="1"/>
      <protection/>
    </xf>
    <xf numFmtId="0" fontId="23" fillId="0" borderId="101" xfId="62" applyFont="1" applyFill="1" applyBorder="1" applyAlignment="1">
      <alignment horizontal="center" vertical="center" wrapText="1"/>
      <protection/>
    </xf>
    <xf numFmtId="0" fontId="0" fillId="0" borderId="56"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102" xfId="0" applyFont="1" applyFill="1" applyBorder="1" applyAlignment="1">
      <alignment horizontal="center" vertical="center"/>
    </xf>
    <xf numFmtId="0" fontId="25" fillId="0" borderId="29" xfId="62" applyFont="1" applyFill="1" applyBorder="1" applyAlignment="1">
      <alignment horizontal="center" vertical="center"/>
      <protection/>
    </xf>
    <xf numFmtId="0" fontId="25" fillId="0" borderId="18" xfId="62" applyFont="1" applyFill="1" applyBorder="1" applyAlignment="1">
      <alignment horizontal="center" vertical="center"/>
      <protection/>
    </xf>
    <xf numFmtId="0" fontId="25" fillId="0" borderId="103" xfId="62" applyFont="1" applyFill="1" applyBorder="1" applyAlignment="1">
      <alignment horizontal="center" vertical="center"/>
      <protection/>
    </xf>
    <xf numFmtId="0" fontId="25" fillId="0" borderId="88" xfId="62" applyFont="1" applyFill="1" applyBorder="1" applyAlignment="1">
      <alignment horizontal="center" vertical="center"/>
      <protection/>
    </xf>
    <xf numFmtId="233" fontId="68" fillId="27" borderId="104" xfId="51" applyNumberFormat="1" applyFont="1" applyFill="1" applyBorder="1" applyAlignment="1">
      <alignment vertical="center"/>
    </xf>
    <xf numFmtId="233" fontId="68" fillId="27" borderId="23" xfId="51" applyNumberFormat="1" applyFont="1" applyFill="1" applyBorder="1" applyAlignment="1">
      <alignment vertical="center"/>
    </xf>
    <xf numFmtId="233" fontId="68" fillId="27" borderId="49" xfId="51" applyNumberFormat="1" applyFont="1" applyFill="1" applyBorder="1" applyAlignment="1">
      <alignment vertical="center"/>
    </xf>
    <xf numFmtId="233" fontId="68" fillId="27" borderId="22" xfId="51" applyNumberFormat="1" applyFont="1" applyFill="1" applyBorder="1" applyAlignment="1">
      <alignment vertical="center"/>
    </xf>
    <xf numFmtId="233" fontId="68" fillId="27" borderId="105" xfId="51" applyNumberFormat="1" applyFont="1" applyFill="1" applyBorder="1" applyAlignment="1">
      <alignment vertical="center"/>
    </xf>
    <xf numFmtId="233" fontId="68" fillId="27" borderId="53" xfId="51" applyNumberFormat="1" applyFont="1" applyFill="1" applyBorder="1" applyAlignment="1">
      <alignment vertical="center"/>
    </xf>
    <xf numFmtId="233" fontId="68" fillId="0" borderId="106" xfId="51" applyNumberFormat="1" applyFont="1" applyFill="1" applyBorder="1" applyAlignment="1">
      <alignment vertical="center"/>
    </xf>
    <xf numFmtId="233" fontId="68" fillId="0" borderId="90" xfId="51" applyNumberFormat="1" applyFont="1" applyFill="1" applyBorder="1" applyAlignment="1">
      <alignment vertical="center"/>
    </xf>
    <xf numFmtId="209" fontId="42" fillId="0" borderId="11" xfId="49" applyNumberFormat="1" applyFont="1" applyFill="1" applyBorder="1" applyAlignment="1" applyProtection="1">
      <alignment vertical="center"/>
      <protection locked="0"/>
    </xf>
    <xf numFmtId="209" fontId="42" fillId="0" borderId="22" xfId="49" applyNumberFormat="1" applyFont="1" applyFill="1" applyBorder="1" applyAlignment="1" applyProtection="1">
      <alignment vertical="center"/>
      <protection locked="0"/>
    </xf>
    <xf numFmtId="223" fontId="42" fillId="27" borderId="11" xfId="49" applyNumberFormat="1" applyFont="1" applyFill="1" applyBorder="1" applyAlignment="1" applyProtection="1">
      <alignment vertical="center"/>
      <protection locked="0"/>
    </xf>
    <xf numFmtId="223" fontId="42" fillId="27" borderId="22" xfId="49" applyNumberFormat="1" applyFont="1" applyFill="1" applyBorder="1" applyAlignment="1" applyProtection="1">
      <alignment vertical="center"/>
      <protection locked="0"/>
    </xf>
    <xf numFmtId="209" fontId="20" fillId="0" borderId="22" xfId="73" applyNumberFormat="1" applyFont="1" applyFill="1" applyBorder="1" applyAlignment="1">
      <alignment horizontal="center" vertical="center"/>
      <protection/>
    </xf>
    <xf numFmtId="209" fontId="20" fillId="0" borderId="16" xfId="73" applyNumberFormat="1" applyFont="1" applyFill="1" applyBorder="1" applyAlignment="1">
      <alignment horizontal="center" vertical="center"/>
      <protection/>
    </xf>
    <xf numFmtId="209" fontId="42" fillId="0" borderId="44" xfId="49" applyNumberFormat="1" applyFont="1" applyFill="1" applyBorder="1" applyAlignment="1" applyProtection="1">
      <alignment vertical="center"/>
      <protection locked="0"/>
    </xf>
    <xf numFmtId="209" fontId="42" fillId="0" borderId="53" xfId="49" applyNumberFormat="1" applyFont="1" applyFill="1" applyBorder="1" applyAlignment="1" applyProtection="1">
      <alignment vertical="center"/>
      <protection locked="0"/>
    </xf>
    <xf numFmtId="209" fontId="42" fillId="0" borderId="31" xfId="49" applyNumberFormat="1" applyFont="1" applyFill="1" applyBorder="1" applyAlignment="1" applyProtection="1">
      <alignment vertical="center"/>
      <protection locked="0"/>
    </xf>
    <xf numFmtId="209" fontId="42" fillId="0" borderId="39" xfId="49" applyNumberFormat="1" applyFont="1" applyFill="1" applyBorder="1" applyAlignment="1" applyProtection="1">
      <alignment vertical="center"/>
      <protection locked="0"/>
    </xf>
    <xf numFmtId="209" fontId="42" fillId="0" borderId="27" xfId="49" applyNumberFormat="1" applyFont="1" applyFill="1" applyBorder="1" applyAlignment="1" applyProtection="1">
      <alignment vertical="center"/>
      <protection locked="0"/>
    </xf>
    <xf numFmtId="209" fontId="42" fillId="0" borderId="23" xfId="49" applyNumberFormat="1" applyFont="1" applyFill="1" applyBorder="1" applyAlignment="1" applyProtection="1">
      <alignment vertical="center"/>
      <protection locked="0"/>
    </xf>
    <xf numFmtId="223" fontId="42" fillId="27" borderId="31" xfId="73" applyNumberFormat="1" applyFont="1" applyFill="1" applyBorder="1" applyAlignment="1" applyProtection="1">
      <alignment vertical="center"/>
      <protection locked="0"/>
    </xf>
    <xf numFmtId="223" fontId="42" fillId="27" borderId="39" xfId="73" applyNumberFormat="1" applyFont="1" applyFill="1" applyBorder="1" applyAlignment="1" applyProtection="1">
      <alignment vertical="center"/>
      <protection locked="0"/>
    </xf>
    <xf numFmtId="223" fontId="42" fillId="27" borderId="27" xfId="49" applyNumberFormat="1" applyFont="1" applyFill="1" applyBorder="1" applyAlignment="1" applyProtection="1">
      <alignment vertical="center"/>
      <protection locked="0"/>
    </xf>
    <xf numFmtId="223" fontId="42" fillId="27" borderId="23" xfId="49" applyNumberFormat="1" applyFont="1" applyFill="1" applyBorder="1" applyAlignment="1" applyProtection="1">
      <alignment vertical="center"/>
      <protection locked="0"/>
    </xf>
    <xf numFmtId="223" fontId="42" fillId="27" borderId="44" xfId="49" applyNumberFormat="1" applyFont="1" applyFill="1" applyBorder="1" applyAlignment="1" applyProtection="1">
      <alignment vertical="center"/>
      <protection locked="0"/>
    </xf>
    <xf numFmtId="223" fontId="42" fillId="27" borderId="53" xfId="49" applyNumberFormat="1" applyFont="1" applyFill="1" applyBorder="1" applyAlignment="1" applyProtection="1">
      <alignment vertical="center"/>
      <protection locked="0"/>
    </xf>
    <xf numFmtId="209" fontId="42" fillId="27" borderId="31" xfId="49" applyNumberFormat="1" applyFont="1" applyFill="1" applyBorder="1" applyAlignment="1" applyProtection="1">
      <alignment vertical="center"/>
      <protection locked="0"/>
    </xf>
    <xf numFmtId="209" fontId="42" fillId="27" borderId="39" xfId="49" applyNumberFormat="1" applyFont="1" applyFill="1" applyBorder="1" applyAlignment="1" applyProtection="1">
      <alignment vertical="center"/>
      <protection locked="0"/>
    </xf>
    <xf numFmtId="209" fontId="42" fillId="0" borderId="33" xfId="49" applyNumberFormat="1" applyFont="1" applyFill="1" applyBorder="1" applyAlignment="1" applyProtection="1">
      <alignment vertical="center"/>
      <protection locked="0"/>
    </xf>
    <xf numFmtId="209" fontId="42" fillId="0" borderId="34" xfId="49" applyNumberFormat="1" applyFont="1" applyFill="1" applyBorder="1" applyAlignment="1" applyProtection="1">
      <alignment vertical="center"/>
      <protection locked="0"/>
    </xf>
    <xf numFmtId="223" fontId="42" fillId="27" borderId="33" xfId="49" applyNumberFormat="1" applyFont="1" applyFill="1" applyBorder="1" applyAlignment="1" applyProtection="1">
      <alignment vertical="center"/>
      <protection locked="0"/>
    </xf>
    <xf numFmtId="223" fontId="42" fillId="27" borderId="34" xfId="49" applyNumberFormat="1" applyFont="1" applyFill="1" applyBorder="1" applyAlignment="1" applyProtection="1">
      <alignment vertical="center"/>
      <protection locked="0"/>
    </xf>
    <xf numFmtId="0" fontId="20" fillId="0" borderId="53" xfId="73" applyFont="1" applyFill="1" applyBorder="1" applyAlignment="1">
      <alignment horizontal="center" vertical="center"/>
      <protection/>
    </xf>
    <xf numFmtId="0" fontId="20" fillId="0" borderId="55" xfId="73" applyFont="1" applyFill="1" applyBorder="1" applyAlignment="1">
      <alignment horizontal="center" vertical="center"/>
      <protection/>
    </xf>
    <xf numFmtId="223" fontId="42" fillId="27" borderId="30" xfId="49" applyNumberFormat="1" applyFont="1" applyFill="1" applyBorder="1" applyAlignment="1" applyProtection="1">
      <alignment vertical="center"/>
      <protection locked="0"/>
    </xf>
    <xf numFmtId="223" fontId="42" fillId="27" borderId="38" xfId="49" applyNumberFormat="1" applyFont="1" applyFill="1" applyBorder="1" applyAlignment="1" applyProtection="1">
      <alignment vertical="center"/>
      <protection locked="0"/>
    </xf>
    <xf numFmtId="209" fontId="42" fillId="0" borderId="30" xfId="49" applyNumberFormat="1" applyFont="1" applyFill="1" applyBorder="1" applyAlignment="1" applyProtection="1">
      <alignment vertical="center"/>
      <protection locked="0"/>
    </xf>
    <xf numFmtId="209" fontId="42" fillId="0" borderId="38" xfId="49" applyNumberFormat="1" applyFont="1" applyFill="1" applyBorder="1" applyAlignment="1" applyProtection="1">
      <alignment vertical="center"/>
      <protection locked="0"/>
    </xf>
    <xf numFmtId="209" fontId="42" fillId="0" borderId="21" xfId="49" applyNumberFormat="1" applyFont="1" applyFill="1" applyBorder="1" applyAlignment="1" applyProtection="1">
      <alignment vertical="center"/>
      <protection locked="0"/>
    </xf>
    <xf numFmtId="209" fontId="42" fillId="0" borderId="10" xfId="49" applyNumberFormat="1" applyFont="1" applyFill="1" applyBorder="1" applyAlignment="1" applyProtection="1">
      <alignment vertical="center"/>
      <protection locked="0"/>
    </xf>
    <xf numFmtId="0" fontId="20" fillId="0" borderId="38" xfId="73" applyFont="1" applyFill="1" applyBorder="1" applyAlignment="1">
      <alignment horizontal="center" vertical="center"/>
      <protection/>
    </xf>
    <xf numFmtId="0" fontId="20" fillId="0" borderId="19" xfId="73" applyFont="1" applyFill="1" applyBorder="1" applyAlignment="1">
      <alignment horizontal="center" vertical="center"/>
      <protection/>
    </xf>
    <xf numFmtId="223" fontId="42" fillId="27" borderId="21" xfId="49" applyNumberFormat="1" applyFont="1" applyFill="1" applyBorder="1" applyAlignment="1" applyProtection="1">
      <alignment vertical="center"/>
      <protection locked="0"/>
    </xf>
    <xf numFmtId="223" fontId="42" fillId="27" borderId="10" xfId="49" applyNumberFormat="1" applyFont="1" applyFill="1" applyBorder="1" applyAlignment="1" applyProtection="1">
      <alignment vertical="center"/>
      <protection locked="0"/>
    </xf>
    <xf numFmtId="0" fontId="0" fillId="0" borderId="0" xfId="73" applyFont="1" applyFill="1" applyAlignment="1">
      <alignment horizontal="right"/>
      <protection/>
    </xf>
    <xf numFmtId="231" fontId="42" fillId="0" borderId="28" xfId="49" applyNumberFormat="1" applyFont="1" applyFill="1" applyBorder="1" applyAlignment="1" applyProtection="1">
      <alignment vertical="center"/>
      <protection locked="0"/>
    </xf>
    <xf numFmtId="231" fontId="42" fillId="0" borderId="68" xfId="49" applyNumberFormat="1" applyFont="1" applyFill="1" applyBorder="1" applyAlignment="1" applyProtection="1">
      <alignment vertical="center"/>
      <protection locked="0"/>
    </xf>
    <xf numFmtId="209" fontId="20" fillId="0" borderId="53" xfId="73" applyNumberFormat="1" applyFont="1" applyFill="1" applyBorder="1" applyAlignment="1">
      <alignment horizontal="center" vertical="center"/>
      <protection/>
    </xf>
    <xf numFmtId="209" fontId="20" fillId="0" borderId="55" xfId="73" applyNumberFormat="1" applyFont="1" applyFill="1" applyBorder="1" applyAlignment="1">
      <alignment horizontal="center" vertical="center"/>
      <protection/>
    </xf>
    <xf numFmtId="209" fontId="20" fillId="0" borderId="39" xfId="73" applyNumberFormat="1" applyFont="1" applyFill="1" applyBorder="1" applyAlignment="1">
      <alignment horizontal="center" vertical="center"/>
      <protection/>
    </xf>
    <xf numFmtId="209" fontId="20" fillId="0" borderId="40" xfId="73" applyNumberFormat="1" applyFont="1" applyFill="1" applyBorder="1" applyAlignment="1">
      <alignment horizontal="center" vertical="center"/>
      <protection/>
    </xf>
    <xf numFmtId="209" fontId="20" fillId="0" borderId="38" xfId="73" applyNumberFormat="1" applyFont="1" applyFill="1" applyBorder="1" applyAlignment="1">
      <alignment horizontal="center" vertical="center"/>
      <protection/>
    </xf>
    <xf numFmtId="209" fontId="20" fillId="0" borderId="19" xfId="73" applyNumberFormat="1" applyFont="1" applyFill="1" applyBorder="1" applyAlignment="1">
      <alignment horizontal="center" vertical="center"/>
      <protection/>
    </xf>
    <xf numFmtId="209" fontId="20" fillId="0" borderId="10" xfId="73" applyNumberFormat="1" applyFont="1" applyFill="1" applyBorder="1" applyAlignment="1">
      <alignment horizontal="center" vertical="center"/>
      <protection/>
    </xf>
    <xf numFmtId="209" fontId="20" fillId="0" borderId="37" xfId="73" applyNumberFormat="1" applyFont="1" applyFill="1" applyBorder="1" applyAlignment="1">
      <alignment horizontal="center" vertical="center"/>
      <protection/>
    </xf>
    <xf numFmtId="0" fontId="23" fillId="0" borderId="89" xfId="73" applyFont="1" applyFill="1" applyBorder="1" applyAlignment="1">
      <alignment horizontal="center" vertical="center"/>
      <protection/>
    </xf>
    <xf numFmtId="0" fontId="23" fillId="0" borderId="70" xfId="73" applyFont="1" applyFill="1" applyBorder="1" applyAlignment="1">
      <alignment horizontal="center" vertical="center"/>
      <protection/>
    </xf>
    <xf numFmtId="0" fontId="23" fillId="0" borderId="47" xfId="73" applyFont="1" applyFill="1" applyBorder="1" applyAlignment="1">
      <alignment horizontal="center" vertical="center"/>
      <protection/>
    </xf>
    <xf numFmtId="209" fontId="20" fillId="0" borderId="23" xfId="73" applyNumberFormat="1" applyFont="1" applyFill="1" applyBorder="1" applyAlignment="1">
      <alignment horizontal="center" vertical="center"/>
      <protection/>
    </xf>
    <xf numFmtId="209" fontId="20" fillId="0" borderId="15" xfId="73" applyNumberFormat="1" applyFont="1" applyFill="1" applyBorder="1" applyAlignment="1">
      <alignment horizontal="center" vertical="center"/>
      <protection/>
    </xf>
    <xf numFmtId="209" fontId="20" fillId="0" borderId="22" xfId="73" applyNumberFormat="1" applyFont="1" applyFill="1" applyBorder="1" applyAlignment="1">
      <alignment horizontal="center" vertical="center" wrapText="1"/>
      <protection/>
    </xf>
    <xf numFmtId="209" fontId="20" fillId="0" borderId="16" xfId="73" applyNumberFormat="1" applyFont="1" applyFill="1" applyBorder="1" applyAlignment="1">
      <alignment horizontal="center" vertical="center" wrapText="1"/>
      <protection/>
    </xf>
    <xf numFmtId="209" fontId="20" fillId="0" borderId="34" xfId="73" applyNumberFormat="1" applyFont="1" applyFill="1" applyBorder="1" applyAlignment="1">
      <alignment horizontal="center" vertical="center" wrapText="1"/>
      <protection/>
    </xf>
    <xf numFmtId="209" fontId="20" fillId="0" borderId="14" xfId="73" applyNumberFormat="1" applyFont="1" applyFill="1" applyBorder="1" applyAlignment="1">
      <alignment horizontal="center" vertical="center" wrapText="1"/>
      <protection/>
    </xf>
    <xf numFmtId="0" fontId="20" fillId="0" borderId="34" xfId="73" applyFont="1" applyFill="1" applyBorder="1" applyAlignment="1">
      <alignment horizontal="center" vertical="center"/>
      <protection/>
    </xf>
    <xf numFmtId="0" fontId="20" fillId="0" borderId="14" xfId="73" applyFont="1" applyFill="1" applyBorder="1" applyAlignment="1">
      <alignment horizontal="center" vertical="center"/>
      <protection/>
    </xf>
    <xf numFmtId="0" fontId="20" fillId="0" borderId="39" xfId="73" applyFont="1" applyFill="1" applyBorder="1" applyAlignment="1">
      <alignment horizontal="center" vertical="center"/>
      <protection/>
    </xf>
    <xf numFmtId="0" fontId="20" fillId="0" borderId="40" xfId="73" applyFont="1" applyFill="1" applyBorder="1" applyAlignment="1">
      <alignment horizontal="center" vertical="center"/>
      <protection/>
    </xf>
    <xf numFmtId="0" fontId="0" fillId="0" borderId="85" xfId="73" applyFont="1" applyFill="1" applyBorder="1" applyAlignment="1">
      <alignment horizontal="center" vertical="center" textRotation="255"/>
      <protection/>
    </xf>
    <xf numFmtId="0" fontId="23" fillId="0" borderId="84" xfId="73" applyFont="1" applyFill="1" applyBorder="1" applyAlignment="1">
      <alignment horizontal="center" vertical="center" textRotation="255"/>
      <protection/>
    </xf>
    <xf numFmtId="0" fontId="23" fillId="0" borderId="53" xfId="73" applyFont="1" applyFill="1" applyBorder="1" applyAlignment="1">
      <alignment vertical="center"/>
      <protection/>
    </xf>
    <xf numFmtId="0" fontId="23" fillId="0" borderId="55" xfId="73" applyFont="1" applyFill="1" applyBorder="1" applyAlignment="1">
      <alignment vertical="center"/>
      <protection/>
    </xf>
    <xf numFmtId="0" fontId="0" fillId="0" borderId="107" xfId="73" applyFont="1" applyFill="1" applyBorder="1" applyAlignment="1">
      <alignment horizontal="center" vertical="center" textRotation="255"/>
      <protection/>
    </xf>
    <xf numFmtId="0" fontId="23" fillId="0" borderId="107" xfId="73" applyFont="1" applyFill="1" applyBorder="1" applyAlignment="1">
      <alignment horizontal="center" vertical="center" textRotation="255"/>
      <protection/>
    </xf>
    <xf numFmtId="231" fontId="42" fillId="0" borderId="30" xfId="49" applyNumberFormat="1" applyFont="1" applyFill="1" applyBorder="1" applyAlignment="1" applyProtection="1">
      <alignment vertical="center"/>
      <protection locked="0"/>
    </xf>
    <xf numFmtId="231" fontId="42" fillId="0" borderId="38" xfId="49" applyNumberFormat="1" applyFont="1" applyFill="1" applyBorder="1" applyAlignment="1" applyProtection="1">
      <alignment vertical="center"/>
      <protection locked="0"/>
    </xf>
    <xf numFmtId="0" fontId="23" fillId="0" borderId="30" xfId="67" applyFont="1" applyFill="1" applyBorder="1" applyAlignment="1">
      <alignment horizontal="center" vertical="center" wrapText="1"/>
      <protection/>
    </xf>
    <xf numFmtId="0" fontId="23" fillId="0" borderId="38" xfId="67" applyFont="1" applyFill="1" applyBorder="1" applyAlignment="1">
      <alignment horizontal="center" vertical="center" wrapText="1"/>
      <protection/>
    </xf>
    <xf numFmtId="0" fontId="23" fillId="0" borderId="19" xfId="67" applyFont="1" applyFill="1" applyBorder="1" applyAlignment="1">
      <alignment horizontal="center" vertical="center" wrapText="1"/>
      <protection/>
    </xf>
    <xf numFmtId="0" fontId="23" fillId="0" borderId="30" xfId="73" applyFont="1" applyFill="1" applyBorder="1" applyAlignment="1">
      <alignment horizontal="center" vertical="center" wrapText="1"/>
      <protection/>
    </xf>
    <xf numFmtId="0" fontId="23" fillId="0" borderId="38" xfId="73" applyFont="1" applyFill="1" applyBorder="1" applyAlignment="1">
      <alignment horizontal="center" vertical="center" wrapText="1"/>
      <protection/>
    </xf>
    <xf numFmtId="0" fontId="23" fillId="0" borderId="19" xfId="73" applyFont="1" applyFill="1" applyBorder="1" applyAlignment="1">
      <alignment horizontal="center" vertical="center" wrapText="1"/>
      <protection/>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0" fillId="0" borderId="30" xfId="68" applyFont="1" applyBorder="1" applyAlignment="1">
      <alignment horizontal="center" vertical="center"/>
      <protection/>
    </xf>
    <xf numFmtId="0" fontId="0" fillId="0" borderId="38" xfId="68" applyFont="1" applyBorder="1" applyAlignment="1">
      <alignment horizontal="center" vertical="center"/>
      <protection/>
    </xf>
    <xf numFmtId="0" fontId="0" fillId="0" borderId="19" xfId="68" applyFont="1" applyBorder="1" applyAlignment="1">
      <alignment horizontal="center" vertical="center"/>
      <protection/>
    </xf>
    <xf numFmtId="0" fontId="0" fillId="0" borderId="0" xfId="68" applyFont="1" applyAlignment="1">
      <alignment horizontal="left" vertical="center"/>
      <protection/>
    </xf>
    <xf numFmtId="0" fontId="0" fillId="0" borderId="0" xfId="68" applyFont="1" applyAlignment="1">
      <alignment horizontal="left" vertical="center"/>
      <protection/>
    </xf>
    <xf numFmtId="0" fontId="56" fillId="0" borderId="0" xfId="0" applyFont="1" applyAlignment="1">
      <alignment horizontal="left" vertical="center"/>
    </xf>
    <xf numFmtId="0" fontId="27" fillId="0" borderId="34" xfId="68" applyFont="1" applyBorder="1" applyAlignment="1">
      <alignment horizontal="justify" vertical="center" wrapText="1"/>
      <protection/>
    </xf>
    <xf numFmtId="0" fontId="27" fillId="0" borderId="22" xfId="68" applyFont="1" applyBorder="1" applyAlignment="1">
      <alignment horizontal="justify" vertical="center" wrapText="1"/>
      <protection/>
    </xf>
    <xf numFmtId="0" fontId="23" fillId="0" borderId="12" xfId="73" applyFont="1" applyFill="1" applyBorder="1" applyAlignment="1">
      <alignment horizontal="center" vertical="center" wrapText="1"/>
      <protection/>
    </xf>
    <xf numFmtId="0" fontId="23" fillId="0" borderId="73" xfId="73" applyFont="1" applyFill="1" applyBorder="1" applyAlignment="1">
      <alignment horizontal="center" vertical="center"/>
      <protection/>
    </xf>
    <xf numFmtId="0" fontId="23" fillId="0" borderId="73" xfId="73" applyFont="1" applyFill="1" applyBorder="1" applyAlignment="1">
      <alignment horizontal="center" vertical="center" wrapText="1"/>
      <protection/>
    </xf>
    <xf numFmtId="0" fontId="23" fillId="0" borderId="12" xfId="73" applyFont="1" applyFill="1" applyBorder="1" applyAlignment="1">
      <alignment horizontal="center" vertical="center"/>
      <protection/>
    </xf>
    <xf numFmtId="0" fontId="25" fillId="0" borderId="48" xfId="73" applyFont="1" applyFill="1" applyBorder="1" applyAlignment="1">
      <alignment horizontal="left" vertical="center"/>
      <protection/>
    </xf>
    <xf numFmtId="0" fontId="25" fillId="0" borderId="60" xfId="73" applyFont="1" applyFill="1" applyBorder="1" applyAlignment="1">
      <alignment horizontal="left" vertical="center"/>
      <protection/>
    </xf>
    <xf numFmtId="0" fontId="25" fillId="0" borderId="17" xfId="73" applyFont="1" applyFill="1" applyBorder="1" applyAlignment="1">
      <alignment horizontal="left" vertical="center"/>
      <protection/>
    </xf>
    <xf numFmtId="0" fontId="42" fillId="27" borderId="48" xfId="74" applyFont="1" applyFill="1" applyBorder="1" applyAlignment="1" applyProtection="1">
      <alignment horizontal="right" vertical="center"/>
      <protection locked="0"/>
    </xf>
    <xf numFmtId="0" fontId="42" fillId="27" borderId="31" xfId="74" applyFont="1" applyFill="1" applyBorder="1" applyAlignment="1" applyProtection="1">
      <alignment horizontal="right" vertical="center"/>
      <protection locked="0"/>
    </xf>
    <xf numFmtId="0" fontId="20" fillId="0" borderId="13" xfId="73" applyFont="1" applyFill="1" applyBorder="1" applyAlignment="1">
      <alignment horizontal="center" vertical="center" wrapText="1"/>
      <protection/>
    </xf>
    <xf numFmtId="0" fontId="20" fillId="0" borderId="13" xfId="73" applyFont="1" applyFill="1" applyBorder="1" applyAlignment="1">
      <alignment horizontal="center" vertical="center"/>
      <protection/>
    </xf>
    <xf numFmtId="0" fontId="25" fillId="0" borderId="33" xfId="73" applyFont="1" applyFill="1" applyBorder="1" applyAlignment="1">
      <alignment horizontal="left" vertical="center" wrapText="1"/>
      <protection/>
    </xf>
    <xf numFmtId="0" fontId="25" fillId="0" borderId="34" xfId="73" applyFont="1" applyFill="1" applyBorder="1" applyAlignment="1">
      <alignment horizontal="left" vertical="center" wrapText="1"/>
      <protection/>
    </xf>
    <xf numFmtId="0" fontId="25" fillId="0" borderId="14" xfId="73" applyFont="1" applyFill="1" applyBorder="1" applyAlignment="1">
      <alignment horizontal="left" vertical="center" wrapText="1"/>
      <protection/>
    </xf>
    <xf numFmtId="0" fontId="23" fillId="0" borderId="16" xfId="74" applyFont="1" applyFill="1" applyBorder="1" applyAlignment="1">
      <alignment horizontal="left" vertical="center"/>
      <protection/>
    </xf>
    <xf numFmtId="0" fontId="23" fillId="0" borderId="37" xfId="74" applyFont="1" applyFill="1" applyBorder="1" applyAlignment="1">
      <alignment horizontal="left" vertical="center"/>
      <protection/>
    </xf>
    <xf numFmtId="49" fontId="63" fillId="27" borderId="12" xfId="74" applyNumberFormat="1" applyFont="1" applyFill="1" applyBorder="1" applyAlignment="1" applyProtection="1">
      <alignment vertical="center" wrapText="1"/>
      <protection locked="0"/>
    </xf>
    <xf numFmtId="49" fontId="63" fillId="27" borderId="13" xfId="74" applyNumberFormat="1" applyFont="1" applyFill="1" applyBorder="1" applyAlignment="1" applyProtection="1">
      <alignment vertical="center" wrapText="1"/>
      <protection locked="0"/>
    </xf>
    <xf numFmtId="0" fontId="23" fillId="0" borderId="14" xfId="74" applyFont="1" applyFill="1" applyBorder="1" applyAlignment="1">
      <alignment horizontal="center" vertical="center"/>
      <protection/>
    </xf>
    <xf numFmtId="0" fontId="23" fillId="0" borderId="16" xfId="74" applyFont="1" applyFill="1" applyBorder="1" applyAlignment="1">
      <alignment horizontal="center" vertical="center"/>
      <protection/>
    </xf>
    <xf numFmtId="0" fontId="23" fillId="0" borderId="37" xfId="74" applyFont="1" applyFill="1" applyBorder="1" applyAlignment="1">
      <alignment horizontal="center" vertical="center"/>
      <protection/>
    </xf>
    <xf numFmtId="0" fontId="23" fillId="0" borderId="32" xfId="73" applyFont="1" applyFill="1" applyBorder="1" applyAlignment="1">
      <alignment horizontal="center" vertical="center"/>
      <protection/>
    </xf>
    <xf numFmtId="0" fontId="42" fillId="27" borderId="33" xfId="74" applyFont="1" applyFill="1" applyBorder="1" applyAlignment="1" applyProtection="1">
      <alignment horizontal="right" vertical="center"/>
      <protection locked="0"/>
    </xf>
    <xf numFmtId="0" fontId="42" fillId="27" borderId="11" xfId="74" applyFont="1" applyFill="1" applyBorder="1" applyAlignment="1" applyProtection="1">
      <alignment horizontal="right" vertical="center"/>
      <protection locked="0"/>
    </xf>
    <xf numFmtId="0" fontId="42" fillId="27" borderId="21" xfId="74" applyFont="1" applyFill="1" applyBorder="1" applyAlignment="1" applyProtection="1">
      <alignment horizontal="right" vertical="center"/>
      <protection locked="0"/>
    </xf>
    <xf numFmtId="180" fontId="42" fillId="0" borderId="48" xfId="74" applyNumberFormat="1" applyFont="1" applyFill="1" applyBorder="1" applyAlignment="1" applyProtection="1">
      <alignment horizontal="right" vertical="center"/>
      <protection/>
    </xf>
    <xf numFmtId="180" fontId="42" fillId="0" borderId="31" xfId="74" applyNumberFormat="1" applyFont="1" applyFill="1" applyBorder="1" applyAlignment="1" applyProtection="1">
      <alignment horizontal="right" vertical="center"/>
      <protection/>
    </xf>
    <xf numFmtId="180" fontId="42" fillId="0" borderId="48" xfId="74" applyNumberFormat="1" applyFont="1" applyFill="1" applyBorder="1" applyAlignment="1" applyProtection="1">
      <alignment horizontal="right" vertical="center"/>
      <protection locked="0"/>
    </xf>
    <xf numFmtId="180" fontId="42" fillId="0" borderId="31" xfId="74" applyNumberFormat="1" applyFont="1" applyFill="1" applyBorder="1" applyAlignment="1" applyProtection="1">
      <alignment horizontal="right" vertical="center"/>
      <protection locked="0"/>
    </xf>
    <xf numFmtId="0" fontId="23" fillId="0" borderId="15" xfId="67" applyFont="1" applyFill="1" applyBorder="1" applyAlignment="1">
      <alignment horizontal="center" vertical="center"/>
      <protection/>
    </xf>
    <xf numFmtId="0" fontId="23" fillId="0" borderId="16" xfId="67" applyFont="1" applyFill="1" applyBorder="1" applyAlignment="1">
      <alignment horizontal="center" vertical="center"/>
      <protection/>
    </xf>
    <xf numFmtId="0" fontId="23" fillId="0" borderId="37" xfId="67" applyFont="1" applyFill="1" applyBorder="1" applyAlignment="1">
      <alignment horizontal="center" vertical="center"/>
      <protection/>
    </xf>
    <xf numFmtId="0" fontId="42" fillId="27" borderId="85" xfId="67" applyFont="1" applyFill="1" applyBorder="1" applyAlignment="1" applyProtection="1">
      <alignment horizontal="center" vertical="center"/>
      <protection locked="0"/>
    </xf>
    <xf numFmtId="0" fontId="42" fillId="27" borderId="35" xfId="67" applyFont="1" applyFill="1" applyBorder="1" applyAlignment="1" applyProtection="1">
      <alignment horizontal="center" vertical="center"/>
      <protection locked="0"/>
    </xf>
    <xf numFmtId="0" fontId="42" fillId="27" borderId="41" xfId="67" applyFont="1" applyFill="1" applyBorder="1" applyAlignment="1" applyProtection="1">
      <alignment horizontal="center" vertical="center"/>
      <protection locked="0"/>
    </xf>
    <xf numFmtId="0" fontId="23" fillId="0" borderId="86" xfId="67" applyFont="1" applyFill="1" applyBorder="1" applyAlignment="1">
      <alignment horizontal="center" vertical="center"/>
      <protection/>
    </xf>
    <xf numFmtId="0" fontId="23" fillId="0" borderId="20" xfId="67" applyFont="1" applyFill="1" applyBorder="1" applyAlignment="1">
      <alignment horizontal="center" vertical="center"/>
      <protection/>
    </xf>
    <xf numFmtId="0" fontId="23" fillId="0" borderId="43" xfId="67" applyFont="1" applyFill="1" applyBorder="1" applyAlignment="1">
      <alignment horizontal="center" vertical="center"/>
      <protection/>
    </xf>
    <xf numFmtId="0" fontId="23" fillId="0" borderId="73" xfId="67" applyFont="1" applyFill="1" applyBorder="1" applyAlignment="1">
      <alignment horizontal="center" vertical="center"/>
      <protection/>
    </xf>
    <xf numFmtId="0" fontId="0" fillId="0" borderId="89" xfId="67" applyFont="1" applyFill="1" applyBorder="1" applyAlignment="1">
      <alignment horizontal="center" vertical="center"/>
      <protection/>
    </xf>
    <xf numFmtId="0" fontId="0" fillId="0" borderId="70" xfId="67" applyFont="1" applyFill="1" applyBorder="1" applyAlignment="1">
      <alignment horizontal="center" vertical="center"/>
      <protection/>
    </xf>
    <xf numFmtId="0" fontId="0" fillId="0" borderId="47" xfId="67" applyFont="1" applyFill="1" applyBorder="1" applyAlignment="1">
      <alignment horizontal="center" vertical="center"/>
      <protection/>
    </xf>
    <xf numFmtId="0" fontId="0" fillId="0" borderId="35"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20" xfId="67" applyFont="1" applyFill="1" applyBorder="1" applyAlignment="1">
      <alignment horizontal="center" vertical="center"/>
      <protection/>
    </xf>
    <xf numFmtId="0" fontId="0" fillId="0" borderId="41" xfId="67" applyFont="1" applyFill="1" applyBorder="1" applyAlignment="1">
      <alignment horizontal="center" vertical="center"/>
      <protection/>
    </xf>
    <xf numFmtId="0" fontId="0" fillId="0" borderId="42" xfId="67" applyFont="1" applyFill="1" applyBorder="1" applyAlignment="1">
      <alignment horizontal="center" vertical="center"/>
      <protection/>
    </xf>
    <xf numFmtId="0" fontId="0" fillId="0" borderId="43" xfId="67" applyFont="1" applyFill="1" applyBorder="1" applyAlignment="1">
      <alignment horizontal="center" vertical="center"/>
      <protection/>
    </xf>
    <xf numFmtId="0" fontId="23" fillId="0" borderId="108" xfId="67" applyFont="1" applyFill="1" applyBorder="1" applyAlignment="1">
      <alignment horizontal="center" vertical="center" textRotation="255"/>
      <protection/>
    </xf>
    <xf numFmtId="0" fontId="23" fillId="0" borderId="12" xfId="67" applyFont="1" applyFill="1" applyBorder="1" applyAlignment="1">
      <alignment horizontal="center" vertical="center" textRotation="255"/>
      <protection/>
    </xf>
    <xf numFmtId="0" fontId="23" fillId="0" borderId="13" xfId="67" applyFont="1" applyFill="1" applyBorder="1" applyAlignment="1">
      <alignment horizontal="center" vertical="center" textRotation="255"/>
      <protection/>
    </xf>
    <xf numFmtId="0" fontId="23" fillId="0" borderId="109" xfId="67" applyFont="1" applyFill="1" applyBorder="1" applyAlignment="1">
      <alignment horizontal="center" vertical="center" textRotation="255"/>
      <protection/>
    </xf>
    <xf numFmtId="0" fontId="23" fillId="0" borderId="110" xfId="67" applyFont="1" applyFill="1" applyBorder="1" applyAlignment="1">
      <alignment horizontal="center" vertical="center" textRotation="255"/>
      <protection/>
    </xf>
    <xf numFmtId="0" fontId="23" fillId="0" borderId="111" xfId="67" applyFont="1" applyFill="1" applyBorder="1" applyAlignment="1">
      <alignment horizontal="center" vertical="center" textRotation="255"/>
      <protection/>
    </xf>
    <xf numFmtId="0" fontId="23" fillId="0" borderId="112" xfId="67" applyFont="1" applyFill="1" applyBorder="1" applyAlignment="1">
      <alignment horizontal="center" vertical="center" textRotation="255"/>
      <protection/>
    </xf>
    <xf numFmtId="0" fontId="23" fillId="0" borderId="113" xfId="67" applyFont="1" applyFill="1" applyBorder="1" applyAlignment="1">
      <alignment horizontal="center" vertical="center" textRotation="255"/>
      <protection/>
    </xf>
    <xf numFmtId="0" fontId="23" fillId="0" borderId="114" xfId="67" applyFont="1" applyFill="1" applyBorder="1" applyAlignment="1">
      <alignment vertical="center" wrapText="1"/>
      <protection/>
    </xf>
    <xf numFmtId="0" fontId="0" fillId="0" borderId="115" xfId="67" applyBorder="1">
      <alignment/>
      <protection/>
    </xf>
    <xf numFmtId="0" fontId="23" fillId="0" borderId="116" xfId="67" applyFont="1" applyFill="1" applyBorder="1" applyAlignment="1">
      <alignment vertical="center"/>
      <protection/>
    </xf>
    <xf numFmtId="0" fontId="23" fillId="0" borderId="115" xfId="67" applyFont="1" applyFill="1" applyBorder="1" applyAlignment="1">
      <alignment vertical="center"/>
      <protection/>
    </xf>
    <xf numFmtId="0" fontId="23" fillId="0" borderId="29" xfId="67" applyFont="1" applyFill="1" applyBorder="1" applyAlignment="1">
      <alignment horizontal="center" vertical="center"/>
      <protection/>
    </xf>
    <xf numFmtId="0" fontId="23" fillId="0" borderId="88" xfId="67" applyFont="1" applyFill="1" applyBorder="1" applyAlignment="1">
      <alignment horizontal="center" vertical="center"/>
      <protection/>
    </xf>
    <xf numFmtId="0" fontId="23" fillId="0" borderId="18" xfId="67" applyFont="1" applyFill="1" applyBorder="1" applyAlignment="1">
      <alignment horizontal="center" vertical="center"/>
      <protection/>
    </xf>
    <xf numFmtId="0" fontId="23" fillId="0" borderId="12" xfId="67" applyFont="1" applyFill="1" applyBorder="1" applyAlignment="1">
      <alignment horizontal="center" vertical="center" wrapText="1"/>
      <protection/>
    </xf>
    <xf numFmtId="0" fontId="23" fillId="0" borderId="85" xfId="67" applyFont="1" applyFill="1" applyBorder="1" applyAlignment="1">
      <alignment horizontal="center" vertical="center" textRotation="255"/>
      <protection/>
    </xf>
    <xf numFmtId="0" fontId="23" fillId="0" borderId="35" xfId="67" applyFont="1" applyFill="1" applyBorder="1" applyAlignment="1">
      <alignment horizontal="center" vertical="center" textRotation="255"/>
      <protection/>
    </xf>
    <xf numFmtId="0" fontId="23" fillId="0" borderId="28" xfId="67" applyFont="1" applyFill="1" applyBorder="1" applyAlignment="1">
      <alignment horizontal="center" vertical="center" textRotation="255"/>
      <protection/>
    </xf>
    <xf numFmtId="0" fontId="23" fillId="0" borderId="28" xfId="67" applyFont="1" applyFill="1" applyBorder="1" applyAlignment="1">
      <alignment horizontal="left" vertical="center"/>
      <protection/>
    </xf>
    <xf numFmtId="0" fontId="23" fillId="0" borderId="22" xfId="67" applyFont="1" applyFill="1" applyBorder="1" applyAlignment="1">
      <alignment horizontal="left" vertical="center"/>
      <protection/>
    </xf>
    <xf numFmtId="0" fontId="20" fillId="0" borderId="45" xfId="67" applyFont="1" applyFill="1" applyBorder="1" applyAlignment="1">
      <alignment horizontal="center" vertical="center"/>
      <protection/>
    </xf>
    <xf numFmtId="0" fontId="23" fillId="0" borderId="48" xfId="67" applyFont="1" applyFill="1" applyBorder="1" applyAlignment="1">
      <alignment vertical="center"/>
      <protection/>
    </xf>
    <xf numFmtId="0" fontId="23" fillId="0" borderId="117" xfId="67" applyFont="1" applyFill="1" applyBorder="1" applyAlignment="1">
      <alignment vertical="center"/>
      <protection/>
    </xf>
    <xf numFmtId="0" fontId="23" fillId="0" borderId="28" xfId="67" applyFont="1" applyFill="1" applyBorder="1" applyAlignment="1">
      <alignment vertical="center"/>
      <protection/>
    </xf>
    <xf numFmtId="0" fontId="23" fillId="0" borderId="118" xfId="67" applyFont="1" applyFill="1" applyBorder="1" applyAlignment="1">
      <alignment vertical="center"/>
      <protection/>
    </xf>
    <xf numFmtId="0" fontId="20" fillId="0" borderId="45" xfId="67" applyFont="1" applyFill="1" applyBorder="1" applyAlignment="1">
      <alignment horizontal="center" vertical="center" wrapText="1"/>
      <protection/>
    </xf>
    <xf numFmtId="0" fontId="42" fillId="27" borderId="27" xfId="67" applyFont="1" applyFill="1" applyBorder="1" applyAlignment="1" applyProtection="1">
      <alignment horizontal="right" vertical="center"/>
      <protection locked="0"/>
    </xf>
    <xf numFmtId="0" fontId="42" fillId="27" borderId="11" xfId="67" applyFont="1" applyFill="1" applyBorder="1" applyAlignment="1" applyProtection="1">
      <alignment horizontal="right" vertical="center"/>
      <protection locked="0"/>
    </xf>
    <xf numFmtId="0" fontId="42" fillId="27" borderId="21" xfId="67" applyFont="1" applyFill="1" applyBorder="1" applyAlignment="1" applyProtection="1">
      <alignment horizontal="right" vertical="center"/>
      <protection locked="0"/>
    </xf>
    <xf numFmtId="0" fontId="23" fillId="0" borderId="30" xfId="67" applyFont="1" applyFill="1" applyBorder="1" applyAlignment="1">
      <alignment horizontal="center" vertical="center"/>
      <protection/>
    </xf>
    <xf numFmtId="0" fontId="23" fillId="0" borderId="38" xfId="67" applyFont="1" applyFill="1" applyBorder="1" applyAlignment="1">
      <alignment horizontal="center" vertical="center"/>
      <protection/>
    </xf>
    <xf numFmtId="0" fontId="23" fillId="0" borderId="19" xfId="67" applyFont="1" applyFill="1" applyBorder="1" applyAlignment="1">
      <alignment horizontal="center" vertical="center"/>
      <protection/>
    </xf>
    <xf numFmtId="0" fontId="0" fillId="0" borderId="8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07" xfId="0" applyFont="1" applyFill="1" applyBorder="1" applyAlignment="1">
      <alignment horizontal="center" vertical="center" textRotation="255"/>
    </xf>
    <xf numFmtId="0" fontId="23" fillId="0" borderId="83" xfId="0" applyFont="1" applyFill="1" applyBorder="1" applyAlignment="1">
      <alignment horizontal="center" vertical="center" textRotation="255"/>
    </xf>
    <xf numFmtId="0" fontId="23" fillId="0" borderId="66" xfId="0" applyFont="1" applyFill="1" applyBorder="1" applyAlignment="1">
      <alignment horizontal="center" vertical="center" textRotation="255"/>
    </xf>
    <xf numFmtId="0" fontId="23" fillId="0" borderId="109" xfId="0" applyFont="1" applyFill="1" applyBorder="1" applyAlignment="1">
      <alignment horizontal="center" vertical="center" textRotation="255"/>
    </xf>
    <xf numFmtId="0" fontId="23" fillId="0" borderId="110" xfId="0" applyFont="1" applyFill="1" applyBorder="1" applyAlignment="1">
      <alignment horizontal="center" vertical="center" textRotation="255"/>
    </xf>
    <xf numFmtId="0" fontId="23" fillId="0" borderId="111" xfId="0" applyFont="1" applyFill="1" applyBorder="1" applyAlignment="1">
      <alignment horizontal="center" vertical="center" textRotation="255"/>
    </xf>
    <xf numFmtId="0" fontId="23" fillId="0" borderId="21"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30"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84" xfId="0" applyFont="1" applyFill="1" applyBorder="1" applyAlignment="1">
      <alignment horizontal="center" vertical="center" textRotation="255"/>
    </xf>
    <xf numFmtId="0" fontId="23" fillId="0" borderId="85"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28" xfId="0" applyFont="1" applyFill="1" applyBorder="1" applyAlignment="1">
      <alignment horizontal="center" vertical="center" textRotation="255"/>
    </xf>
    <xf numFmtId="0" fontId="23" fillId="0" borderId="11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6" xfId="0" applyFont="1" applyFill="1" applyBorder="1" applyAlignment="1">
      <alignment horizontal="left" vertical="center"/>
    </xf>
    <xf numFmtId="0" fontId="23" fillId="0" borderId="48" xfId="0" applyFont="1" applyFill="1" applyBorder="1" applyAlignment="1">
      <alignment horizontal="left" vertical="center"/>
    </xf>
    <xf numFmtId="0" fontId="23" fillId="0" borderId="60" xfId="0" applyFont="1" applyFill="1" applyBorder="1" applyAlignment="1">
      <alignment horizontal="left" vertical="center"/>
    </xf>
    <xf numFmtId="0" fontId="0" fillId="0" borderId="28" xfId="0" applyFont="1" applyBorder="1" applyAlignment="1">
      <alignment horizontal="left" vertical="center"/>
    </xf>
    <xf numFmtId="0" fontId="0" fillId="0" borderId="68" xfId="0" applyFont="1" applyBorder="1" applyAlignment="1">
      <alignment horizontal="left" vertical="center"/>
    </xf>
    <xf numFmtId="0" fontId="23" fillId="0" borderId="29"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18" xfId="0" applyFont="1" applyFill="1" applyBorder="1" applyAlignment="1">
      <alignment horizontal="center" vertical="center"/>
    </xf>
    <xf numFmtId="0" fontId="0" fillId="0" borderId="31" xfId="63" applyFont="1" applyBorder="1" applyAlignment="1">
      <alignment horizontal="center" vertical="center"/>
      <protection/>
    </xf>
    <xf numFmtId="0" fontId="0" fillId="0" borderId="39" xfId="63" applyFont="1" applyBorder="1" applyAlignment="1">
      <alignment horizontal="center" vertical="center"/>
      <protection/>
    </xf>
    <xf numFmtId="0" fontId="25" fillId="0" borderId="11" xfId="63" applyFont="1" applyFill="1" applyBorder="1" applyAlignment="1">
      <alignment horizontal="center" vertical="center" wrapText="1"/>
      <protection/>
    </xf>
    <xf numFmtId="0" fontId="25" fillId="0" borderId="120" xfId="63" applyFont="1" applyFill="1" applyBorder="1" applyAlignment="1">
      <alignment horizontal="center" vertical="center" wrapText="1"/>
      <protection/>
    </xf>
    <xf numFmtId="0" fontId="26" fillId="0" borderId="11" xfId="63" applyFont="1" applyBorder="1" applyAlignment="1" quotePrefix="1">
      <alignment horizontal="center" vertical="center" wrapText="1"/>
      <protection/>
    </xf>
    <xf numFmtId="0" fontId="26" fillId="0" borderId="16" xfId="63" applyFont="1" applyBorder="1" applyAlignment="1" quotePrefix="1">
      <alignment horizontal="center" vertical="center" wrapText="1"/>
      <protection/>
    </xf>
    <xf numFmtId="0" fontId="0" fillId="0" borderId="21" xfId="63" applyFont="1" applyBorder="1" applyAlignment="1">
      <alignment horizontal="center" vertical="center"/>
      <protection/>
    </xf>
    <xf numFmtId="0" fontId="0" fillId="0" borderId="121" xfId="63" applyFont="1" applyBorder="1" applyAlignment="1">
      <alignment horizontal="center" vertical="center"/>
      <protection/>
    </xf>
    <xf numFmtId="0" fontId="26" fillId="0" borderId="21" xfId="63" applyFont="1" applyBorder="1" applyAlignment="1" quotePrefix="1">
      <alignment horizontal="center" vertical="center" wrapText="1"/>
      <protection/>
    </xf>
    <xf numFmtId="0" fontId="26" fillId="0" borderId="37" xfId="63" applyFont="1" applyBorder="1" applyAlignment="1" quotePrefix="1">
      <alignment horizontal="center" vertical="center" wrapText="1"/>
      <protection/>
    </xf>
    <xf numFmtId="0" fontId="25" fillId="0" borderId="11" xfId="63" applyFont="1" applyBorder="1" applyAlignment="1">
      <alignment horizontal="center" vertical="center" wrapText="1"/>
      <protection/>
    </xf>
    <xf numFmtId="0" fontId="25" fillId="0" borderId="120" xfId="63" applyFont="1" applyBorder="1" applyAlignment="1">
      <alignment horizontal="center" vertical="center" wrapText="1"/>
      <protection/>
    </xf>
    <xf numFmtId="0" fontId="23" fillId="0" borderId="68" xfId="63" applyFont="1" applyBorder="1" applyAlignment="1">
      <alignment horizontal="left" vertical="center" wrapText="1"/>
      <protection/>
    </xf>
    <xf numFmtId="0" fontId="23" fillId="0" borderId="122" xfId="63" applyFont="1" applyBorder="1" applyAlignment="1">
      <alignment horizontal="left" vertical="center" wrapText="1"/>
      <protection/>
    </xf>
    <xf numFmtId="0" fontId="26" fillId="0" borderId="28" xfId="63" applyFont="1" applyBorder="1" applyAlignment="1" quotePrefix="1">
      <alignment horizontal="center" vertical="center" wrapText="1"/>
      <protection/>
    </xf>
    <xf numFmtId="0" fontId="26" fillId="0" borderId="46" xfId="63" applyFont="1" applyBorder="1" applyAlignment="1" quotePrefix="1">
      <alignment horizontal="center" vertical="center" wrapText="1"/>
      <protection/>
    </xf>
    <xf numFmtId="0" fontId="25" fillId="0" borderId="22" xfId="63" applyFont="1" applyBorder="1" applyAlignment="1">
      <alignment horizontal="left" vertical="center" wrapText="1"/>
      <protection/>
    </xf>
    <xf numFmtId="0" fontId="25" fillId="0" borderId="52" xfId="63" applyFont="1" applyBorder="1" applyAlignment="1">
      <alignment horizontal="left" vertical="center" wrapText="1"/>
      <protection/>
    </xf>
    <xf numFmtId="0" fontId="25" fillId="0" borderId="33" xfId="63" applyFont="1" applyBorder="1" applyAlignment="1">
      <alignment horizontal="center" vertical="center" wrapText="1"/>
      <protection/>
    </xf>
    <xf numFmtId="0" fontId="25" fillId="0" borderId="34" xfId="63" applyFont="1" applyBorder="1" applyAlignment="1">
      <alignment horizontal="center" vertical="center" wrapText="1"/>
      <protection/>
    </xf>
    <xf numFmtId="0" fontId="25" fillId="0" borderId="123" xfId="63" applyFont="1" applyBorder="1" applyAlignment="1">
      <alignment horizontal="center" vertical="center" wrapText="1"/>
      <protection/>
    </xf>
    <xf numFmtId="0" fontId="25" fillId="0" borderId="44" xfId="63" applyFont="1" applyBorder="1" applyAlignment="1">
      <alignment horizontal="center" vertical="center" wrapText="1"/>
      <protection/>
    </xf>
    <xf numFmtId="0" fontId="25" fillId="0" borderId="53" xfId="63" applyFont="1" applyBorder="1" applyAlignment="1">
      <alignment horizontal="center" vertical="center" wrapText="1"/>
      <protection/>
    </xf>
    <xf numFmtId="0" fontId="25" fillId="0" borderId="54" xfId="63" applyFont="1" applyBorder="1" applyAlignment="1">
      <alignment horizontal="center" vertical="center" wrapText="1"/>
      <protection/>
    </xf>
    <xf numFmtId="0" fontId="23" fillId="0" borderId="124" xfId="63" applyFont="1" applyBorder="1" applyAlignment="1">
      <alignment horizontal="center" vertical="center" wrapText="1"/>
      <protection/>
    </xf>
    <xf numFmtId="0" fontId="23" fillId="0" borderId="73" xfId="63" applyFont="1" applyBorder="1" applyAlignment="1">
      <alignment horizontal="center" vertical="center" wrapText="1"/>
      <protection/>
    </xf>
    <xf numFmtId="0" fontId="23" fillId="0" borderId="125" xfId="63" applyFont="1" applyBorder="1" applyAlignment="1">
      <alignment horizontal="center" vertical="center" wrapText="1"/>
      <protection/>
    </xf>
    <xf numFmtId="0" fontId="23" fillId="0" borderId="45" xfId="63" applyFont="1" applyBorder="1" applyAlignment="1">
      <alignment horizontal="center" vertical="center" wrapText="1"/>
      <protection/>
    </xf>
    <xf numFmtId="0" fontId="25" fillId="0" borderId="11" xfId="62" applyFont="1" applyFill="1" applyBorder="1" applyAlignment="1">
      <alignment horizontal="center" vertical="center" wrapText="1"/>
      <protection/>
    </xf>
    <xf numFmtId="0" fontId="25" fillId="0" borderId="120" xfId="62" applyFont="1" applyFill="1" applyBorder="1" applyAlignment="1">
      <alignment horizontal="center" vertical="center" wrapText="1"/>
      <protection/>
    </xf>
    <xf numFmtId="0" fontId="0" fillId="0" borderId="21" xfId="62" applyFont="1" applyBorder="1" applyAlignment="1">
      <alignment horizontal="center" vertical="center"/>
      <protection/>
    </xf>
    <xf numFmtId="0" fontId="0" fillId="0" borderId="121"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39" xfId="62" applyFont="1" applyBorder="1" applyAlignment="1">
      <alignment horizontal="center" vertical="center"/>
      <protection/>
    </xf>
    <xf numFmtId="0" fontId="23" fillId="0" borderId="68" xfId="62" applyFont="1" applyBorder="1" applyAlignment="1">
      <alignment horizontal="left" vertical="center" wrapText="1"/>
      <protection/>
    </xf>
    <xf numFmtId="0" fontId="23" fillId="0" borderId="122" xfId="62" applyFont="1" applyBorder="1" applyAlignment="1">
      <alignment horizontal="left" vertical="center" wrapText="1"/>
      <protection/>
    </xf>
    <xf numFmtId="0" fontId="25" fillId="0" borderId="22" xfId="62" applyFont="1" applyBorder="1" applyAlignment="1">
      <alignment horizontal="left" vertical="center" wrapText="1"/>
      <protection/>
    </xf>
    <xf numFmtId="0" fontId="25" fillId="0" borderId="52" xfId="62" applyFont="1" applyBorder="1" applyAlignment="1">
      <alignment horizontal="left" vertical="center" wrapText="1"/>
      <protection/>
    </xf>
    <xf numFmtId="0" fontId="25" fillId="0" borderId="11" xfId="62" applyFont="1" applyBorder="1" applyAlignment="1">
      <alignment horizontal="center" vertical="center" wrapText="1"/>
      <protection/>
    </xf>
    <xf numFmtId="0" fontId="25" fillId="0" borderId="120" xfId="62" applyFont="1" applyBorder="1" applyAlignment="1">
      <alignment horizontal="center" vertical="center" wrapText="1"/>
      <protection/>
    </xf>
    <xf numFmtId="0" fontId="0" fillId="0" borderId="89" xfId="62" applyFont="1" applyBorder="1" applyAlignment="1">
      <alignment horizontal="center" vertical="center" wrapText="1"/>
      <protection/>
    </xf>
    <xf numFmtId="0" fontId="0" fillId="0" borderId="70" xfId="62" applyFont="1" applyBorder="1" applyAlignment="1">
      <alignment horizontal="center" vertical="center" wrapText="1"/>
      <protection/>
    </xf>
    <xf numFmtId="0" fontId="0" fillId="0" borderId="99" xfId="62" applyFont="1" applyBorder="1" applyAlignment="1">
      <alignment horizontal="center" vertical="center" wrapText="1"/>
      <protection/>
    </xf>
    <xf numFmtId="0" fontId="0" fillId="0" borderId="41"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101" xfId="62" applyFont="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23" fillId="0" borderId="14" xfId="62" applyFont="1" applyFill="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53" xfId="62" applyFont="1" applyFill="1" applyBorder="1" applyAlignment="1">
      <alignment horizontal="center" vertical="center" wrapText="1"/>
      <protection/>
    </xf>
    <xf numFmtId="0" fontId="23" fillId="0" borderId="55" xfId="62" applyFont="1" applyFill="1" applyBorder="1" applyAlignment="1">
      <alignment horizontal="center" vertical="center" wrapText="1"/>
      <protection/>
    </xf>
    <xf numFmtId="0" fontId="23" fillId="0" borderId="44" xfId="62" applyFont="1" applyFill="1" applyBorder="1" applyAlignment="1">
      <alignment horizontal="center" vertical="center" wrapText="1"/>
      <protection/>
    </xf>
    <xf numFmtId="0" fontId="26" fillId="0" borderId="11" xfId="0" applyFont="1" applyBorder="1" applyAlignment="1" quotePrefix="1">
      <alignment horizontal="center" vertical="center" wrapText="1"/>
    </xf>
    <xf numFmtId="0" fontId="26" fillId="0" borderId="16" xfId="0" applyFont="1" applyBorder="1" applyAlignment="1" quotePrefix="1">
      <alignment horizontal="center" vertical="center" wrapText="1"/>
    </xf>
    <xf numFmtId="0" fontId="53" fillId="0" borderId="0" xfId="0" applyFont="1" applyFill="1" applyAlignment="1">
      <alignment horizontal="right" vertical="center"/>
    </xf>
    <xf numFmtId="0" fontId="23" fillId="0" borderId="126" xfId="62" applyFont="1" applyFill="1" applyBorder="1" applyAlignment="1">
      <alignment horizontal="center" vertical="center" wrapText="1"/>
      <protection/>
    </xf>
    <xf numFmtId="0" fontId="23" fillId="0" borderId="127" xfId="62" applyFont="1" applyFill="1" applyBorder="1" applyAlignment="1">
      <alignment horizontal="center" vertical="center" wrapText="1"/>
      <protection/>
    </xf>
    <xf numFmtId="0" fontId="23" fillId="0" borderId="128" xfId="62" applyFont="1" applyFill="1" applyBorder="1" applyAlignment="1">
      <alignment horizontal="center" vertical="center" wrapText="1"/>
      <protection/>
    </xf>
    <xf numFmtId="0" fontId="23" fillId="0" borderId="126" xfId="62" applyFont="1" applyBorder="1" applyAlignment="1">
      <alignment horizontal="center" vertical="center" wrapText="1"/>
      <protection/>
    </xf>
    <xf numFmtId="0" fontId="23" fillId="0" borderId="128" xfId="62" applyFont="1" applyBorder="1" applyAlignment="1">
      <alignment horizontal="center" vertical="center" wrapText="1"/>
      <protection/>
    </xf>
    <xf numFmtId="0" fontId="23" fillId="0" borderId="11" xfId="62" applyFont="1" applyBorder="1" applyAlignment="1">
      <alignment horizontal="left" vertical="center" wrapText="1"/>
      <protection/>
    </xf>
    <xf numFmtId="0" fontId="23" fillId="0" borderId="22" xfId="62" applyFont="1" applyBorder="1" applyAlignment="1">
      <alignment horizontal="left" vertical="center" wrapText="1"/>
      <protection/>
    </xf>
    <xf numFmtId="0" fontId="23" fillId="0" borderId="52" xfId="62" applyFont="1" applyBorder="1" applyAlignment="1">
      <alignment horizontal="left" vertical="center" wrapText="1"/>
      <protection/>
    </xf>
    <xf numFmtId="0" fontId="23" fillId="0" borderId="28" xfId="62" applyFont="1" applyBorder="1" applyAlignment="1">
      <alignment horizontal="left" vertical="center" wrapText="1"/>
      <protection/>
    </xf>
    <xf numFmtId="0" fontId="26" fillId="0" borderId="27" xfId="0" applyFont="1" applyBorder="1" applyAlignment="1" quotePrefix="1">
      <alignment horizontal="center" vertical="center" wrapText="1"/>
    </xf>
    <xf numFmtId="0" fontId="26" fillId="0" borderId="15" xfId="0" applyFont="1" applyBorder="1" applyAlignment="1" quotePrefix="1">
      <alignment horizontal="center" vertical="center" wrapText="1"/>
    </xf>
    <xf numFmtId="0" fontId="20" fillId="0" borderId="73" xfId="0" applyFont="1" applyBorder="1" applyAlignment="1">
      <alignment horizontal="center" vertical="center" wrapText="1"/>
    </xf>
    <xf numFmtId="0" fontId="23" fillId="0" borderId="125" xfId="0" applyFont="1" applyBorder="1" applyAlignment="1">
      <alignment horizontal="center" vertical="center" wrapText="1"/>
    </xf>
    <xf numFmtId="0" fontId="23" fillId="0" borderId="45" xfId="0" applyFont="1" applyBorder="1" applyAlignment="1">
      <alignment horizontal="center" vertical="center" wrapText="1"/>
    </xf>
    <xf numFmtId="0" fontId="0" fillId="0" borderId="73"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45" xfId="62" applyFont="1" applyBorder="1" applyAlignment="1">
      <alignment horizontal="center" vertical="center" wrapText="1"/>
      <protection/>
    </xf>
    <xf numFmtId="0" fontId="0" fillId="0" borderId="44" xfId="62" applyFont="1" applyBorder="1" applyAlignment="1">
      <alignment horizontal="center" vertical="center" wrapText="1"/>
      <protection/>
    </xf>
    <xf numFmtId="0" fontId="20" fillId="0" borderId="124" xfId="0" applyFont="1" applyBorder="1" applyAlignment="1">
      <alignment horizontal="center" vertical="center" wrapText="1"/>
    </xf>
    <xf numFmtId="0" fontId="0" fillId="0" borderId="29" xfId="62" applyFont="1" applyBorder="1" applyAlignment="1">
      <alignment horizontal="center" vertical="center"/>
      <protection/>
    </xf>
    <xf numFmtId="0" fontId="0" fillId="0" borderId="88" xfId="62" applyFont="1" applyBorder="1" applyAlignment="1">
      <alignment horizontal="center" vertical="center"/>
      <protection/>
    </xf>
    <xf numFmtId="0" fontId="64" fillId="27" borderId="61" xfId="62" applyFont="1" applyFill="1" applyBorder="1" applyAlignment="1" applyProtection="1">
      <alignment horizontal="center" vertical="center"/>
      <protection locked="0"/>
    </xf>
    <xf numFmtId="0" fontId="64" fillId="27" borderId="129" xfId="62" applyFont="1" applyFill="1" applyBorder="1" applyAlignment="1" applyProtection="1">
      <alignment horizontal="center" vertical="center"/>
      <protection locked="0"/>
    </xf>
    <xf numFmtId="0" fontId="63" fillId="27" borderId="39" xfId="62" applyFont="1" applyFill="1" applyBorder="1" applyAlignment="1">
      <alignment horizontal="left" vertical="center" wrapText="1"/>
      <protection/>
    </xf>
    <xf numFmtId="0" fontId="81" fillId="27" borderId="74" xfId="79" applyFont="1" applyFill="1" applyBorder="1" applyAlignment="1">
      <alignment horizontal="center" vertical="center" wrapText="1"/>
      <protection/>
    </xf>
    <xf numFmtId="0" fontId="81" fillId="27" borderId="76" xfId="79" applyFont="1" applyFill="1" applyBorder="1" applyAlignment="1">
      <alignment horizontal="center" vertical="center" wrapText="1"/>
      <protection/>
    </xf>
    <xf numFmtId="0" fontId="81" fillId="27" borderId="76" xfId="0" applyFont="1" applyFill="1" applyBorder="1" applyAlignment="1">
      <alignment horizontal="center" vertical="center" wrapText="1"/>
    </xf>
    <xf numFmtId="0" fontId="81" fillId="27" borderId="75" xfId="0" applyFont="1" applyFill="1" applyBorder="1" applyAlignment="1">
      <alignment horizontal="center" vertical="center" wrapText="1"/>
    </xf>
    <xf numFmtId="0" fontId="85" fillId="27" borderId="86" xfId="79" applyFont="1" applyFill="1" applyBorder="1" applyAlignment="1" applyProtection="1">
      <alignment horizontal="center" vertical="center" wrapText="1"/>
      <protection locked="0"/>
    </xf>
    <xf numFmtId="0" fontId="85" fillId="27" borderId="43" xfId="79" applyFont="1" applyFill="1" applyBorder="1" applyAlignment="1" applyProtection="1">
      <alignment horizontal="center" vertical="center" wrapText="1"/>
      <protection locked="0"/>
    </xf>
    <xf numFmtId="0" fontId="84" fillId="27" borderId="42" xfId="79" applyFont="1" applyFill="1" applyBorder="1" applyAlignment="1">
      <alignment horizontal="center" vertical="top" wrapText="1"/>
      <protection/>
    </xf>
    <xf numFmtId="0" fontId="25" fillId="0" borderId="89" xfId="79" applyFont="1" applyBorder="1" applyAlignment="1">
      <alignment horizontal="center" vertical="center" wrapText="1"/>
      <protection/>
    </xf>
    <xf numFmtId="0" fontId="25" fillId="0" borderId="70" xfId="79" applyFont="1" applyBorder="1" applyAlignment="1">
      <alignment horizontal="center" vertical="center" wrapText="1"/>
      <protection/>
    </xf>
    <xf numFmtId="0" fontId="25" fillId="0" borderId="47" xfId="79" applyFont="1" applyBorder="1" applyAlignment="1">
      <alignment horizontal="center" vertical="center" wrapText="1"/>
      <protection/>
    </xf>
    <xf numFmtId="0" fontId="25" fillId="0" borderId="41" xfId="79" applyFont="1" applyBorder="1" applyAlignment="1">
      <alignment horizontal="center" vertical="center" wrapText="1"/>
      <protection/>
    </xf>
    <xf numFmtId="0" fontId="25" fillId="0" borderId="42" xfId="79" applyFont="1" applyBorder="1" applyAlignment="1">
      <alignment horizontal="center" vertical="center" wrapText="1"/>
      <protection/>
    </xf>
    <xf numFmtId="0" fontId="25" fillId="0" borderId="43" xfId="79" applyFont="1" applyBorder="1" applyAlignment="1">
      <alignment horizontal="center" vertical="center" wrapText="1"/>
      <protection/>
    </xf>
    <xf numFmtId="0" fontId="72" fillId="0" borderId="47" xfId="0" applyFont="1" applyBorder="1" applyAlignment="1">
      <alignment horizontal="center" vertical="center" wrapText="1"/>
    </xf>
    <xf numFmtId="0" fontId="72" fillId="0" borderId="43" xfId="0" applyFont="1" applyBorder="1" applyAlignment="1">
      <alignment horizontal="center" vertical="center" wrapText="1"/>
    </xf>
    <xf numFmtId="0" fontId="80" fillId="0" borderId="89" xfId="79" applyFont="1" applyBorder="1" applyAlignment="1">
      <alignment horizontal="center" vertical="center" wrapText="1"/>
      <protection/>
    </xf>
    <xf numFmtId="0" fontId="80" fillId="0" borderId="70" xfId="79" applyFont="1" applyBorder="1" applyAlignment="1">
      <alignment horizontal="center" vertical="center" wrapText="1"/>
      <protection/>
    </xf>
    <xf numFmtId="0" fontId="80" fillId="0" borderId="47" xfId="79" applyFont="1" applyBorder="1" applyAlignment="1">
      <alignment horizontal="center" vertical="center" wrapText="1"/>
      <protection/>
    </xf>
    <xf numFmtId="0" fontId="80" fillId="0" borderId="41" xfId="79" applyFont="1" applyBorder="1" applyAlignment="1">
      <alignment horizontal="center" vertical="center" wrapText="1"/>
      <protection/>
    </xf>
    <xf numFmtId="0" fontId="80" fillId="0" borderId="42" xfId="79" applyFont="1" applyBorder="1" applyAlignment="1">
      <alignment horizontal="center" vertical="center" wrapText="1"/>
      <protection/>
    </xf>
    <xf numFmtId="0" fontId="80" fillId="0" borderId="43" xfId="79" applyFont="1" applyBorder="1" applyAlignment="1">
      <alignment horizontal="center" vertical="center" wrapText="1"/>
      <protection/>
    </xf>
    <xf numFmtId="0" fontId="67" fillId="27" borderId="74" xfId="65" applyFont="1" applyFill="1" applyBorder="1" applyAlignment="1">
      <alignment horizontal="center" vertical="center" wrapText="1"/>
      <protection/>
    </xf>
    <xf numFmtId="0" fontId="67" fillId="27" borderId="76" xfId="65" applyFont="1" applyFill="1" applyBorder="1" applyAlignment="1">
      <alignment horizontal="center" vertical="center" wrapText="1"/>
      <protection/>
    </xf>
    <xf numFmtId="0" fontId="67" fillId="27" borderId="75" xfId="65" applyFont="1" applyFill="1" applyBorder="1" applyAlignment="1">
      <alignment horizontal="center" vertical="center" wrapText="1"/>
      <protection/>
    </xf>
    <xf numFmtId="38" fontId="68" fillId="27" borderId="85" xfId="51" applyFont="1" applyFill="1" applyBorder="1" applyAlignment="1" applyProtection="1">
      <alignment horizontal="right" vertical="center"/>
      <protection locked="0"/>
    </xf>
    <xf numFmtId="38" fontId="68" fillId="27" borderId="41" xfId="51" applyFont="1" applyFill="1" applyBorder="1" applyAlignment="1" applyProtection="1">
      <alignment horizontal="right" vertical="center"/>
      <protection locked="0"/>
    </xf>
    <xf numFmtId="0" fontId="23" fillId="0" borderId="86" xfId="65" applyFont="1" applyFill="1" applyBorder="1" applyAlignment="1">
      <alignment horizontal="right" vertical="center" wrapText="1"/>
      <protection/>
    </xf>
    <xf numFmtId="0" fontId="23" fillId="0" borderId="43" xfId="65" applyFont="1" applyFill="1" applyBorder="1" applyAlignment="1">
      <alignment horizontal="right" vertical="center" wrapText="1"/>
      <protection/>
    </xf>
    <xf numFmtId="0" fontId="96" fillId="27" borderId="42" xfId="65" applyFont="1" applyFill="1" applyBorder="1" applyAlignment="1">
      <alignment horizontal="center" vertical="center" wrapText="1"/>
      <protection/>
    </xf>
    <xf numFmtId="0" fontId="23" fillId="0" borderId="88"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9" xfId="65" applyFont="1" applyFill="1" applyBorder="1" applyAlignment="1">
      <alignment horizontal="center" vertical="center" wrapText="1"/>
      <protection/>
    </xf>
    <xf numFmtId="0" fontId="0" fillId="0" borderId="88" xfId="65" applyFont="1" applyFill="1" applyBorder="1" applyAlignment="1">
      <alignment horizontal="center" vertical="center" wrapText="1"/>
      <protection/>
    </xf>
    <xf numFmtId="0" fontId="0" fillId="0" borderId="18" xfId="65" applyFont="1" applyFill="1" applyBorder="1" applyAlignment="1">
      <alignment horizontal="center" vertical="center" wrapText="1"/>
      <protection/>
    </xf>
    <xf numFmtId="0" fontId="23" fillId="0" borderId="88" xfId="65" applyFont="1" applyFill="1" applyBorder="1" applyAlignment="1">
      <alignment horizontal="center" vertical="center" wrapText="1"/>
      <protection/>
    </xf>
    <xf numFmtId="0" fontId="23" fillId="0" borderId="18" xfId="65" applyFont="1" applyFill="1" applyBorder="1" applyAlignment="1">
      <alignment horizontal="center" vertical="center" wrapText="1"/>
      <protection/>
    </xf>
    <xf numFmtId="0" fontId="23" fillId="0" borderId="86" xfId="66" applyFont="1" applyFill="1" applyBorder="1" applyAlignment="1" applyProtection="1">
      <alignment horizontal="center" vertical="center"/>
      <protection locked="0"/>
    </xf>
    <xf numFmtId="0" fontId="0" fillId="0" borderId="43" xfId="66" applyFont="1" applyFill="1" applyBorder="1" applyAlignment="1">
      <alignment horizontal="center" vertical="center"/>
      <protection/>
    </xf>
    <xf numFmtId="0" fontId="84" fillId="27" borderId="42" xfId="79" applyFont="1" applyFill="1" applyBorder="1" applyAlignment="1">
      <alignment horizontal="center" vertical="center" wrapText="1"/>
      <protection/>
    </xf>
    <xf numFmtId="0" fontId="81" fillId="27" borderId="76" xfId="64" applyFont="1" applyFill="1" applyBorder="1" applyAlignment="1">
      <alignment horizontal="center" vertical="center" wrapText="1"/>
      <protection/>
    </xf>
    <xf numFmtId="0" fontId="81" fillId="27" borderId="75" xfId="64" applyFont="1" applyFill="1" applyBorder="1" applyAlignment="1">
      <alignment horizontal="center" vertical="center" wrapText="1"/>
      <protection/>
    </xf>
    <xf numFmtId="0" fontId="63" fillId="27" borderId="85" xfId="66" applyFont="1" applyFill="1" applyBorder="1" applyAlignment="1">
      <alignment horizontal="center" vertical="center" wrapText="1"/>
      <protection/>
    </xf>
    <xf numFmtId="0" fontId="69" fillId="27" borderId="41" xfId="66" applyFont="1" applyFill="1" applyBorder="1" applyAlignment="1">
      <alignment horizontal="center" vertical="center" wrapText="1"/>
      <protection/>
    </xf>
    <xf numFmtId="0" fontId="23" fillId="0" borderId="86" xfId="66" applyFont="1" applyFill="1" applyBorder="1" applyAlignment="1">
      <alignment horizontal="center" vertical="center" wrapText="1"/>
      <protection/>
    </xf>
    <xf numFmtId="0" fontId="23" fillId="0" borderId="43" xfId="66" applyFont="1" applyFill="1" applyBorder="1" applyAlignment="1">
      <alignment horizontal="center" vertical="center" wrapText="1"/>
      <protection/>
    </xf>
    <xf numFmtId="38" fontId="68" fillId="27" borderId="85" xfId="51" applyFont="1" applyFill="1" applyBorder="1" applyAlignment="1">
      <alignment vertical="center"/>
    </xf>
    <xf numFmtId="0" fontId="68" fillId="27" borderId="41" xfId="66" applyFont="1" applyFill="1" applyBorder="1" applyAlignment="1">
      <alignment vertical="center"/>
      <protection/>
    </xf>
    <xf numFmtId="38" fontId="23" fillId="0" borderId="86" xfId="51" applyFont="1" applyFill="1" applyBorder="1" applyAlignment="1">
      <alignment horizontal="center" vertical="center"/>
    </xf>
    <xf numFmtId="38" fontId="42" fillId="27" borderId="85" xfId="51" applyFont="1" applyFill="1" applyBorder="1" applyAlignment="1" applyProtection="1">
      <alignment horizontal="right" vertical="center"/>
      <protection locked="0"/>
    </xf>
    <xf numFmtId="38" fontId="42" fillId="27" borderId="41" xfId="51" applyFont="1" applyFill="1" applyBorder="1" applyAlignment="1" applyProtection="1">
      <alignment horizontal="right" vertical="center"/>
      <protection locked="0"/>
    </xf>
    <xf numFmtId="0" fontId="25" fillId="0" borderId="89" xfId="66" applyFont="1" applyFill="1" applyBorder="1" applyAlignment="1">
      <alignment horizontal="center" vertical="center" wrapText="1"/>
      <protection/>
    </xf>
    <xf numFmtId="0" fontId="25" fillId="0" borderId="70" xfId="66" applyFont="1" applyFill="1" applyBorder="1" applyAlignment="1">
      <alignment horizontal="center" vertical="center" wrapText="1"/>
      <protection/>
    </xf>
    <xf numFmtId="0" fontId="25" fillId="0" borderId="47" xfId="66" applyFont="1" applyFill="1" applyBorder="1" applyAlignment="1">
      <alignment horizontal="center" vertical="center" wrapText="1"/>
      <protection/>
    </xf>
    <xf numFmtId="0" fontId="25" fillId="0" borderId="35" xfId="66" applyFont="1" applyFill="1" applyBorder="1" applyAlignment="1">
      <alignment horizontal="center" vertical="center" wrapText="1"/>
      <protection/>
    </xf>
    <xf numFmtId="0" fontId="25" fillId="0" borderId="0" xfId="66" applyFont="1" applyFill="1" applyBorder="1" applyAlignment="1">
      <alignment horizontal="center" vertical="center" wrapText="1"/>
      <protection/>
    </xf>
    <xf numFmtId="0" fontId="25" fillId="0" borderId="20" xfId="66" applyFont="1" applyFill="1" applyBorder="1" applyAlignment="1">
      <alignment horizontal="center" vertical="center" wrapText="1"/>
      <protection/>
    </xf>
    <xf numFmtId="0" fontId="25" fillId="0" borderId="70" xfId="66" applyFont="1" applyFill="1" applyBorder="1" applyAlignment="1">
      <alignment horizontal="center" vertical="center"/>
      <protection/>
    </xf>
    <xf numFmtId="0" fontId="25" fillId="0" borderId="47" xfId="66" applyFont="1" applyFill="1" applyBorder="1" applyAlignment="1">
      <alignment horizontal="center" vertical="center"/>
      <protection/>
    </xf>
    <xf numFmtId="0" fontId="25" fillId="0" borderId="70" xfId="66" applyFont="1" applyFill="1" applyBorder="1" applyAlignment="1">
      <alignment vertical="center"/>
      <protection/>
    </xf>
    <xf numFmtId="0" fontId="25" fillId="0" borderId="47" xfId="66" applyFont="1" applyFill="1" applyBorder="1" applyAlignment="1">
      <alignment vertical="center"/>
      <protection/>
    </xf>
    <xf numFmtId="0" fontId="25" fillId="0" borderId="41" xfId="66" applyFont="1" applyFill="1" applyBorder="1" applyAlignment="1">
      <alignment vertical="center"/>
      <protection/>
    </xf>
    <xf numFmtId="0" fontId="25" fillId="0" borderId="42" xfId="66" applyFont="1" applyFill="1" applyBorder="1" applyAlignment="1">
      <alignment vertical="center"/>
      <protection/>
    </xf>
    <xf numFmtId="0" fontId="25" fillId="0" borderId="43" xfId="66" applyFont="1" applyFill="1" applyBorder="1" applyAlignment="1">
      <alignment vertical="center"/>
      <protection/>
    </xf>
    <xf numFmtId="0" fontId="25" fillId="0" borderId="41" xfId="66" applyFont="1" applyFill="1" applyBorder="1" applyAlignment="1">
      <alignment horizontal="center" vertical="center"/>
      <protection/>
    </xf>
    <xf numFmtId="0" fontId="25" fillId="0" borderId="43" xfId="66" applyFont="1" applyFill="1" applyBorder="1" applyAlignment="1">
      <alignment horizontal="center" vertical="center"/>
      <protection/>
    </xf>
    <xf numFmtId="0" fontId="25" fillId="0" borderId="29" xfId="66" applyFont="1" applyFill="1" applyBorder="1" applyAlignment="1">
      <alignment horizontal="center" vertical="center" wrapText="1"/>
      <protection/>
    </xf>
    <xf numFmtId="0" fontId="25" fillId="0" borderId="18" xfId="66" applyFont="1" applyFill="1" applyBorder="1" applyAlignment="1">
      <alignment horizontal="center" vertical="center" wrapText="1"/>
      <protection/>
    </xf>
    <xf numFmtId="0" fontId="23" fillId="0" borderId="64" xfId="62" applyFont="1" applyBorder="1" applyAlignment="1">
      <alignment horizontal="center" vertical="center"/>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4" xfId="65"/>
    <cellStyle name="標準 5" xfId="66"/>
    <cellStyle name="標準_【バス新規】shinseiyou_checklist_truck_excel" xfId="67"/>
    <cellStyle name="標準_teiki_shinsa_shinseiyou_checklist_excel_bus" xfId="68"/>
    <cellStyle name="標準_チェック表表紙&amp;申請書＆事業所一覧表" xfId="69"/>
    <cellStyle name="標準_チェック表表紙のみ" xfId="70"/>
    <cellStyle name="標準_バス申請用チェックリスト記入表（その２）04.10改訂" xfId="71"/>
    <cellStyle name="標準_バス申請用チェックリスト記入表（その２）04.10改訂_バスチェックリスト記入用紙07.04改訂" xfId="72"/>
    <cellStyle name="標準_更新審査用トラックチェックリストexcel版05.11" xfId="73"/>
    <cellStyle name="標準_更新審査用トラックチェックリストexcel版05.11_更新審査申請用バスチェックリストexcel版06.01" xfId="74"/>
    <cellStyle name="標準_申請用トラックチェックリスト記入表（その２）改訂04.11" xfId="75"/>
    <cellStyle name="標準_申請用トラックチェックリスト記入表（その２）改訂04.11_チェックリスト改訂07.03" xfId="76"/>
    <cellStyle name="標準_申請用トラックチェックリスト記入表（その２）改訂04.11_申請用トラックチェックリストexcel版05.04" xfId="77"/>
    <cellStyle name="標準_申請用トラックチェックリスト記入表（その２）改訂04.11_申請用トラックチェックリストexcel版05.04 2" xfId="78"/>
    <cellStyle name="標準_定期審査用トラックチェックリストexcel版06.01"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57150</xdr:colOff>
      <xdr:row>43</xdr:row>
      <xdr:rowOff>47625</xdr:rowOff>
    </xdr:from>
    <xdr:to>
      <xdr:col>8</xdr:col>
      <xdr:colOff>180975</xdr:colOff>
      <xdr:row>45</xdr:row>
      <xdr:rowOff>0</xdr:rowOff>
    </xdr:to>
    <xdr:sp>
      <xdr:nvSpPr>
        <xdr:cNvPr id="4" name="AutoShape 68"/>
        <xdr:cNvSpPr>
          <a:spLocks/>
        </xdr:cNvSpPr>
      </xdr:nvSpPr>
      <xdr:spPr>
        <a:xfrm>
          <a:off x="5391150" y="8448675"/>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43</xdr:row>
      <xdr:rowOff>66675</xdr:rowOff>
    </xdr:from>
    <xdr:to>
      <xdr:col>8</xdr:col>
      <xdr:colOff>1381125</xdr:colOff>
      <xdr:row>44</xdr:row>
      <xdr:rowOff>180975</xdr:rowOff>
    </xdr:to>
    <xdr:sp>
      <xdr:nvSpPr>
        <xdr:cNvPr id="5" name="Text Box 69"/>
        <xdr:cNvSpPr txBox="1">
          <a:spLocks noChangeArrowheads="1"/>
        </xdr:cNvSpPr>
      </xdr:nvSpPr>
      <xdr:spPr>
        <a:xfrm>
          <a:off x="5495925" y="8467725"/>
          <a:ext cx="1219200"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457200</xdr:colOff>
      <xdr:row>45</xdr:row>
      <xdr:rowOff>9525</xdr:rowOff>
    </xdr:from>
    <xdr:to>
      <xdr:col>5</xdr:col>
      <xdr:colOff>457200</xdr:colOff>
      <xdr:row>47</xdr:row>
      <xdr:rowOff>9525</xdr:rowOff>
    </xdr:to>
    <xdr:sp>
      <xdr:nvSpPr>
        <xdr:cNvPr id="6" name="Line 70"/>
        <xdr:cNvSpPr>
          <a:spLocks/>
        </xdr:cNvSpPr>
      </xdr:nvSpPr>
      <xdr:spPr>
        <a:xfrm>
          <a:off x="3733800" y="88296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44</xdr:row>
      <xdr:rowOff>9525</xdr:rowOff>
    </xdr:from>
    <xdr:to>
      <xdr:col>7</xdr:col>
      <xdr:colOff>152400</xdr:colOff>
      <xdr:row>45</xdr:row>
      <xdr:rowOff>9525</xdr:rowOff>
    </xdr:to>
    <xdr:sp>
      <xdr:nvSpPr>
        <xdr:cNvPr id="7" name="Rectangle 71"/>
        <xdr:cNvSpPr>
          <a:spLocks/>
        </xdr:cNvSpPr>
      </xdr:nvSpPr>
      <xdr:spPr>
        <a:xfrm>
          <a:off x="3095625" y="86201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8" name="Group 73"/>
        <xdr:cNvGrpSpPr>
          <a:grpSpLocks/>
        </xdr:cNvGrpSpPr>
      </xdr:nvGrpSpPr>
      <xdr:grpSpPr>
        <a:xfrm>
          <a:off x="1190625" y="3590925"/>
          <a:ext cx="4533900" cy="657225"/>
          <a:chOff x="125" y="387"/>
          <a:chExt cx="434" cy="58"/>
        </a:xfrm>
        <a:solidFill>
          <a:srgbClr val="FFFFFF"/>
        </a:solidFill>
      </xdr:grpSpPr>
      <xdr:sp>
        <xdr:nvSpPr>
          <xdr:cNvPr id="9" name="AutoShape 74"/>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75"/>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4</xdr:col>
      <xdr:colOff>95250</xdr:colOff>
      <xdr:row>43</xdr:row>
      <xdr:rowOff>19050</xdr:rowOff>
    </xdr:from>
    <xdr:to>
      <xdr:col>4</xdr:col>
      <xdr:colOff>209550</xdr:colOff>
      <xdr:row>44</xdr:row>
      <xdr:rowOff>180975</xdr:rowOff>
    </xdr:to>
    <xdr:sp>
      <xdr:nvSpPr>
        <xdr:cNvPr id="11" name="AutoShape 76"/>
        <xdr:cNvSpPr>
          <a:spLocks/>
        </xdr:cNvSpPr>
      </xdr:nvSpPr>
      <xdr:spPr>
        <a:xfrm>
          <a:off x="2686050" y="8420100"/>
          <a:ext cx="114300" cy="371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45</xdr:row>
      <xdr:rowOff>76200</xdr:rowOff>
    </xdr:from>
    <xdr:to>
      <xdr:col>6</xdr:col>
      <xdr:colOff>676275</xdr:colOff>
      <xdr:row>46</xdr:row>
      <xdr:rowOff>104775</xdr:rowOff>
    </xdr:to>
    <xdr:sp>
      <xdr:nvSpPr>
        <xdr:cNvPr id="12" name="Text Box 77"/>
        <xdr:cNvSpPr txBox="1">
          <a:spLocks noChangeArrowheads="1"/>
        </xdr:cNvSpPr>
      </xdr:nvSpPr>
      <xdr:spPr>
        <a:xfrm>
          <a:off x="3743325" y="8896350"/>
          <a:ext cx="895350"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13" name="Picture 169"/>
        <xdr:cNvPicPr preferRelativeResize="1">
          <a:picLocks noChangeAspect="1"/>
        </xdr:cNvPicPr>
      </xdr:nvPicPr>
      <xdr:blipFill>
        <a:blip r:embed="rId1"/>
        <a:stretch>
          <a:fillRect/>
        </a:stretch>
      </xdr:blipFill>
      <xdr:spPr>
        <a:xfrm>
          <a:off x="0" y="0"/>
          <a:ext cx="12192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85725</xdr:rowOff>
    </xdr:from>
    <xdr:to>
      <xdr:col>2</xdr:col>
      <xdr:colOff>38100</xdr:colOff>
      <xdr:row>8</xdr:row>
      <xdr:rowOff>295275</xdr:rowOff>
    </xdr:to>
    <xdr:grpSp>
      <xdr:nvGrpSpPr>
        <xdr:cNvPr id="1" name="グループ化 55"/>
        <xdr:cNvGrpSpPr>
          <a:grpSpLocks/>
        </xdr:cNvGrpSpPr>
      </xdr:nvGrpSpPr>
      <xdr:grpSpPr>
        <a:xfrm>
          <a:off x="9525" y="2362200"/>
          <a:ext cx="581025" cy="2095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4" name="グループ化 73"/>
        <xdr:cNvGrpSpPr>
          <a:grpSpLocks/>
        </xdr:cNvGrpSpPr>
      </xdr:nvGrpSpPr>
      <xdr:grpSpPr>
        <a:xfrm>
          <a:off x="0" y="1762125"/>
          <a:ext cx="647700" cy="247650"/>
          <a:chOff x="19050" y="3457575"/>
          <a:chExt cx="581025" cy="209550"/>
        </a:xfrm>
        <a:solidFill>
          <a:srgbClr val="FFFFFF"/>
        </a:solidFill>
      </xdr:grpSpPr>
    </xdr:grpSp>
    <xdr:clientData/>
  </xdr:twoCellAnchor>
  <xdr:twoCellAnchor>
    <xdr:from>
      <xdr:col>0</xdr:col>
      <xdr:colOff>0</xdr:colOff>
      <xdr:row>4</xdr:row>
      <xdr:rowOff>57150</xdr:rowOff>
    </xdr:from>
    <xdr:to>
      <xdr:col>2</xdr:col>
      <xdr:colOff>95250</xdr:colOff>
      <xdr:row>4</xdr:row>
      <xdr:rowOff>323850</xdr:rowOff>
    </xdr:to>
    <xdr:grpSp>
      <xdr:nvGrpSpPr>
        <xdr:cNvPr id="7" name="グループ化 76"/>
        <xdr:cNvGrpSpPr>
          <a:grpSpLocks/>
        </xdr:cNvGrpSpPr>
      </xdr:nvGrpSpPr>
      <xdr:grpSpPr>
        <a:xfrm>
          <a:off x="0" y="1190625"/>
          <a:ext cx="647700" cy="26670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10" name="グループ化 79"/>
        <xdr:cNvGrpSpPr>
          <a:grpSpLocks/>
        </xdr:cNvGrpSpPr>
      </xdr:nvGrpSpPr>
      <xdr:grpSpPr>
        <a:xfrm>
          <a:off x="0" y="1514475"/>
          <a:ext cx="647700" cy="247650"/>
          <a:chOff x="19050" y="3457575"/>
          <a:chExt cx="581025" cy="209550"/>
        </a:xfrm>
        <a:solidFill>
          <a:srgbClr val="FFFFFF"/>
        </a:solidFill>
      </xdr:grpSpPr>
    </xdr:grpSp>
    <xdr:clientData/>
  </xdr:twoCellAnchor>
  <xdr:twoCellAnchor>
    <xdr:from>
      <xdr:col>0</xdr:col>
      <xdr:colOff>0</xdr:colOff>
      <xdr:row>10</xdr:row>
      <xdr:rowOff>19050</xdr:rowOff>
    </xdr:from>
    <xdr:to>
      <xdr:col>2</xdr:col>
      <xdr:colOff>28575</xdr:colOff>
      <xdr:row>10</xdr:row>
      <xdr:rowOff>219075</xdr:rowOff>
    </xdr:to>
    <xdr:grpSp>
      <xdr:nvGrpSpPr>
        <xdr:cNvPr id="13" name="グループ化 82"/>
        <xdr:cNvGrpSpPr>
          <a:grpSpLocks/>
        </xdr:cNvGrpSpPr>
      </xdr:nvGrpSpPr>
      <xdr:grpSpPr>
        <a:xfrm>
          <a:off x="0" y="2943225"/>
          <a:ext cx="581025" cy="200025"/>
          <a:chOff x="19050" y="3457575"/>
          <a:chExt cx="581025" cy="209550"/>
        </a:xfrm>
        <a:solidFill>
          <a:srgbClr val="FFFFFF"/>
        </a:solidFill>
      </xdr:grpSpPr>
    </xdr:grpSp>
    <xdr:clientData/>
  </xdr:twoCellAnchor>
  <xdr:twoCellAnchor>
    <xdr:from>
      <xdr:col>0</xdr:col>
      <xdr:colOff>0</xdr:colOff>
      <xdr:row>11</xdr:row>
      <xdr:rowOff>19050</xdr:rowOff>
    </xdr:from>
    <xdr:to>
      <xdr:col>2</xdr:col>
      <xdr:colOff>28575</xdr:colOff>
      <xdr:row>11</xdr:row>
      <xdr:rowOff>219075</xdr:rowOff>
    </xdr:to>
    <xdr:grpSp>
      <xdr:nvGrpSpPr>
        <xdr:cNvPr id="16" name="グループ化 85"/>
        <xdr:cNvGrpSpPr>
          <a:grpSpLocks/>
        </xdr:cNvGrpSpPr>
      </xdr:nvGrpSpPr>
      <xdr:grpSpPr>
        <a:xfrm>
          <a:off x="0" y="3190875"/>
          <a:ext cx="581025" cy="200025"/>
          <a:chOff x="19050" y="3457575"/>
          <a:chExt cx="581025" cy="209550"/>
        </a:xfrm>
        <a:solidFill>
          <a:srgbClr val="FFFFFF"/>
        </a:solidFill>
      </xdr:grpSpPr>
    </xdr:grpSp>
    <xdr:clientData/>
  </xdr:twoCellAnchor>
  <xdr:twoCellAnchor>
    <xdr:from>
      <xdr:col>0</xdr:col>
      <xdr:colOff>0</xdr:colOff>
      <xdr:row>12</xdr:row>
      <xdr:rowOff>19050</xdr:rowOff>
    </xdr:from>
    <xdr:to>
      <xdr:col>2</xdr:col>
      <xdr:colOff>28575</xdr:colOff>
      <xdr:row>12</xdr:row>
      <xdr:rowOff>219075</xdr:rowOff>
    </xdr:to>
    <xdr:grpSp>
      <xdr:nvGrpSpPr>
        <xdr:cNvPr id="19" name="グループ化 91"/>
        <xdr:cNvGrpSpPr>
          <a:grpSpLocks/>
        </xdr:cNvGrpSpPr>
      </xdr:nvGrpSpPr>
      <xdr:grpSpPr>
        <a:xfrm>
          <a:off x="0" y="3438525"/>
          <a:ext cx="581025" cy="200025"/>
          <a:chOff x="19050" y="3457575"/>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219075</xdr:rowOff>
    </xdr:to>
    <xdr:grpSp>
      <xdr:nvGrpSpPr>
        <xdr:cNvPr id="22" name="グループ化 94"/>
        <xdr:cNvGrpSpPr>
          <a:grpSpLocks/>
        </xdr:cNvGrpSpPr>
      </xdr:nvGrpSpPr>
      <xdr:grpSpPr>
        <a:xfrm>
          <a:off x="0" y="3952875"/>
          <a:ext cx="581025" cy="200025"/>
          <a:chOff x="19050" y="3457575"/>
          <a:chExt cx="581025" cy="209550"/>
        </a:xfrm>
        <a:solidFill>
          <a:srgbClr val="FFFFFF"/>
        </a:solidFill>
      </xdr:grpSpPr>
    </xdr:grpSp>
    <xdr:clientData/>
  </xdr:twoCellAnchor>
  <xdr:twoCellAnchor>
    <xdr:from>
      <xdr:col>0</xdr:col>
      <xdr:colOff>0</xdr:colOff>
      <xdr:row>15</xdr:row>
      <xdr:rowOff>85725</xdr:rowOff>
    </xdr:from>
    <xdr:to>
      <xdr:col>2</xdr:col>
      <xdr:colOff>28575</xdr:colOff>
      <xdr:row>15</xdr:row>
      <xdr:rowOff>295275</xdr:rowOff>
    </xdr:to>
    <xdr:grpSp>
      <xdr:nvGrpSpPr>
        <xdr:cNvPr id="25" name="グループ化 97"/>
        <xdr:cNvGrpSpPr>
          <a:grpSpLocks/>
        </xdr:cNvGrpSpPr>
      </xdr:nvGrpSpPr>
      <xdr:grpSpPr>
        <a:xfrm>
          <a:off x="0" y="4267200"/>
          <a:ext cx="581025" cy="209550"/>
          <a:chOff x="19050" y="3457575"/>
          <a:chExt cx="581025" cy="209550"/>
        </a:xfrm>
        <a:solidFill>
          <a:srgbClr val="FFFFFF"/>
        </a:solidFill>
      </xdr:grpSpPr>
    </xdr:grpSp>
    <xdr:clientData/>
  </xdr:twoCellAnchor>
  <xdr:twoCellAnchor>
    <xdr:from>
      <xdr:col>0</xdr:col>
      <xdr:colOff>0</xdr:colOff>
      <xdr:row>16</xdr:row>
      <xdr:rowOff>85725</xdr:rowOff>
    </xdr:from>
    <xdr:to>
      <xdr:col>2</xdr:col>
      <xdr:colOff>28575</xdr:colOff>
      <xdr:row>16</xdr:row>
      <xdr:rowOff>295275</xdr:rowOff>
    </xdr:to>
    <xdr:grpSp>
      <xdr:nvGrpSpPr>
        <xdr:cNvPr id="28" name="グループ化 100"/>
        <xdr:cNvGrpSpPr>
          <a:grpSpLocks/>
        </xdr:cNvGrpSpPr>
      </xdr:nvGrpSpPr>
      <xdr:grpSpPr>
        <a:xfrm>
          <a:off x="0" y="4648200"/>
          <a:ext cx="581025" cy="209550"/>
          <a:chOff x="19050" y="3457575"/>
          <a:chExt cx="581025" cy="209550"/>
        </a:xfrm>
        <a:solidFill>
          <a:srgbClr val="FFFFFF"/>
        </a:solidFill>
      </xdr:grpSpPr>
    </xdr:grpSp>
    <xdr:clientData/>
  </xdr:twoCellAnchor>
  <xdr:twoCellAnchor>
    <xdr:from>
      <xdr:col>0</xdr:col>
      <xdr:colOff>0</xdr:colOff>
      <xdr:row>19</xdr:row>
      <xdr:rowOff>19050</xdr:rowOff>
    </xdr:from>
    <xdr:to>
      <xdr:col>2</xdr:col>
      <xdr:colOff>28575</xdr:colOff>
      <xdr:row>19</xdr:row>
      <xdr:rowOff>219075</xdr:rowOff>
    </xdr:to>
    <xdr:grpSp>
      <xdr:nvGrpSpPr>
        <xdr:cNvPr id="31" name="グループ化 106"/>
        <xdr:cNvGrpSpPr>
          <a:grpSpLocks/>
        </xdr:cNvGrpSpPr>
      </xdr:nvGrpSpPr>
      <xdr:grpSpPr>
        <a:xfrm>
          <a:off x="0" y="5534025"/>
          <a:ext cx="581025" cy="200025"/>
          <a:chOff x="19050" y="3457575"/>
          <a:chExt cx="581025" cy="209550"/>
        </a:xfrm>
        <a:solidFill>
          <a:srgbClr val="FFFFFF"/>
        </a:solidFill>
      </xdr:grpSpPr>
    </xdr:grpSp>
    <xdr:clientData/>
  </xdr:twoCellAnchor>
  <xdr:twoCellAnchor>
    <xdr:from>
      <xdr:col>0</xdr:col>
      <xdr:colOff>0</xdr:colOff>
      <xdr:row>20</xdr:row>
      <xdr:rowOff>19050</xdr:rowOff>
    </xdr:from>
    <xdr:to>
      <xdr:col>2</xdr:col>
      <xdr:colOff>28575</xdr:colOff>
      <xdr:row>20</xdr:row>
      <xdr:rowOff>219075</xdr:rowOff>
    </xdr:to>
    <xdr:grpSp>
      <xdr:nvGrpSpPr>
        <xdr:cNvPr id="34" name="グループ化 109"/>
        <xdr:cNvGrpSpPr>
          <a:grpSpLocks/>
        </xdr:cNvGrpSpPr>
      </xdr:nvGrpSpPr>
      <xdr:grpSpPr>
        <a:xfrm>
          <a:off x="0" y="5781675"/>
          <a:ext cx="581025" cy="200025"/>
          <a:chOff x="19050" y="3457575"/>
          <a:chExt cx="581025" cy="209550"/>
        </a:xfrm>
        <a:solidFill>
          <a:srgbClr val="FFFFFF"/>
        </a:solidFill>
      </xdr:grpSpPr>
    </xdr:grpSp>
    <xdr:clientData/>
  </xdr:twoCellAnchor>
  <xdr:twoCellAnchor>
    <xdr:from>
      <xdr:col>0</xdr:col>
      <xdr:colOff>0</xdr:colOff>
      <xdr:row>21</xdr:row>
      <xdr:rowOff>76200</xdr:rowOff>
    </xdr:from>
    <xdr:to>
      <xdr:col>2</xdr:col>
      <xdr:colOff>28575</xdr:colOff>
      <xdr:row>21</xdr:row>
      <xdr:rowOff>285750</xdr:rowOff>
    </xdr:to>
    <xdr:grpSp>
      <xdr:nvGrpSpPr>
        <xdr:cNvPr id="37" name="グループ化 112"/>
        <xdr:cNvGrpSpPr>
          <a:grpSpLocks/>
        </xdr:cNvGrpSpPr>
      </xdr:nvGrpSpPr>
      <xdr:grpSpPr>
        <a:xfrm>
          <a:off x="0" y="6086475"/>
          <a:ext cx="581025" cy="209550"/>
          <a:chOff x="19050" y="3457575"/>
          <a:chExt cx="581025" cy="209550"/>
        </a:xfrm>
        <a:solidFill>
          <a:srgbClr val="FFFFFF"/>
        </a:solidFill>
      </xdr:grpSpPr>
    </xdr:grpSp>
    <xdr:clientData/>
  </xdr:twoCellAnchor>
  <xdr:twoCellAnchor>
    <xdr:from>
      <xdr:col>0</xdr:col>
      <xdr:colOff>0</xdr:colOff>
      <xdr:row>22</xdr:row>
      <xdr:rowOff>85725</xdr:rowOff>
    </xdr:from>
    <xdr:to>
      <xdr:col>2</xdr:col>
      <xdr:colOff>28575</xdr:colOff>
      <xdr:row>22</xdr:row>
      <xdr:rowOff>295275</xdr:rowOff>
    </xdr:to>
    <xdr:grpSp>
      <xdr:nvGrpSpPr>
        <xdr:cNvPr id="40" name="グループ化 115"/>
        <xdr:cNvGrpSpPr>
          <a:grpSpLocks/>
        </xdr:cNvGrpSpPr>
      </xdr:nvGrpSpPr>
      <xdr:grpSpPr>
        <a:xfrm>
          <a:off x="0" y="6477000"/>
          <a:ext cx="581025" cy="209550"/>
          <a:chOff x="19050" y="3457575"/>
          <a:chExt cx="581025" cy="209550"/>
        </a:xfrm>
        <a:solidFill>
          <a:srgbClr val="FFFFFF"/>
        </a:solidFill>
      </xdr:grpSpPr>
    </xdr:grpSp>
    <xdr:clientData/>
  </xdr:twoCellAnchor>
  <xdr:twoCellAnchor>
    <xdr:from>
      <xdr:col>0</xdr:col>
      <xdr:colOff>0</xdr:colOff>
      <xdr:row>24</xdr:row>
      <xdr:rowOff>19050</xdr:rowOff>
    </xdr:from>
    <xdr:to>
      <xdr:col>2</xdr:col>
      <xdr:colOff>28575</xdr:colOff>
      <xdr:row>24</xdr:row>
      <xdr:rowOff>219075</xdr:rowOff>
    </xdr:to>
    <xdr:grpSp>
      <xdr:nvGrpSpPr>
        <xdr:cNvPr id="43" name="グループ化 118"/>
        <xdr:cNvGrpSpPr>
          <a:grpSpLocks/>
        </xdr:cNvGrpSpPr>
      </xdr:nvGrpSpPr>
      <xdr:grpSpPr>
        <a:xfrm>
          <a:off x="0" y="7058025"/>
          <a:ext cx="581025" cy="200025"/>
          <a:chOff x="19050" y="3457575"/>
          <a:chExt cx="581025" cy="209550"/>
        </a:xfrm>
        <a:solidFill>
          <a:srgbClr val="FFFFFF"/>
        </a:solidFill>
      </xdr:grpSpPr>
    </xdr:grpSp>
    <xdr:clientData/>
  </xdr:twoCellAnchor>
  <xdr:twoCellAnchor>
    <xdr:from>
      <xdr:col>0</xdr:col>
      <xdr:colOff>0</xdr:colOff>
      <xdr:row>25</xdr:row>
      <xdr:rowOff>85725</xdr:rowOff>
    </xdr:from>
    <xdr:to>
      <xdr:col>2</xdr:col>
      <xdr:colOff>28575</xdr:colOff>
      <xdr:row>25</xdr:row>
      <xdr:rowOff>295275</xdr:rowOff>
    </xdr:to>
    <xdr:grpSp>
      <xdr:nvGrpSpPr>
        <xdr:cNvPr id="46" name="グループ化 121"/>
        <xdr:cNvGrpSpPr>
          <a:grpSpLocks/>
        </xdr:cNvGrpSpPr>
      </xdr:nvGrpSpPr>
      <xdr:grpSpPr>
        <a:xfrm>
          <a:off x="0" y="7372350"/>
          <a:ext cx="581025" cy="209550"/>
          <a:chOff x="19050" y="3457575"/>
          <a:chExt cx="581025" cy="209550"/>
        </a:xfrm>
        <a:solidFill>
          <a:srgbClr val="FFFFFF"/>
        </a:solidFill>
      </xdr:grpSpPr>
    </xdr:grpSp>
    <xdr:clientData/>
  </xdr:twoCellAnchor>
  <xdr:twoCellAnchor>
    <xdr:from>
      <xdr:col>0</xdr:col>
      <xdr:colOff>0</xdr:colOff>
      <xdr:row>26</xdr:row>
      <xdr:rowOff>19050</xdr:rowOff>
    </xdr:from>
    <xdr:to>
      <xdr:col>2</xdr:col>
      <xdr:colOff>28575</xdr:colOff>
      <xdr:row>26</xdr:row>
      <xdr:rowOff>219075</xdr:rowOff>
    </xdr:to>
    <xdr:grpSp>
      <xdr:nvGrpSpPr>
        <xdr:cNvPr id="49" name="グループ化 124"/>
        <xdr:cNvGrpSpPr>
          <a:grpSpLocks/>
        </xdr:cNvGrpSpPr>
      </xdr:nvGrpSpPr>
      <xdr:grpSpPr>
        <a:xfrm>
          <a:off x="0" y="7686675"/>
          <a:ext cx="581025" cy="200025"/>
          <a:chOff x="19050" y="3457575"/>
          <a:chExt cx="581025" cy="209550"/>
        </a:xfrm>
        <a:solidFill>
          <a:srgbClr val="FFFFFF"/>
        </a:solidFill>
      </xdr:grpSpPr>
    </xdr:grpSp>
    <xdr:clientData/>
  </xdr:twoCellAnchor>
  <xdr:twoCellAnchor>
    <xdr:from>
      <xdr:col>0</xdr:col>
      <xdr:colOff>0</xdr:colOff>
      <xdr:row>27</xdr:row>
      <xdr:rowOff>38100</xdr:rowOff>
    </xdr:from>
    <xdr:to>
      <xdr:col>2</xdr:col>
      <xdr:colOff>28575</xdr:colOff>
      <xdr:row>27</xdr:row>
      <xdr:rowOff>200025</xdr:rowOff>
    </xdr:to>
    <xdr:grpSp>
      <xdr:nvGrpSpPr>
        <xdr:cNvPr id="52" name="グループ化 127"/>
        <xdr:cNvGrpSpPr>
          <a:grpSpLocks/>
        </xdr:cNvGrpSpPr>
      </xdr:nvGrpSpPr>
      <xdr:grpSpPr>
        <a:xfrm>
          <a:off x="0" y="7953375"/>
          <a:ext cx="581025" cy="171450"/>
          <a:chOff x="19050" y="3457575"/>
          <a:chExt cx="581025" cy="209550"/>
        </a:xfrm>
        <a:solidFill>
          <a:srgbClr val="FFFFFF"/>
        </a:solidFill>
      </xdr:grpSpPr>
    </xdr:grpSp>
    <xdr:clientData/>
  </xdr:twoCellAnchor>
  <xdr:twoCellAnchor>
    <xdr:from>
      <xdr:col>0</xdr:col>
      <xdr:colOff>0</xdr:colOff>
      <xdr:row>28</xdr:row>
      <xdr:rowOff>19050</xdr:rowOff>
    </xdr:from>
    <xdr:to>
      <xdr:col>2</xdr:col>
      <xdr:colOff>28575</xdr:colOff>
      <xdr:row>28</xdr:row>
      <xdr:rowOff>219075</xdr:rowOff>
    </xdr:to>
    <xdr:grpSp>
      <xdr:nvGrpSpPr>
        <xdr:cNvPr id="55" name="グループ化 130"/>
        <xdr:cNvGrpSpPr>
          <a:grpSpLocks/>
        </xdr:cNvGrpSpPr>
      </xdr:nvGrpSpPr>
      <xdr:grpSpPr>
        <a:xfrm>
          <a:off x="0" y="8181975"/>
          <a:ext cx="581025" cy="200025"/>
          <a:chOff x="19050" y="3457575"/>
          <a:chExt cx="581025" cy="209550"/>
        </a:xfrm>
        <a:solidFill>
          <a:srgbClr val="FFFFFF"/>
        </a:solidFill>
      </xdr:grpSpPr>
    </xdr:grpSp>
    <xdr:clientData/>
  </xdr:twoCellAnchor>
  <xdr:twoCellAnchor>
    <xdr:from>
      <xdr:col>0</xdr:col>
      <xdr:colOff>0</xdr:colOff>
      <xdr:row>30</xdr:row>
      <xdr:rowOff>19050</xdr:rowOff>
    </xdr:from>
    <xdr:to>
      <xdr:col>2</xdr:col>
      <xdr:colOff>28575</xdr:colOff>
      <xdr:row>30</xdr:row>
      <xdr:rowOff>219075</xdr:rowOff>
    </xdr:to>
    <xdr:grpSp>
      <xdr:nvGrpSpPr>
        <xdr:cNvPr id="58" name="グループ化 133"/>
        <xdr:cNvGrpSpPr>
          <a:grpSpLocks/>
        </xdr:cNvGrpSpPr>
      </xdr:nvGrpSpPr>
      <xdr:grpSpPr>
        <a:xfrm>
          <a:off x="0" y="8696325"/>
          <a:ext cx="581025" cy="200025"/>
          <a:chOff x="19050" y="3457575"/>
          <a:chExt cx="581025" cy="209550"/>
        </a:xfrm>
        <a:solidFill>
          <a:srgbClr val="FFFFFF"/>
        </a:solidFill>
      </xdr:grpSpPr>
    </xdr:grpSp>
    <xdr:clientData/>
  </xdr:twoCellAnchor>
  <xdr:twoCellAnchor>
    <xdr:from>
      <xdr:col>0</xdr:col>
      <xdr:colOff>0</xdr:colOff>
      <xdr:row>31</xdr:row>
      <xdr:rowOff>85725</xdr:rowOff>
    </xdr:from>
    <xdr:to>
      <xdr:col>2</xdr:col>
      <xdr:colOff>28575</xdr:colOff>
      <xdr:row>31</xdr:row>
      <xdr:rowOff>295275</xdr:rowOff>
    </xdr:to>
    <xdr:grpSp>
      <xdr:nvGrpSpPr>
        <xdr:cNvPr id="61" name="グループ化 139"/>
        <xdr:cNvGrpSpPr>
          <a:grpSpLocks/>
        </xdr:cNvGrpSpPr>
      </xdr:nvGrpSpPr>
      <xdr:grpSpPr>
        <a:xfrm>
          <a:off x="0" y="9010650"/>
          <a:ext cx="581025" cy="209550"/>
          <a:chOff x="19050" y="3457575"/>
          <a:chExt cx="581025" cy="209550"/>
        </a:xfrm>
        <a:solidFill>
          <a:srgbClr val="FFFFFF"/>
        </a:solidFill>
      </xdr:grpSpPr>
    </xdr:grpSp>
    <xdr:clientData/>
  </xdr:twoCellAnchor>
  <xdr:twoCellAnchor>
    <xdr:from>
      <xdr:col>0</xdr:col>
      <xdr:colOff>0</xdr:colOff>
      <xdr:row>32</xdr:row>
      <xdr:rowOff>19050</xdr:rowOff>
    </xdr:from>
    <xdr:to>
      <xdr:col>2</xdr:col>
      <xdr:colOff>28575</xdr:colOff>
      <xdr:row>32</xdr:row>
      <xdr:rowOff>219075</xdr:rowOff>
    </xdr:to>
    <xdr:grpSp>
      <xdr:nvGrpSpPr>
        <xdr:cNvPr id="64" name="グループ化 145"/>
        <xdr:cNvGrpSpPr>
          <a:grpSpLocks/>
        </xdr:cNvGrpSpPr>
      </xdr:nvGrpSpPr>
      <xdr:grpSpPr>
        <a:xfrm>
          <a:off x="0" y="9324975"/>
          <a:ext cx="581025" cy="200025"/>
          <a:chOff x="19050" y="3457575"/>
          <a:chExt cx="581025" cy="209550"/>
        </a:xfrm>
        <a:solidFill>
          <a:srgbClr val="FFFFFF"/>
        </a:solidFill>
      </xdr:grpSpPr>
    </xdr:grpSp>
    <xdr:clientData/>
  </xdr:twoCellAnchor>
  <xdr:twoCellAnchor>
    <xdr:from>
      <xdr:col>0</xdr:col>
      <xdr:colOff>0</xdr:colOff>
      <xdr:row>33</xdr:row>
      <xdr:rowOff>85725</xdr:rowOff>
    </xdr:from>
    <xdr:to>
      <xdr:col>2</xdr:col>
      <xdr:colOff>28575</xdr:colOff>
      <xdr:row>33</xdr:row>
      <xdr:rowOff>295275</xdr:rowOff>
    </xdr:to>
    <xdr:grpSp>
      <xdr:nvGrpSpPr>
        <xdr:cNvPr id="67" name="グループ化 151"/>
        <xdr:cNvGrpSpPr>
          <a:grpSpLocks/>
        </xdr:cNvGrpSpPr>
      </xdr:nvGrpSpPr>
      <xdr:grpSpPr>
        <a:xfrm>
          <a:off x="0" y="9639300"/>
          <a:ext cx="581025" cy="209550"/>
          <a:chOff x="19050" y="3457575"/>
          <a:chExt cx="581025" cy="209550"/>
        </a:xfrm>
        <a:solidFill>
          <a:srgbClr val="FFFFFF"/>
        </a:solidFill>
      </xdr:grpSpPr>
    </xdr:grpSp>
    <xdr:clientData/>
  </xdr:twoCellAnchor>
  <xdr:twoCellAnchor>
    <xdr:from>
      <xdr:col>0</xdr:col>
      <xdr:colOff>0</xdr:colOff>
      <xdr:row>35</xdr:row>
      <xdr:rowOff>85725</xdr:rowOff>
    </xdr:from>
    <xdr:to>
      <xdr:col>2</xdr:col>
      <xdr:colOff>28575</xdr:colOff>
      <xdr:row>35</xdr:row>
      <xdr:rowOff>295275</xdr:rowOff>
    </xdr:to>
    <xdr:grpSp>
      <xdr:nvGrpSpPr>
        <xdr:cNvPr id="70" name="グループ化 157"/>
        <xdr:cNvGrpSpPr>
          <a:grpSpLocks/>
        </xdr:cNvGrpSpPr>
      </xdr:nvGrpSpPr>
      <xdr:grpSpPr>
        <a:xfrm>
          <a:off x="0" y="10287000"/>
          <a:ext cx="581025" cy="209550"/>
          <a:chOff x="19050" y="3457575"/>
          <a:chExt cx="581025" cy="209550"/>
        </a:xfrm>
        <a:solidFill>
          <a:srgbClr val="FFFFFF"/>
        </a:solidFill>
      </xdr:grpSpPr>
    </xdr:grpSp>
    <xdr:clientData/>
  </xdr:twoCellAnchor>
  <xdr:twoCellAnchor>
    <xdr:from>
      <xdr:col>0</xdr:col>
      <xdr:colOff>0</xdr:colOff>
      <xdr:row>36</xdr:row>
      <xdr:rowOff>19050</xdr:rowOff>
    </xdr:from>
    <xdr:to>
      <xdr:col>2</xdr:col>
      <xdr:colOff>28575</xdr:colOff>
      <xdr:row>36</xdr:row>
      <xdr:rowOff>228600</xdr:rowOff>
    </xdr:to>
    <xdr:grpSp>
      <xdr:nvGrpSpPr>
        <xdr:cNvPr id="73" name="グループ化 160"/>
        <xdr:cNvGrpSpPr>
          <a:grpSpLocks/>
        </xdr:cNvGrpSpPr>
      </xdr:nvGrpSpPr>
      <xdr:grpSpPr>
        <a:xfrm>
          <a:off x="0" y="10601325"/>
          <a:ext cx="581025" cy="209550"/>
          <a:chOff x="19050" y="3457575"/>
          <a:chExt cx="581025" cy="209550"/>
        </a:xfrm>
        <a:solidFill>
          <a:srgbClr val="FFFFFF"/>
        </a:solidFill>
      </xdr:grpSpPr>
    </xdr:grpSp>
    <xdr:clientData/>
  </xdr:twoCellAnchor>
  <xdr:twoCellAnchor>
    <xdr:from>
      <xdr:col>0</xdr:col>
      <xdr:colOff>0</xdr:colOff>
      <xdr:row>37</xdr:row>
      <xdr:rowOff>19050</xdr:rowOff>
    </xdr:from>
    <xdr:to>
      <xdr:col>2</xdr:col>
      <xdr:colOff>28575</xdr:colOff>
      <xdr:row>37</xdr:row>
      <xdr:rowOff>228600</xdr:rowOff>
    </xdr:to>
    <xdr:grpSp>
      <xdr:nvGrpSpPr>
        <xdr:cNvPr id="76" name="グループ化 163"/>
        <xdr:cNvGrpSpPr>
          <a:grpSpLocks/>
        </xdr:cNvGrpSpPr>
      </xdr:nvGrpSpPr>
      <xdr:grpSpPr>
        <a:xfrm>
          <a:off x="0" y="10848975"/>
          <a:ext cx="581025" cy="209550"/>
          <a:chOff x="19050" y="3457575"/>
          <a:chExt cx="581025" cy="209550"/>
        </a:xfrm>
        <a:solidFill>
          <a:srgbClr val="FFFFFF"/>
        </a:solidFill>
      </xdr:grpSpPr>
    </xdr:grpSp>
    <xdr:clientData/>
  </xdr:twoCellAnchor>
  <xdr:twoCellAnchor>
    <xdr:from>
      <xdr:col>0</xdr:col>
      <xdr:colOff>0</xdr:colOff>
      <xdr:row>38</xdr:row>
      <xdr:rowOff>19050</xdr:rowOff>
    </xdr:from>
    <xdr:to>
      <xdr:col>2</xdr:col>
      <xdr:colOff>28575</xdr:colOff>
      <xdr:row>38</xdr:row>
      <xdr:rowOff>219075</xdr:rowOff>
    </xdr:to>
    <xdr:grpSp>
      <xdr:nvGrpSpPr>
        <xdr:cNvPr id="79" name="グループ化 166"/>
        <xdr:cNvGrpSpPr>
          <a:grpSpLocks/>
        </xdr:cNvGrpSpPr>
      </xdr:nvGrpSpPr>
      <xdr:grpSpPr>
        <a:xfrm>
          <a:off x="0" y="11096625"/>
          <a:ext cx="581025" cy="200025"/>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2</xdr:col>
      <xdr:colOff>28575</xdr:colOff>
      <xdr:row>2</xdr:row>
      <xdr:rowOff>228600</xdr:rowOff>
    </xdr:to>
    <xdr:grpSp>
      <xdr:nvGrpSpPr>
        <xdr:cNvPr id="1" name="グループ化 42"/>
        <xdr:cNvGrpSpPr>
          <a:grpSpLocks/>
        </xdr:cNvGrpSpPr>
      </xdr:nvGrpSpPr>
      <xdr:grpSpPr>
        <a:xfrm>
          <a:off x="0" y="609600"/>
          <a:ext cx="581025" cy="200025"/>
          <a:chOff x="19050" y="3457575"/>
          <a:chExt cx="581025" cy="209550"/>
        </a:xfrm>
        <a:solidFill>
          <a:srgbClr val="FFFFFF"/>
        </a:solidFill>
      </xdr:grpSpPr>
    </xdr:grpSp>
    <xdr:clientData/>
  </xdr:twoCellAnchor>
  <xdr:twoCellAnchor>
    <xdr:from>
      <xdr:col>0</xdr:col>
      <xdr:colOff>0</xdr:colOff>
      <xdr:row>3</xdr:row>
      <xdr:rowOff>28575</xdr:rowOff>
    </xdr:from>
    <xdr:to>
      <xdr:col>2</xdr:col>
      <xdr:colOff>28575</xdr:colOff>
      <xdr:row>3</xdr:row>
      <xdr:rowOff>228600</xdr:rowOff>
    </xdr:to>
    <xdr:grpSp>
      <xdr:nvGrpSpPr>
        <xdr:cNvPr id="4" name="グループ化 48"/>
        <xdr:cNvGrpSpPr>
          <a:grpSpLocks/>
        </xdr:cNvGrpSpPr>
      </xdr:nvGrpSpPr>
      <xdr:grpSpPr>
        <a:xfrm>
          <a:off x="0" y="857250"/>
          <a:ext cx="581025" cy="200025"/>
          <a:chOff x="19050" y="3457575"/>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7" name="グループ化 54"/>
        <xdr:cNvGrpSpPr>
          <a:grpSpLocks/>
        </xdr:cNvGrpSpPr>
      </xdr:nvGrpSpPr>
      <xdr:grpSpPr>
        <a:xfrm>
          <a:off x="0" y="1095375"/>
          <a:ext cx="581025" cy="200025"/>
          <a:chOff x="19050" y="3457575"/>
          <a:chExt cx="581025" cy="209550"/>
        </a:xfrm>
        <a:solidFill>
          <a:srgbClr val="FFFFFF"/>
        </a:solidFill>
      </xdr:grpSpPr>
    </xdr:grpSp>
    <xdr:clientData/>
  </xdr:twoCellAnchor>
  <xdr:twoCellAnchor>
    <xdr:from>
      <xdr:col>0</xdr:col>
      <xdr:colOff>0</xdr:colOff>
      <xdr:row>6</xdr:row>
      <xdr:rowOff>19050</xdr:rowOff>
    </xdr:from>
    <xdr:to>
      <xdr:col>2</xdr:col>
      <xdr:colOff>28575</xdr:colOff>
      <xdr:row>6</xdr:row>
      <xdr:rowOff>219075</xdr:rowOff>
    </xdr:to>
    <xdr:grpSp>
      <xdr:nvGrpSpPr>
        <xdr:cNvPr id="10" name="グループ化 57"/>
        <xdr:cNvGrpSpPr>
          <a:grpSpLocks/>
        </xdr:cNvGrpSpPr>
      </xdr:nvGrpSpPr>
      <xdr:grpSpPr>
        <a:xfrm>
          <a:off x="0" y="1628775"/>
          <a:ext cx="581025" cy="200025"/>
          <a:chOff x="19050" y="3457575"/>
          <a:chExt cx="581025" cy="209550"/>
        </a:xfrm>
        <a:solidFill>
          <a:srgbClr val="FFFFFF"/>
        </a:solidFill>
      </xdr:grpSpPr>
    </xdr:grpSp>
    <xdr:clientData/>
  </xdr:twoCellAnchor>
  <xdr:twoCellAnchor>
    <xdr:from>
      <xdr:col>0</xdr:col>
      <xdr:colOff>0</xdr:colOff>
      <xdr:row>7</xdr:row>
      <xdr:rowOff>85725</xdr:rowOff>
    </xdr:from>
    <xdr:to>
      <xdr:col>2</xdr:col>
      <xdr:colOff>28575</xdr:colOff>
      <xdr:row>7</xdr:row>
      <xdr:rowOff>295275</xdr:rowOff>
    </xdr:to>
    <xdr:grpSp>
      <xdr:nvGrpSpPr>
        <xdr:cNvPr id="13" name="グループ化 63"/>
        <xdr:cNvGrpSpPr>
          <a:grpSpLocks/>
        </xdr:cNvGrpSpPr>
      </xdr:nvGrpSpPr>
      <xdr:grpSpPr>
        <a:xfrm>
          <a:off x="0" y="1943100"/>
          <a:ext cx="581025" cy="209550"/>
          <a:chOff x="19050" y="3457575"/>
          <a:chExt cx="581025" cy="209550"/>
        </a:xfrm>
        <a:solidFill>
          <a:srgbClr val="FFFFFF"/>
        </a:solidFill>
      </xdr:grpSpPr>
    </xdr:grpSp>
    <xdr:clientData/>
  </xdr:twoCellAnchor>
  <xdr:twoCellAnchor>
    <xdr:from>
      <xdr:col>0</xdr:col>
      <xdr:colOff>0</xdr:colOff>
      <xdr:row>8</xdr:row>
      <xdr:rowOff>85725</xdr:rowOff>
    </xdr:from>
    <xdr:to>
      <xdr:col>2</xdr:col>
      <xdr:colOff>28575</xdr:colOff>
      <xdr:row>8</xdr:row>
      <xdr:rowOff>295275</xdr:rowOff>
    </xdr:to>
    <xdr:grpSp>
      <xdr:nvGrpSpPr>
        <xdr:cNvPr id="16" name="グループ化 66"/>
        <xdr:cNvGrpSpPr>
          <a:grpSpLocks/>
        </xdr:cNvGrpSpPr>
      </xdr:nvGrpSpPr>
      <xdr:grpSpPr>
        <a:xfrm>
          <a:off x="0" y="2324100"/>
          <a:ext cx="581025" cy="209550"/>
          <a:chOff x="19050" y="3457575"/>
          <a:chExt cx="581025" cy="209550"/>
        </a:xfrm>
        <a:solidFill>
          <a:srgbClr val="FFFFFF"/>
        </a:solidFill>
      </xdr:grpSpPr>
    </xdr:grpSp>
    <xdr:clientData/>
  </xdr:twoCellAnchor>
  <xdr:twoCellAnchor>
    <xdr:from>
      <xdr:col>0</xdr:col>
      <xdr:colOff>0</xdr:colOff>
      <xdr:row>9</xdr:row>
      <xdr:rowOff>19050</xdr:rowOff>
    </xdr:from>
    <xdr:to>
      <xdr:col>2</xdr:col>
      <xdr:colOff>28575</xdr:colOff>
      <xdr:row>9</xdr:row>
      <xdr:rowOff>219075</xdr:rowOff>
    </xdr:to>
    <xdr:grpSp>
      <xdr:nvGrpSpPr>
        <xdr:cNvPr id="19" name="グループ化 72"/>
        <xdr:cNvGrpSpPr>
          <a:grpSpLocks/>
        </xdr:cNvGrpSpPr>
      </xdr:nvGrpSpPr>
      <xdr:grpSpPr>
        <a:xfrm>
          <a:off x="0" y="2638425"/>
          <a:ext cx="581025" cy="200025"/>
          <a:chOff x="19050" y="3457575"/>
          <a:chExt cx="581025" cy="209550"/>
        </a:xfrm>
        <a:solidFill>
          <a:srgbClr val="FFFFFF"/>
        </a:solidFill>
      </xdr:grpSpPr>
    </xdr:grpSp>
    <xdr:clientData/>
  </xdr:twoCellAnchor>
  <xdr:twoCellAnchor>
    <xdr:from>
      <xdr:col>0</xdr:col>
      <xdr:colOff>0</xdr:colOff>
      <xdr:row>11</xdr:row>
      <xdr:rowOff>152400</xdr:rowOff>
    </xdr:from>
    <xdr:to>
      <xdr:col>2</xdr:col>
      <xdr:colOff>28575</xdr:colOff>
      <xdr:row>11</xdr:row>
      <xdr:rowOff>361950</xdr:rowOff>
    </xdr:to>
    <xdr:grpSp>
      <xdr:nvGrpSpPr>
        <xdr:cNvPr id="22" name="グループ化 75"/>
        <xdr:cNvGrpSpPr>
          <a:grpSpLocks/>
        </xdr:cNvGrpSpPr>
      </xdr:nvGrpSpPr>
      <xdr:grpSpPr>
        <a:xfrm>
          <a:off x="0" y="3305175"/>
          <a:ext cx="581025" cy="209550"/>
          <a:chOff x="19050" y="3457575"/>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219075</xdr:rowOff>
    </xdr:to>
    <xdr:grpSp>
      <xdr:nvGrpSpPr>
        <xdr:cNvPr id="25" name="グループ化 81"/>
        <xdr:cNvGrpSpPr>
          <a:grpSpLocks/>
        </xdr:cNvGrpSpPr>
      </xdr:nvGrpSpPr>
      <xdr:grpSpPr>
        <a:xfrm>
          <a:off x="0" y="4286250"/>
          <a:ext cx="581025" cy="200025"/>
          <a:chOff x="19050" y="3457575"/>
          <a:chExt cx="581025" cy="209550"/>
        </a:xfrm>
        <a:solidFill>
          <a:srgbClr val="FFFFFF"/>
        </a:solidFill>
      </xdr:grpSpPr>
    </xdr:grpSp>
    <xdr:clientData/>
  </xdr:twoCellAnchor>
  <xdr:twoCellAnchor>
    <xdr:from>
      <xdr:col>0</xdr:col>
      <xdr:colOff>0</xdr:colOff>
      <xdr:row>15</xdr:row>
      <xdr:rowOff>76200</xdr:rowOff>
    </xdr:from>
    <xdr:to>
      <xdr:col>2</xdr:col>
      <xdr:colOff>28575</xdr:colOff>
      <xdr:row>15</xdr:row>
      <xdr:rowOff>276225</xdr:rowOff>
    </xdr:to>
    <xdr:grpSp>
      <xdr:nvGrpSpPr>
        <xdr:cNvPr id="28" name="グループ化 84"/>
        <xdr:cNvGrpSpPr>
          <a:grpSpLocks/>
        </xdr:cNvGrpSpPr>
      </xdr:nvGrpSpPr>
      <xdr:grpSpPr>
        <a:xfrm>
          <a:off x="0" y="4591050"/>
          <a:ext cx="581025" cy="200025"/>
          <a:chOff x="19050" y="3457575"/>
          <a:chExt cx="581025" cy="209550"/>
        </a:xfrm>
        <a:solidFill>
          <a:srgbClr val="FFFFFF"/>
        </a:solidFill>
      </xdr:grpSpPr>
    </xdr:grpSp>
    <xdr:clientData/>
  </xdr:twoCellAnchor>
  <xdr:twoCellAnchor>
    <xdr:from>
      <xdr:col>0</xdr:col>
      <xdr:colOff>0</xdr:colOff>
      <xdr:row>18</xdr:row>
      <xdr:rowOff>85725</xdr:rowOff>
    </xdr:from>
    <xdr:to>
      <xdr:col>2</xdr:col>
      <xdr:colOff>28575</xdr:colOff>
      <xdr:row>18</xdr:row>
      <xdr:rowOff>295275</xdr:rowOff>
    </xdr:to>
    <xdr:grpSp>
      <xdr:nvGrpSpPr>
        <xdr:cNvPr id="31" name="グループ化 90"/>
        <xdr:cNvGrpSpPr>
          <a:grpSpLocks/>
        </xdr:cNvGrpSpPr>
      </xdr:nvGrpSpPr>
      <xdr:grpSpPr>
        <a:xfrm>
          <a:off x="0" y="5648325"/>
          <a:ext cx="581025" cy="209550"/>
          <a:chOff x="19050" y="3457575"/>
          <a:chExt cx="581025" cy="209550"/>
        </a:xfrm>
        <a:solidFill>
          <a:srgbClr val="FFFFFF"/>
        </a:solidFill>
      </xdr:grpSpPr>
    </xdr:grpSp>
    <xdr:clientData/>
  </xdr:twoCellAnchor>
  <xdr:twoCellAnchor>
    <xdr:from>
      <xdr:col>0</xdr:col>
      <xdr:colOff>0</xdr:colOff>
      <xdr:row>19</xdr:row>
      <xdr:rowOff>28575</xdr:rowOff>
    </xdr:from>
    <xdr:to>
      <xdr:col>2</xdr:col>
      <xdr:colOff>28575</xdr:colOff>
      <xdr:row>19</xdr:row>
      <xdr:rowOff>228600</xdr:rowOff>
    </xdr:to>
    <xdr:grpSp>
      <xdr:nvGrpSpPr>
        <xdr:cNvPr id="34" name="グループ化 93"/>
        <xdr:cNvGrpSpPr>
          <a:grpSpLocks/>
        </xdr:cNvGrpSpPr>
      </xdr:nvGrpSpPr>
      <xdr:grpSpPr>
        <a:xfrm>
          <a:off x="0" y="5972175"/>
          <a:ext cx="581025" cy="200025"/>
          <a:chOff x="19050" y="3457575"/>
          <a:chExt cx="581025" cy="209550"/>
        </a:xfrm>
        <a:solidFill>
          <a:srgbClr val="FFFFFF"/>
        </a:solidFill>
      </xdr:grpSpPr>
    </xdr:grpSp>
    <xdr:clientData/>
  </xdr:twoCellAnchor>
  <xdr:twoCellAnchor>
    <xdr:from>
      <xdr:col>0</xdr:col>
      <xdr:colOff>0</xdr:colOff>
      <xdr:row>20</xdr:row>
      <xdr:rowOff>28575</xdr:rowOff>
    </xdr:from>
    <xdr:to>
      <xdr:col>2</xdr:col>
      <xdr:colOff>28575</xdr:colOff>
      <xdr:row>20</xdr:row>
      <xdr:rowOff>228600</xdr:rowOff>
    </xdr:to>
    <xdr:grpSp>
      <xdr:nvGrpSpPr>
        <xdr:cNvPr id="37" name="グループ化 96"/>
        <xdr:cNvGrpSpPr>
          <a:grpSpLocks/>
        </xdr:cNvGrpSpPr>
      </xdr:nvGrpSpPr>
      <xdr:grpSpPr>
        <a:xfrm>
          <a:off x="0" y="6219825"/>
          <a:ext cx="581025" cy="200025"/>
          <a:chOff x="19050" y="3457575"/>
          <a:chExt cx="581025" cy="209550"/>
        </a:xfrm>
        <a:solidFill>
          <a:srgbClr val="FFFFFF"/>
        </a:solidFill>
      </xdr:grpSpPr>
    </xdr:grpSp>
    <xdr:clientData/>
  </xdr:twoCellAnchor>
  <xdr:twoCellAnchor>
    <xdr:from>
      <xdr:col>0</xdr:col>
      <xdr:colOff>0</xdr:colOff>
      <xdr:row>20</xdr:row>
      <xdr:rowOff>247650</xdr:rowOff>
    </xdr:from>
    <xdr:to>
      <xdr:col>2</xdr:col>
      <xdr:colOff>66675</xdr:colOff>
      <xdr:row>22</xdr:row>
      <xdr:rowOff>19050</xdr:rowOff>
    </xdr:to>
    <xdr:grpSp>
      <xdr:nvGrpSpPr>
        <xdr:cNvPr id="40" name="グループ化 114"/>
        <xdr:cNvGrpSpPr>
          <a:grpSpLocks/>
        </xdr:cNvGrpSpPr>
      </xdr:nvGrpSpPr>
      <xdr:grpSpPr>
        <a:xfrm>
          <a:off x="0" y="6438900"/>
          <a:ext cx="619125" cy="266700"/>
          <a:chOff x="19050" y="3457575"/>
          <a:chExt cx="581025" cy="209550"/>
        </a:xfrm>
        <a:solidFill>
          <a:srgbClr val="FFFFFF"/>
        </a:solidFill>
      </xdr:grpSpPr>
    </xdr:grpSp>
    <xdr:clientData/>
  </xdr:twoCellAnchor>
  <xdr:twoCellAnchor>
    <xdr:from>
      <xdr:col>0</xdr:col>
      <xdr:colOff>0</xdr:colOff>
      <xdr:row>23</xdr:row>
      <xdr:rowOff>209550</xdr:rowOff>
    </xdr:from>
    <xdr:to>
      <xdr:col>2</xdr:col>
      <xdr:colOff>66675</xdr:colOff>
      <xdr:row>25</xdr:row>
      <xdr:rowOff>19050</xdr:rowOff>
    </xdr:to>
    <xdr:grpSp>
      <xdr:nvGrpSpPr>
        <xdr:cNvPr id="43" name="グループ化 117"/>
        <xdr:cNvGrpSpPr>
          <a:grpSpLocks/>
        </xdr:cNvGrpSpPr>
      </xdr:nvGrpSpPr>
      <xdr:grpSpPr>
        <a:xfrm>
          <a:off x="0" y="7181850"/>
          <a:ext cx="619125" cy="342900"/>
          <a:chOff x="19050" y="3457575"/>
          <a:chExt cx="581025" cy="209550"/>
        </a:xfrm>
        <a:solidFill>
          <a:srgbClr val="FFFFFF"/>
        </a:solidFill>
      </xdr:grpSpPr>
    </xdr:grpSp>
    <xdr:clientData/>
  </xdr:twoCellAnchor>
  <xdr:twoCellAnchor>
    <xdr:from>
      <xdr:col>0</xdr:col>
      <xdr:colOff>0</xdr:colOff>
      <xdr:row>24</xdr:row>
      <xdr:rowOff>238125</xdr:rowOff>
    </xdr:from>
    <xdr:to>
      <xdr:col>2</xdr:col>
      <xdr:colOff>66675</xdr:colOff>
      <xdr:row>26</xdr:row>
      <xdr:rowOff>9525</xdr:rowOff>
    </xdr:to>
    <xdr:grpSp>
      <xdr:nvGrpSpPr>
        <xdr:cNvPr id="46" name="グループ化 120"/>
        <xdr:cNvGrpSpPr>
          <a:grpSpLocks/>
        </xdr:cNvGrpSpPr>
      </xdr:nvGrpSpPr>
      <xdr:grpSpPr>
        <a:xfrm>
          <a:off x="0" y="7496175"/>
          <a:ext cx="619125" cy="400050"/>
          <a:chOff x="19050" y="3457575"/>
          <a:chExt cx="581025" cy="209550"/>
        </a:xfrm>
        <a:solidFill>
          <a:srgbClr val="FFFFFF"/>
        </a:solidFill>
      </xdr:grpSpPr>
    </xdr:grpSp>
    <xdr:clientData/>
  </xdr:twoCellAnchor>
  <xdr:twoCellAnchor>
    <xdr:from>
      <xdr:col>0</xdr:col>
      <xdr:colOff>0</xdr:colOff>
      <xdr:row>30</xdr:row>
      <xdr:rowOff>38100</xdr:rowOff>
    </xdr:from>
    <xdr:to>
      <xdr:col>2</xdr:col>
      <xdr:colOff>66675</xdr:colOff>
      <xdr:row>30</xdr:row>
      <xdr:rowOff>352425</xdr:rowOff>
    </xdr:to>
    <xdr:grpSp>
      <xdr:nvGrpSpPr>
        <xdr:cNvPr id="49" name="グループ化 126"/>
        <xdr:cNvGrpSpPr>
          <a:grpSpLocks/>
        </xdr:cNvGrpSpPr>
      </xdr:nvGrpSpPr>
      <xdr:grpSpPr>
        <a:xfrm>
          <a:off x="0" y="9258300"/>
          <a:ext cx="619125" cy="314325"/>
          <a:chOff x="19050" y="3457575"/>
          <a:chExt cx="581025" cy="209550"/>
        </a:xfrm>
        <a:solidFill>
          <a:srgbClr val="FFFFFF"/>
        </a:solidFill>
      </xdr:grpSpPr>
    </xdr:grpSp>
    <xdr:clientData/>
  </xdr:twoCellAnchor>
  <xdr:twoCellAnchor>
    <xdr:from>
      <xdr:col>0</xdr:col>
      <xdr:colOff>0</xdr:colOff>
      <xdr:row>31</xdr:row>
      <xdr:rowOff>38100</xdr:rowOff>
    </xdr:from>
    <xdr:to>
      <xdr:col>2</xdr:col>
      <xdr:colOff>66675</xdr:colOff>
      <xdr:row>31</xdr:row>
      <xdr:rowOff>342900</xdr:rowOff>
    </xdr:to>
    <xdr:grpSp>
      <xdr:nvGrpSpPr>
        <xdr:cNvPr id="52" name="グループ化 129"/>
        <xdr:cNvGrpSpPr>
          <a:grpSpLocks/>
        </xdr:cNvGrpSpPr>
      </xdr:nvGrpSpPr>
      <xdr:grpSpPr>
        <a:xfrm>
          <a:off x="0" y="9639300"/>
          <a:ext cx="619125" cy="304800"/>
          <a:chOff x="19050" y="3457575"/>
          <a:chExt cx="581025" cy="209550"/>
        </a:xfrm>
        <a:solidFill>
          <a:srgbClr val="FFFFFF"/>
        </a:solidFill>
      </xdr:grpSpPr>
    </xdr:grpSp>
    <xdr:clientData/>
  </xdr:twoCellAnchor>
  <xdr:twoCellAnchor>
    <xdr:from>
      <xdr:col>0</xdr:col>
      <xdr:colOff>0</xdr:colOff>
      <xdr:row>33</xdr:row>
      <xdr:rowOff>19050</xdr:rowOff>
    </xdr:from>
    <xdr:to>
      <xdr:col>2</xdr:col>
      <xdr:colOff>66675</xdr:colOff>
      <xdr:row>33</xdr:row>
      <xdr:rowOff>361950</xdr:rowOff>
    </xdr:to>
    <xdr:grpSp>
      <xdr:nvGrpSpPr>
        <xdr:cNvPr id="55" name="グループ化 135"/>
        <xdr:cNvGrpSpPr>
          <a:grpSpLocks/>
        </xdr:cNvGrpSpPr>
      </xdr:nvGrpSpPr>
      <xdr:grpSpPr>
        <a:xfrm>
          <a:off x="0" y="10287000"/>
          <a:ext cx="619125" cy="342900"/>
          <a:chOff x="19050" y="3457575"/>
          <a:chExt cx="581025" cy="209550"/>
        </a:xfrm>
        <a:solidFill>
          <a:srgbClr val="FFFFFF"/>
        </a:solidFill>
      </xdr:grpSpPr>
    </xdr:grpSp>
    <xdr:clientData/>
  </xdr:twoCellAnchor>
  <xdr:twoCellAnchor>
    <xdr:from>
      <xdr:col>0</xdr:col>
      <xdr:colOff>0</xdr:colOff>
      <xdr:row>26</xdr:row>
      <xdr:rowOff>209550</xdr:rowOff>
    </xdr:from>
    <xdr:to>
      <xdr:col>2</xdr:col>
      <xdr:colOff>66675</xdr:colOff>
      <xdr:row>28</xdr:row>
      <xdr:rowOff>47625</xdr:rowOff>
    </xdr:to>
    <xdr:grpSp>
      <xdr:nvGrpSpPr>
        <xdr:cNvPr id="58" name="グループ化 138"/>
        <xdr:cNvGrpSpPr>
          <a:grpSpLocks/>
        </xdr:cNvGrpSpPr>
      </xdr:nvGrpSpPr>
      <xdr:grpSpPr>
        <a:xfrm>
          <a:off x="0" y="8096250"/>
          <a:ext cx="619125" cy="504825"/>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2</xdr:col>
      <xdr:colOff>95250</xdr:colOff>
      <xdr:row>2</xdr:row>
      <xdr:rowOff>323850</xdr:rowOff>
    </xdr:to>
    <xdr:grpSp>
      <xdr:nvGrpSpPr>
        <xdr:cNvPr id="1" name="グループ化 49"/>
        <xdr:cNvGrpSpPr>
          <a:grpSpLocks/>
        </xdr:cNvGrpSpPr>
      </xdr:nvGrpSpPr>
      <xdr:grpSpPr>
        <a:xfrm>
          <a:off x="0" y="514350"/>
          <a:ext cx="647700" cy="266700"/>
          <a:chOff x="19050" y="3457575"/>
          <a:chExt cx="581025" cy="209550"/>
        </a:xfrm>
        <a:solidFill>
          <a:srgbClr val="FFFFFF"/>
        </a:solidFill>
      </xdr:grpSpPr>
    </xdr:grpSp>
    <xdr:clientData/>
  </xdr:twoCellAnchor>
  <xdr:twoCellAnchor>
    <xdr:from>
      <xdr:col>0</xdr:col>
      <xdr:colOff>0</xdr:colOff>
      <xdr:row>3</xdr:row>
      <xdr:rowOff>123825</xdr:rowOff>
    </xdr:from>
    <xdr:to>
      <xdr:col>2</xdr:col>
      <xdr:colOff>95250</xdr:colOff>
      <xdr:row>3</xdr:row>
      <xdr:rowOff>381000</xdr:rowOff>
    </xdr:to>
    <xdr:grpSp>
      <xdr:nvGrpSpPr>
        <xdr:cNvPr id="4" name="グループ化 55"/>
        <xdr:cNvGrpSpPr>
          <a:grpSpLocks/>
        </xdr:cNvGrpSpPr>
      </xdr:nvGrpSpPr>
      <xdr:grpSpPr>
        <a:xfrm>
          <a:off x="0" y="1085850"/>
          <a:ext cx="647700" cy="257175"/>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6</xdr:row>
      <xdr:rowOff>247650</xdr:rowOff>
    </xdr:to>
    <xdr:grpSp>
      <xdr:nvGrpSpPr>
        <xdr:cNvPr id="7" name="グループ化 58"/>
        <xdr:cNvGrpSpPr>
          <a:grpSpLocks/>
        </xdr:cNvGrpSpPr>
      </xdr:nvGrpSpPr>
      <xdr:grpSpPr>
        <a:xfrm>
          <a:off x="0" y="2143125"/>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7</xdr:row>
      <xdr:rowOff>247650</xdr:rowOff>
    </xdr:to>
    <xdr:grpSp>
      <xdr:nvGrpSpPr>
        <xdr:cNvPr id="10" name="グループ化 61"/>
        <xdr:cNvGrpSpPr>
          <a:grpSpLocks/>
        </xdr:cNvGrpSpPr>
      </xdr:nvGrpSpPr>
      <xdr:grpSpPr>
        <a:xfrm>
          <a:off x="0" y="2390775"/>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8</xdr:row>
      <xdr:rowOff>247650</xdr:rowOff>
    </xdr:to>
    <xdr:grpSp>
      <xdr:nvGrpSpPr>
        <xdr:cNvPr id="13" name="グループ化 64"/>
        <xdr:cNvGrpSpPr>
          <a:grpSpLocks/>
        </xdr:cNvGrpSpPr>
      </xdr:nvGrpSpPr>
      <xdr:grpSpPr>
        <a:xfrm>
          <a:off x="0" y="2638425"/>
          <a:ext cx="647700" cy="247650"/>
          <a:chOff x="19050" y="3457575"/>
          <a:chExt cx="581025" cy="209550"/>
        </a:xfrm>
        <a:solidFill>
          <a:srgbClr val="FFFFFF"/>
        </a:solidFill>
      </xdr:grpSpPr>
    </xdr:grpSp>
    <xdr:clientData/>
  </xdr:twoCellAnchor>
  <xdr:twoCellAnchor>
    <xdr:from>
      <xdr:col>0</xdr:col>
      <xdr:colOff>0</xdr:colOff>
      <xdr:row>9</xdr:row>
      <xdr:rowOff>57150</xdr:rowOff>
    </xdr:from>
    <xdr:to>
      <xdr:col>2</xdr:col>
      <xdr:colOff>95250</xdr:colOff>
      <xdr:row>9</xdr:row>
      <xdr:rowOff>323850</xdr:rowOff>
    </xdr:to>
    <xdr:grpSp>
      <xdr:nvGrpSpPr>
        <xdr:cNvPr id="16" name="グループ化 67"/>
        <xdr:cNvGrpSpPr>
          <a:grpSpLocks/>
        </xdr:cNvGrpSpPr>
      </xdr:nvGrpSpPr>
      <xdr:grpSpPr>
        <a:xfrm>
          <a:off x="0" y="2943225"/>
          <a:ext cx="647700" cy="266700"/>
          <a:chOff x="19050" y="3457575"/>
          <a:chExt cx="581025" cy="209550"/>
        </a:xfrm>
        <a:solidFill>
          <a:srgbClr val="FFFFFF"/>
        </a:solidFill>
      </xdr:grpSpPr>
    </xdr:grpSp>
    <xdr:clientData/>
  </xdr:twoCellAnchor>
  <xdr:twoCellAnchor>
    <xdr:from>
      <xdr:col>0</xdr:col>
      <xdr:colOff>0</xdr:colOff>
      <xdr:row>10</xdr:row>
      <xdr:rowOff>66675</xdr:rowOff>
    </xdr:from>
    <xdr:to>
      <xdr:col>2</xdr:col>
      <xdr:colOff>95250</xdr:colOff>
      <xdr:row>10</xdr:row>
      <xdr:rowOff>333375</xdr:rowOff>
    </xdr:to>
    <xdr:grpSp>
      <xdr:nvGrpSpPr>
        <xdr:cNvPr id="19" name="グループ化 70"/>
        <xdr:cNvGrpSpPr>
          <a:grpSpLocks/>
        </xdr:cNvGrpSpPr>
      </xdr:nvGrpSpPr>
      <xdr:grpSpPr>
        <a:xfrm>
          <a:off x="0" y="3333750"/>
          <a:ext cx="647700" cy="266700"/>
          <a:chOff x="19050" y="3457575"/>
          <a:chExt cx="581025" cy="209550"/>
        </a:xfrm>
        <a:solidFill>
          <a:srgbClr val="FFFFFF"/>
        </a:solidFill>
      </xdr:grpSpPr>
    </xdr:grpSp>
    <xdr:clientData/>
  </xdr:twoCellAnchor>
  <xdr:twoCellAnchor>
    <xdr:from>
      <xdr:col>0</xdr:col>
      <xdr:colOff>0</xdr:colOff>
      <xdr:row>11</xdr:row>
      <xdr:rowOff>66675</xdr:rowOff>
    </xdr:from>
    <xdr:to>
      <xdr:col>2</xdr:col>
      <xdr:colOff>95250</xdr:colOff>
      <xdr:row>11</xdr:row>
      <xdr:rowOff>333375</xdr:rowOff>
    </xdr:to>
    <xdr:grpSp>
      <xdr:nvGrpSpPr>
        <xdr:cNvPr id="22" name="グループ化 76"/>
        <xdr:cNvGrpSpPr>
          <a:grpSpLocks/>
        </xdr:cNvGrpSpPr>
      </xdr:nvGrpSpPr>
      <xdr:grpSpPr>
        <a:xfrm>
          <a:off x="0" y="3714750"/>
          <a:ext cx="647700" cy="266700"/>
          <a:chOff x="19050" y="3457575"/>
          <a:chExt cx="581025" cy="209550"/>
        </a:xfrm>
        <a:solidFill>
          <a:srgbClr val="FFFFFF"/>
        </a:solidFill>
      </xdr:grpSpPr>
    </xdr:grpSp>
    <xdr:clientData/>
  </xdr:twoCellAnchor>
  <xdr:twoCellAnchor>
    <xdr:from>
      <xdr:col>0</xdr:col>
      <xdr:colOff>0</xdr:colOff>
      <xdr:row>12</xdr:row>
      <xdr:rowOff>57150</xdr:rowOff>
    </xdr:from>
    <xdr:to>
      <xdr:col>2</xdr:col>
      <xdr:colOff>95250</xdr:colOff>
      <xdr:row>12</xdr:row>
      <xdr:rowOff>323850</xdr:rowOff>
    </xdr:to>
    <xdr:grpSp>
      <xdr:nvGrpSpPr>
        <xdr:cNvPr id="25" name="グループ化 79"/>
        <xdr:cNvGrpSpPr>
          <a:grpSpLocks/>
        </xdr:cNvGrpSpPr>
      </xdr:nvGrpSpPr>
      <xdr:grpSpPr>
        <a:xfrm>
          <a:off x="0" y="4086225"/>
          <a:ext cx="647700" cy="26670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13</xdr:row>
      <xdr:rowOff>247650</xdr:rowOff>
    </xdr:to>
    <xdr:grpSp>
      <xdr:nvGrpSpPr>
        <xdr:cNvPr id="28" name="グループ化 82"/>
        <xdr:cNvGrpSpPr>
          <a:grpSpLocks/>
        </xdr:cNvGrpSpPr>
      </xdr:nvGrpSpPr>
      <xdr:grpSpPr>
        <a:xfrm>
          <a:off x="0" y="4410075"/>
          <a:ext cx="647700" cy="247650"/>
          <a:chOff x="19050" y="3457575"/>
          <a:chExt cx="581025" cy="209550"/>
        </a:xfrm>
        <a:solidFill>
          <a:srgbClr val="FFFFFF"/>
        </a:solidFill>
      </xdr:grpSpPr>
    </xdr:grpSp>
    <xdr:clientData/>
  </xdr:twoCellAnchor>
  <xdr:twoCellAnchor>
    <xdr:from>
      <xdr:col>0</xdr:col>
      <xdr:colOff>0</xdr:colOff>
      <xdr:row>16</xdr:row>
      <xdr:rowOff>57150</xdr:rowOff>
    </xdr:from>
    <xdr:to>
      <xdr:col>2</xdr:col>
      <xdr:colOff>95250</xdr:colOff>
      <xdr:row>16</xdr:row>
      <xdr:rowOff>323850</xdr:rowOff>
    </xdr:to>
    <xdr:grpSp>
      <xdr:nvGrpSpPr>
        <xdr:cNvPr id="31" name="グループ化 88"/>
        <xdr:cNvGrpSpPr>
          <a:grpSpLocks/>
        </xdr:cNvGrpSpPr>
      </xdr:nvGrpSpPr>
      <xdr:grpSpPr>
        <a:xfrm>
          <a:off x="0" y="5400675"/>
          <a:ext cx="647700" cy="26670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19</xdr:row>
      <xdr:rowOff>247650</xdr:rowOff>
    </xdr:to>
    <xdr:grpSp>
      <xdr:nvGrpSpPr>
        <xdr:cNvPr id="34" name="グループ化 94"/>
        <xdr:cNvGrpSpPr>
          <a:grpSpLocks/>
        </xdr:cNvGrpSpPr>
      </xdr:nvGrpSpPr>
      <xdr:grpSpPr>
        <a:xfrm>
          <a:off x="0" y="6372225"/>
          <a:ext cx="647700" cy="247650"/>
          <a:chOff x="19050" y="3457575"/>
          <a:chExt cx="581025" cy="209550"/>
        </a:xfrm>
        <a:solidFill>
          <a:srgbClr val="FFFFFF"/>
        </a:solidFill>
      </xdr:grpSpPr>
    </xdr:grpSp>
    <xdr:clientData/>
  </xdr:twoCellAnchor>
  <xdr:twoCellAnchor>
    <xdr:from>
      <xdr:col>0</xdr:col>
      <xdr:colOff>0</xdr:colOff>
      <xdr:row>20</xdr:row>
      <xdr:rowOff>0</xdr:rowOff>
    </xdr:from>
    <xdr:to>
      <xdr:col>2</xdr:col>
      <xdr:colOff>95250</xdr:colOff>
      <xdr:row>20</xdr:row>
      <xdr:rowOff>247650</xdr:rowOff>
    </xdr:to>
    <xdr:grpSp>
      <xdr:nvGrpSpPr>
        <xdr:cNvPr id="37" name="グループ化 97"/>
        <xdr:cNvGrpSpPr>
          <a:grpSpLocks/>
        </xdr:cNvGrpSpPr>
      </xdr:nvGrpSpPr>
      <xdr:grpSpPr>
        <a:xfrm>
          <a:off x="0" y="6619875"/>
          <a:ext cx="647700" cy="247650"/>
          <a:chOff x="19050" y="3457575"/>
          <a:chExt cx="581025" cy="209550"/>
        </a:xfrm>
        <a:solidFill>
          <a:srgbClr val="FFFFFF"/>
        </a:solidFill>
      </xdr:grpSpPr>
    </xdr:grpSp>
    <xdr:clientData/>
  </xdr:twoCellAnchor>
  <xdr:twoCellAnchor>
    <xdr:from>
      <xdr:col>0</xdr:col>
      <xdr:colOff>0</xdr:colOff>
      <xdr:row>21</xdr:row>
      <xdr:rowOff>0</xdr:rowOff>
    </xdr:from>
    <xdr:to>
      <xdr:col>2</xdr:col>
      <xdr:colOff>95250</xdr:colOff>
      <xdr:row>21</xdr:row>
      <xdr:rowOff>247650</xdr:rowOff>
    </xdr:to>
    <xdr:grpSp>
      <xdr:nvGrpSpPr>
        <xdr:cNvPr id="40" name="グループ化 100"/>
        <xdr:cNvGrpSpPr>
          <a:grpSpLocks/>
        </xdr:cNvGrpSpPr>
      </xdr:nvGrpSpPr>
      <xdr:grpSpPr>
        <a:xfrm>
          <a:off x="0" y="6867525"/>
          <a:ext cx="647700" cy="247650"/>
          <a:chOff x="19050" y="3457575"/>
          <a:chExt cx="581025" cy="209550"/>
        </a:xfrm>
        <a:solidFill>
          <a:srgbClr val="FFFFFF"/>
        </a:solidFill>
      </xdr:grpSpPr>
    </xdr:grpSp>
    <xdr:clientData/>
  </xdr:twoCellAnchor>
  <xdr:twoCellAnchor>
    <xdr:from>
      <xdr:col>0</xdr:col>
      <xdr:colOff>0</xdr:colOff>
      <xdr:row>25</xdr:row>
      <xdr:rowOff>0</xdr:rowOff>
    </xdr:from>
    <xdr:to>
      <xdr:col>2</xdr:col>
      <xdr:colOff>95250</xdr:colOff>
      <xdr:row>25</xdr:row>
      <xdr:rowOff>247650</xdr:rowOff>
    </xdr:to>
    <xdr:grpSp>
      <xdr:nvGrpSpPr>
        <xdr:cNvPr id="43" name="グループ化 103"/>
        <xdr:cNvGrpSpPr>
          <a:grpSpLocks/>
        </xdr:cNvGrpSpPr>
      </xdr:nvGrpSpPr>
      <xdr:grpSpPr>
        <a:xfrm>
          <a:off x="0" y="8020050"/>
          <a:ext cx="647700" cy="247650"/>
          <a:chOff x="19050" y="3457575"/>
          <a:chExt cx="581025" cy="209550"/>
        </a:xfrm>
        <a:solidFill>
          <a:srgbClr val="FFFFFF"/>
        </a:solidFill>
      </xdr:grpSpPr>
    </xdr:grpSp>
    <xdr:clientData/>
  </xdr:twoCellAnchor>
  <xdr:twoCellAnchor>
    <xdr:from>
      <xdr:col>0</xdr:col>
      <xdr:colOff>0</xdr:colOff>
      <xdr:row>26</xdr:row>
      <xdr:rowOff>0</xdr:rowOff>
    </xdr:from>
    <xdr:to>
      <xdr:col>2</xdr:col>
      <xdr:colOff>95250</xdr:colOff>
      <xdr:row>26</xdr:row>
      <xdr:rowOff>247650</xdr:rowOff>
    </xdr:to>
    <xdr:grpSp>
      <xdr:nvGrpSpPr>
        <xdr:cNvPr id="46" name="グループ化 109"/>
        <xdr:cNvGrpSpPr>
          <a:grpSpLocks/>
        </xdr:cNvGrpSpPr>
      </xdr:nvGrpSpPr>
      <xdr:grpSpPr>
        <a:xfrm>
          <a:off x="0" y="8267700"/>
          <a:ext cx="647700" cy="24765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27</xdr:row>
      <xdr:rowOff>247650</xdr:rowOff>
    </xdr:to>
    <xdr:grpSp>
      <xdr:nvGrpSpPr>
        <xdr:cNvPr id="49" name="グループ化 112"/>
        <xdr:cNvGrpSpPr>
          <a:grpSpLocks/>
        </xdr:cNvGrpSpPr>
      </xdr:nvGrpSpPr>
      <xdr:grpSpPr>
        <a:xfrm>
          <a:off x="0" y="8515350"/>
          <a:ext cx="647700" cy="247650"/>
          <a:chOff x="19050" y="3457575"/>
          <a:chExt cx="581025" cy="209550"/>
        </a:xfrm>
        <a:solidFill>
          <a:srgbClr val="FFFFFF"/>
        </a:solidFill>
      </xdr:grpSpPr>
    </xdr:grpSp>
    <xdr:clientData/>
  </xdr:twoCellAnchor>
  <xdr:twoCellAnchor>
    <xdr:from>
      <xdr:col>0</xdr:col>
      <xdr:colOff>0</xdr:colOff>
      <xdr:row>28</xdr:row>
      <xdr:rowOff>0</xdr:rowOff>
    </xdr:from>
    <xdr:to>
      <xdr:col>2</xdr:col>
      <xdr:colOff>95250</xdr:colOff>
      <xdr:row>28</xdr:row>
      <xdr:rowOff>247650</xdr:rowOff>
    </xdr:to>
    <xdr:grpSp>
      <xdr:nvGrpSpPr>
        <xdr:cNvPr id="52" name="グループ化 118"/>
        <xdr:cNvGrpSpPr>
          <a:grpSpLocks/>
        </xdr:cNvGrpSpPr>
      </xdr:nvGrpSpPr>
      <xdr:grpSpPr>
        <a:xfrm>
          <a:off x="0" y="8763000"/>
          <a:ext cx="647700" cy="247650"/>
          <a:chOff x="19050" y="3457575"/>
          <a:chExt cx="581025" cy="209550"/>
        </a:xfrm>
        <a:solidFill>
          <a:srgbClr val="FFFFFF"/>
        </a:solidFill>
      </xdr:grpSpPr>
    </xdr:grpSp>
    <xdr:clientData/>
  </xdr:twoCellAnchor>
  <xdr:twoCellAnchor>
    <xdr:from>
      <xdr:col>0</xdr:col>
      <xdr:colOff>0</xdr:colOff>
      <xdr:row>29</xdr:row>
      <xdr:rowOff>0</xdr:rowOff>
    </xdr:from>
    <xdr:to>
      <xdr:col>2</xdr:col>
      <xdr:colOff>95250</xdr:colOff>
      <xdr:row>29</xdr:row>
      <xdr:rowOff>247650</xdr:rowOff>
    </xdr:to>
    <xdr:grpSp>
      <xdr:nvGrpSpPr>
        <xdr:cNvPr id="55" name="グループ化 121"/>
        <xdr:cNvGrpSpPr>
          <a:grpSpLocks/>
        </xdr:cNvGrpSpPr>
      </xdr:nvGrpSpPr>
      <xdr:grpSpPr>
        <a:xfrm>
          <a:off x="0" y="9010650"/>
          <a:ext cx="647700" cy="247650"/>
          <a:chOff x="19050" y="3457575"/>
          <a:chExt cx="581025" cy="209550"/>
        </a:xfrm>
        <a:solidFill>
          <a:srgbClr val="FFFFFF"/>
        </a:solidFill>
      </xdr:grpSpPr>
    </xdr:grpSp>
    <xdr:clientData/>
  </xdr:twoCellAnchor>
  <xdr:twoCellAnchor>
    <xdr:from>
      <xdr:col>0</xdr:col>
      <xdr:colOff>0</xdr:colOff>
      <xdr:row>30</xdr:row>
      <xdr:rowOff>0</xdr:rowOff>
    </xdr:from>
    <xdr:to>
      <xdr:col>2</xdr:col>
      <xdr:colOff>95250</xdr:colOff>
      <xdr:row>30</xdr:row>
      <xdr:rowOff>247650</xdr:rowOff>
    </xdr:to>
    <xdr:grpSp>
      <xdr:nvGrpSpPr>
        <xdr:cNvPr id="58" name="グループ化 127"/>
        <xdr:cNvGrpSpPr>
          <a:grpSpLocks/>
        </xdr:cNvGrpSpPr>
      </xdr:nvGrpSpPr>
      <xdr:grpSpPr>
        <a:xfrm>
          <a:off x="0" y="9258300"/>
          <a:ext cx="647700" cy="247650"/>
          <a:chOff x="19050" y="3457575"/>
          <a:chExt cx="581025" cy="209550"/>
        </a:xfrm>
        <a:solidFill>
          <a:srgbClr val="FFFFFF"/>
        </a:solidFill>
      </xdr:grpSpPr>
    </xdr:grpSp>
    <xdr:clientData/>
  </xdr:twoCellAnchor>
  <xdr:twoCellAnchor>
    <xdr:from>
      <xdr:col>0</xdr:col>
      <xdr:colOff>0</xdr:colOff>
      <xdr:row>31</xdr:row>
      <xdr:rowOff>9525</xdr:rowOff>
    </xdr:from>
    <xdr:to>
      <xdr:col>2</xdr:col>
      <xdr:colOff>95250</xdr:colOff>
      <xdr:row>31</xdr:row>
      <xdr:rowOff>247650</xdr:rowOff>
    </xdr:to>
    <xdr:grpSp>
      <xdr:nvGrpSpPr>
        <xdr:cNvPr id="61" name="グループ化 130"/>
        <xdr:cNvGrpSpPr>
          <a:grpSpLocks/>
        </xdr:cNvGrpSpPr>
      </xdr:nvGrpSpPr>
      <xdr:grpSpPr>
        <a:xfrm>
          <a:off x="0" y="9515475"/>
          <a:ext cx="647700" cy="238125"/>
          <a:chOff x="19050" y="3457575"/>
          <a:chExt cx="581025" cy="209550"/>
        </a:xfrm>
        <a:solidFill>
          <a:srgbClr val="FFFFFF"/>
        </a:solidFill>
      </xdr:grpSpPr>
    </xdr:grpSp>
    <xdr:clientData/>
  </xdr:twoCellAnchor>
  <xdr:twoCellAnchor>
    <xdr:from>
      <xdr:col>0</xdr:col>
      <xdr:colOff>0</xdr:colOff>
      <xdr:row>32</xdr:row>
      <xdr:rowOff>47625</xdr:rowOff>
    </xdr:from>
    <xdr:to>
      <xdr:col>2</xdr:col>
      <xdr:colOff>95250</xdr:colOff>
      <xdr:row>32</xdr:row>
      <xdr:rowOff>314325</xdr:rowOff>
    </xdr:to>
    <xdr:grpSp>
      <xdr:nvGrpSpPr>
        <xdr:cNvPr id="64" name="グループ化 133"/>
        <xdr:cNvGrpSpPr>
          <a:grpSpLocks/>
        </xdr:cNvGrpSpPr>
      </xdr:nvGrpSpPr>
      <xdr:grpSpPr>
        <a:xfrm>
          <a:off x="0" y="9801225"/>
          <a:ext cx="647700" cy="266700"/>
          <a:chOff x="19050" y="34575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18</xdr:row>
      <xdr:rowOff>200025</xdr:rowOff>
    </xdr:from>
    <xdr:to>
      <xdr:col>6</xdr:col>
      <xdr:colOff>161925</xdr:colOff>
      <xdr:row>18</xdr:row>
      <xdr:rowOff>495300</xdr:rowOff>
    </xdr:to>
    <xdr:sp>
      <xdr:nvSpPr>
        <xdr:cNvPr id="1" name="大かっこ 3"/>
        <xdr:cNvSpPr>
          <a:spLocks/>
        </xdr:cNvSpPr>
      </xdr:nvSpPr>
      <xdr:spPr>
        <a:xfrm>
          <a:off x="1162050" y="3800475"/>
          <a:ext cx="7334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18</xdr:row>
      <xdr:rowOff>200025</xdr:rowOff>
    </xdr:from>
    <xdr:to>
      <xdr:col>16</xdr:col>
      <xdr:colOff>161925</xdr:colOff>
      <xdr:row>18</xdr:row>
      <xdr:rowOff>495300</xdr:rowOff>
    </xdr:to>
    <xdr:sp>
      <xdr:nvSpPr>
        <xdr:cNvPr id="2" name="大かっこ 2"/>
        <xdr:cNvSpPr>
          <a:spLocks/>
        </xdr:cNvSpPr>
      </xdr:nvSpPr>
      <xdr:spPr>
        <a:xfrm>
          <a:off x="4333875" y="3800475"/>
          <a:ext cx="7334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tabSelected="1" workbookViewId="0" topLeftCell="A1">
      <selection activeCell="K9" sqref="K9"/>
    </sheetView>
  </sheetViews>
  <sheetFormatPr defaultColWidth="9.00390625" defaultRowHeight="13.5"/>
  <cols>
    <col min="1" max="1" width="7.00390625" style="263" customWidth="1"/>
    <col min="2" max="8" width="9.00390625" style="263" customWidth="1"/>
    <col min="9" max="9" width="20.50390625" style="263" customWidth="1"/>
    <col min="10" max="16384" width="9.00390625" style="263" customWidth="1"/>
  </cols>
  <sheetData>
    <row r="1" spans="8:9" ht="17.25" customHeight="1">
      <c r="H1" s="684"/>
      <c r="I1" s="684"/>
    </row>
    <row r="2" spans="1:9" ht="13.5" customHeight="1">
      <c r="A2" s="685" t="s">
        <v>180</v>
      </c>
      <c r="B2" s="685"/>
      <c r="C2" s="685"/>
      <c r="D2" s="685"/>
      <c r="E2" s="685"/>
      <c r="F2" s="685"/>
      <c r="G2" s="685"/>
      <c r="H2" s="685"/>
      <c r="I2" s="685"/>
    </row>
    <row r="3" spans="1:9" ht="13.5" customHeight="1">
      <c r="A3" s="685"/>
      <c r="B3" s="685"/>
      <c r="C3" s="685"/>
      <c r="D3" s="685"/>
      <c r="E3" s="685"/>
      <c r="F3" s="685"/>
      <c r="G3" s="685"/>
      <c r="H3" s="685"/>
      <c r="I3" s="685"/>
    </row>
    <row r="4" spans="1:9" ht="13.5" customHeight="1">
      <c r="A4" s="685"/>
      <c r="B4" s="685"/>
      <c r="C4" s="685"/>
      <c r="D4" s="685"/>
      <c r="E4" s="685"/>
      <c r="F4" s="685"/>
      <c r="G4" s="685"/>
      <c r="H4" s="685"/>
      <c r="I4" s="685"/>
    </row>
    <row r="5" spans="1:9" ht="13.5" customHeight="1">
      <c r="A5" s="686" t="s">
        <v>391</v>
      </c>
      <c r="B5" s="686"/>
      <c r="C5" s="686"/>
      <c r="D5" s="686"/>
      <c r="E5" s="686"/>
      <c r="F5" s="686"/>
      <c r="G5" s="686"/>
      <c r="H5" s="686"/>
      <c r="I5" s="686"/>
    </row>
    <row r="6" spans="1:9" ht="13.5" customHeight="1">
      <c r="A6" s="686"/>
      <c r="B6" s="686"/>
      <c r="C6" s="686"/>
      <c r="D6" s="686"/>
      <c r="E6" s="686"/>
      <c r="F6" s="686"/>
      <c r="G6" s="686"/>
      <c r="H6" s="686"/>
      <c r="I6" s="686"/>
    </row>
    <row r="7" spans="1:9" s="264" customFormat="1" ht="13.5" customHeight="1">
      <c r="A7" s="687" t="s">
        <v>392</v>
      </c>
      <c r="B7" s="687"/>
      <c r="C7" s="687"/>
      <c r="D7" s="687"/>
      <c r="E7" s="687"/>
      <c r="F7" s="687"/>
      <c r="G7" s="687"/>
      <c r="H7" s="687"/>
      <c r="I7" s="687"/>
    </row>
    <row r="8" spans="1:9" s="264" customFormat="1" ht="13.5" customHeight="1">
      <c r="A8" s="687"/>
      <c r="B8" s="687"/>
      <c r="C8" s="687"/>
      <c r="D8" s="687"/>
      <c r="E8" s="687"/>
      <c r="F8" s="687"/>
      <c r="G8" s="687"/>
      <c r="H8" s="687"/>
      <c r="I8" s="687"/>
    </row>
    <row r="9" ht="13.5"/>
    <row r="10" ht="13.5"/>
    <row r="11" ht="13.5"/>
    <row r="12" ht="13.5"/>
    <row r="13" ht="13.5"/>
    <row r="14" ht="13.5"/>
    <row r="15" ht="13.5"/>
    <row r="16" spans="1:9" ht="13.5" customHeight="1">
      <c r="A16" s="688" t="s">
        <v>181</v>
      </c>
      <c r="B16" s="688"/>
      <c r="C16" s="688"/>
      <c r="D16" s="688"/>
      <c r="E16" s="688"/>
      <c r="F16" s="688"/>
      <c r="G16" s="688"/>
      <c r="H16" s="688"/>
      <c r="I16" s="688"/>
    </row>
    <row r="17" spans="1:9" ht="13.5" customHeight="1">
      <c r="A17" s="688"/>
      <c r="B17" s="688"/>
      <c r="C17" s="688"/>
      <c r="D17" s="688"/>
      <c r="E17" s="688"/>
      <c r="F17" s="688"/>
      <c r="G17" s="688"/>
      <c r="H17" s="688"/>
      <c r="I17" s="688"/>
    </row>
    <row r="18" spans="1:9" ht="13.5" customHeight="1">
      <c r="A18" s="688"/>
      <c r="B18" s="688"/>
      <c r="C18" s="688"/>
      <c r="D18" s="688"/>
      <c r="E18" s="688"/>
      <c r="F18" s="688"/>
      <c r="G18" s="688"/>
      <c r="H18" s="688"/>
      <c r="I18" s="688"/>
    </row>
    <row r="19" spans="1:9" ht="15" customHeight="1">
      <c r="A19" s="265"/>
      <c r="B19" s="265"/>
      <c r="C19" s="265"/>
      <c r="D19" s="265"/>
      <c r="E19" s="265"/>
      <c r="F19" s="265"/>
      <c r="G19" s="265"/>
      <c r="H19" s="265"/>
      <c r="I19" s="265"/>
    </row>
    <row r="20" spans="1:9" ht="15" customHeight="1">
      <c r="A20" s="265"/>
      <c r="B20" s="265"/>
      <c r="C20" s="265"/>
      <c r="D20" s="265"/>
      <c r="E20" s="265"/>
      <c r="F20" s="265"/>
      <c r="G20" s="265"/>
      <c r="H20" s="265"/>
      <c r="I20" s="265"/>
    </row>
    <row r="21" spans="1:9" ht="13.5" customHeight="1">
      <c r="A21" s="265"/>
      <c r="B21" s="265"/>
      <c r="C21" s="265"/>
      <c r="D21" s="265"/>
      <c r="E21" s="265"/>
      <c r="F21" s="265"/>
      <c r="G21" s="265"/>
      <c r="H21" s="265"/>
      <c r="I21" s="265"/>
    </row>
    <row r="22" spans="1:9" s="266" customFormat="1" ht="21" customHeight="1">
      <c r="A22" s="689"/>
      <c r="B22" s="690"/>
      <c r="C22" s="690"/>
      <c r="D22" s="690"/>
      <c r="E22" s="690"/>
      <c r="F22" s="690"/>
      <c r="G22" s="690"/>
      <c r="H22" s="690"/>
      <c r="I22" s="690"/>
    </row>
    <row r="23" s="266" customFormat="1" ht="14.25"/>
    <row r="24" s="266" customFormat="1" ht="14.25"/>
    <row r="25" s="266" customFormat="1" ht="16.5" customHeight="1"/>
    <row r="26" spans="1:2" s="269" customFormat="1" ht="16.5" customHeight="1">
      <c r="A26" s="267" t="s">
        <v>393</v>
      </c>
      <c r="B26" s="268" t="s">
        <v>182</v>
      </c>
    </row>
    <row r="27" s="269" customFormat="1" ht="16.5" customHeight="1">
      <c r="B27" s="268" t="s">
        <v>183</v>
      </c>
    </row>
    <row r="28" spans="1:9" s="269" customFormat="1" ht="16.5" customHeight="1">
      <c r="A28" s="268"/>
      <c r="B28" s="268"/>
      <c r="C28" s="268"/>
      <c r="D28" s="268"/>
      <c r="E28" s="268"/>
      <c r="F28" s="268"/>
      <c r="G28" s="268"/>
      <c r="H28" s="268"/>
      <c r="I28" s="268"/>
    </row>
    <row r="29" spans="1:9" s="269" customFormat="1" ht="16.5" customHeight="1">
      <c r="A29" s="267" t="s">
        <v>393</v>
      </c>
      <c r="B29" s="268" t="s">
        <v>184</v>
      </c>
      <c r="C29" s="268"/>
      <c r="D29" s="268"/>
      <c r="E29" s="268"/>
      <c r="F29" s="268"/>
      <c r="G29" s="268"/>
      <c r="H29" s="268"/>
      <c r="I29" s="268"/>
    </row>
    <row r="30" spans="1:9" s="269" customFormat="1" ht="16.5" customHeight="1">
      <c r="A30" s="268"/>
      <c r="B30" s="268" t="s">
        <v>185</v>
      </c>
      <c r="C30" s="268"/>
      <c r="D30" s="268"/>
      <c r="E30" s="268"/>
      <c r="F30" s="268"/>
      <c r="G30" s="268"/>
      <c r="H30" s="268"/>
      <c r="I30" s="268"/>
    </row>
    <row r="31" spans="1:9" s="269" customFormat="1" ht="16.5" customHeight="1">
      <c r="A31" s="268"/>
      <c r="B31" s="268" t="s">
        <v>186</v>
      </c>
      <c r="C31" s="268"/>
      <c r="E31" s="268"/>
      <c r="F31" s="268"/>
      <c r="G31" s="268"/>
      <c r="H31" s="268"/>
      <c r="I31" s="268"/>
    </row>
    <row r="32" spans="1:9" s="269" customFormat="1" ht="16.5" customHeight="1">
      <c r="A32" s="268"/>
      <c r="B32" s="268"/>
      <c r="C32" s="268"/>
      <c r="D32" s="268"/>
      <c r="E32" s="268"/>
      <c r="F32" s="268"/>
      <c r="G32" s="268"/>
      <c r="H32" s="268"/>
      <c r="I32" s="268"/>
    </row>
    <row r="33" spans="1:9" s="269" customFormat="1" ht="16.5" customHeight="1">
      <c r="A33" s="267" t="s">
        <v>393</v>
      </c>
      <c r="B33" s="268" t="s">
        <v>187</v>
      </c>
      <c r="C33" s="268"/>
      <c r="D33" s="268"/>
      <c r="E33" s="268"/>
      <c r="F33" s="268"/>
      <c r="G33" s="268"/>
      <c r="H33" s="268"/>
      <c r="I33" s="268"/>
    </row>
    <row r="34" spans="2:9" s="269" customFormat="1" ht="16.5" customHeight="1">
      <c r="B34" s="270" t="s">
        <v>394</v>
      </c>
      <c r="C34" s="268"/>
      <c r="D34" s="268"/>
      <c r="E34" s="268"/>
      <c r="F34" s="268"/>
      <c r="G34" s="268"/>
      <c r="H34" s="268"/>
      <c r="I34" s="268"/>
    </row>
    <row r="35" spans="1:9" s="269" customFormat="1" ht="16.5" customHeight="1">
      <c r="A35" s="268"/>
      <c r="B35" s="268"/>
      <c r="C35" s="268"/>
      <c r="D35" s="268"/>
      <c r="E35" s="268"/>
      <c r="F35" s="268"/>
      <c r="G35" s="268"/>
      <c r="H35" s="268"/>
      <c r="I35" s="268"/>
    </row>
    <row r="36" spans="1:9" s="269" customFormat="1" ht="16.5" customHeight="1">
      <c r="A36" s="267" t="s">
        <v>393</v>
      </c>
      <c r="B36" s="268" t="s">
        <v>279</v>
      </c>
      <c r="C36" s="268"/>
      <c r="D36" s="268"/>
      <c r="E36" s="268"/>
      <c r="F36" s="268"/>
      <c r="G36" s="268"/>
      <c r="H36" s="268"/>
      <c r="I36" s="268"/>
    </row>
    <row r="37" spans="2:9" s="269" customFormat="1" ht="16.5" customHeight="1">
      <c r="B37" s="271" t="s">
        <v>188</v>
      </c>
      <c r="C37" s="268"/>
      <c r="D37" s="268"/>
      <c r="E37" s="268"/>
      <c r="F37" s="268"/>
      <c r="G37" s="268"/>
      <c r="H37" s="268"/>
      <c r="I37" s="268"/>
    </row>
    <row r="38" spans="1:9" s="269" customFormat="1" ht="24.75" customHeight="1">
      <c r="A38" s="268"/>
      <c r="B38" s="268"/>
      <c r="C38" s="268"/>
      <c r="D38" s="268"/>
      <c r="E38" s="268"/>
      <c r="F38" s="268"/>
      <c r="G38" s="268"/>
      <c r="H38" s="268"/>
      <c r="I38" s="268"/>
    </row>
    <row r="39" spans="1:9" s="269" customFormat="1" ht="16.5" customHeight="1">
      <c r="A39" s="267" t="s">
        <v>393</v>
      </c>
      <c r="B39" s="272" t="s">
        <v>189</v>
      </c>
      <c r="C39" s="273"/>
      <c r="D39" s="273"/>
      <c r="E39" s="274"/>
      <c r="F39" s="268"/>
      <c r="G39" s="268"/>
      <c r="H39" s="268"/>
      <c r="I39" s="275"/>
    </row>
    <row r="40" spans="1:9" s="269" customFormat="1" ht="16.5" customHeight="1">
      <c r="A40" s="268"/>
      <c r="C40" s="268"/>
      <c r="D40" s="268"/>
      <c r="E40" s="268"/>
      <c r="F40" s="268"/>
      <c r="G40" s="268"/>
      <c r="H40" s="268"/>
      <c r="I40" s="275"/>
    </row>
    <row r="41" spans="1:9" s="269" customFormat="1" ht="16.5" customHeight="1">
      <c r="A41" s="268"/>
      <c r="B41" s="268" t="s">
        <v>190</v>
      </c>
      <c r="C41" s="268"/>
      <c r="D41" s="268"/>
      <c r="E41" s="268"/>
      <c r="F41" s="268"/>
      <c r="G41" s="268"/>
      <c r="H41" s="268"/>
      <c r="I41" s="275"/>
    </row>
    <row r="42" spans="1:9" s="269" customFormat="1" ht="16.5" customHeight="1">
      <c r="A42" s="268"/>
      <c r="B42" s="268" t="s">
        <v>191</v>
      </c>
      <c r="D42" s="268"/>
      <c r="E42" s="268"/>
      <c r="F42" s="268"/>
      <c r="G42" s="268"/>
      <c r="H42" s="268"/>
      <c r="I42" s="275"/>
    </row>
    <row r="43" spans="1:9" s="269" customFormat="1" ht="16.5" customHeight="1">
      <c r="A43" s="268"/>
      <c r="C43" s="268"/>
      <c r="D43" s="268"/>
      <c r="E43" s="268"/>
      <c r="F43" s="268"/>
      <c r="G43" s="268"/>
      <c r="H43" s="268"/>
      <c r="I43" s="275"/>
    </row>
    <row r="44" spans="1:9" s="269" customFormat="1" ht="16.5" customHeight="1">
      <c r="A44" s="268"/>
      <c r="B44" s="683" t="s">
        <v>395</v>
      </c>
      <c r="C44" s="683"/>
      <c r="D44" s="683"/>
      <c r="E44" s="271" t="s">
        <v>396</v>
      </c>
      <c r="F44" s="268"/>
      <c r="G44" s="268"/>
      <c r="H44" s="268"/>
      <c r="I44" s="275"/>
    </row>
    <row r="45" spans="1:9" s="269" customFormat="1" ht="16.5" customHeight="1">
      <c r="A45" s="268"/>
      <c r="B45" s="683"/>
      <c r="C45" s="683"/>
      <c r="D45" s="683"/>
      <c r="E45" s="271" t="s">
        <v>397</v>
      </c>
      <c r="F45" s="268"/>
      <c r="G45" s="268"/>
      <c r="H45" s="268"/>
      <c r="I45" s="275"/>
    </row>
    <row r="46" spans="1:9" s="269" customFormat="1" ht="16.5" customHeight="1">
      <c r="A46" s="268"/>
      <c r="B46" s="268"/>
      <c r="C46" s="268"/>
      <c r="D46" s="268"/>
      <c r="E46" s="268"/>
      <c r="F46" s="268"/>
      <c r="G46" s="268"/>
      <c r="H46" s="268"/>
      <c r="I46" s="275"/>
    </row>
    <row r="47" spans="2:9" ht="16.5" customHeight="1">
      <c r="B47" s="276"/>
      <c r="C47" s="276"/>
      <c r="D47" s="276"/>
      <c r="E47" s="276"/>
      <c r="F47" s="276"/>
      <c r="G47" s="276"/>
      <c r="H47" s="276"/>
      <c r="I47" s="276"/>
    </row>
    <row r="48" spans="1:9" s="269" customFormat="1" ht="16.5" customHeight="1">
      <c r="A48" s="268"/>
      <c r="B48" s="268"/>
      <c r="C48" s="268" t="s">
        <v>280</v>
      </c>
      <c r="D48" s="268"/>
      <c r="E48" s="268"/>
      <c r="F48" s="268"/>
      <c r="G48" s="268"/>
      <c r="H48" s="268"/>
      <c r="I48" s="275"/>
    </row>
    <row r="49" spans="1:9" s="269" customFormat="1" ht="16.5" customHeight="1">
      <c r="A49" s="268"/>
      <c r="B49" s="268"/>
      <c r="C49" s="268"/>
      <c r="D49" s="268"/>
      <c r="E49" s="268"/>
      <c r="F49" s="268"/>
      <c r="G49" s="268"/>
      <c r="H49" s="268"/>
      <c r="I49" s="275"/>
    </row>
    <row r="50" spans="1:9" s="269" customFormat="1" ht="16.5" customHeight="1">
      <c r="A50" s="267"/>
      <c r="B50" s="268"/>
      <c r="C50" s="268"/>
      <c r="D50" s="268"/>
      <c r="E50" s="268"/>
      <c r="F50" s="268"/>
      <c r="G50" s="268"/>
      <c r="H50" s="268"/>
      <c r="I50" s="268"/>
    </row>
    <row r="51" spans="1:9" s="492" customFormat="1" ht="17.25">
      <c r="A51" s="489" t="s">
        <v>513</v>
      </c>
      <c r="B51" s="490" t="s">
        <v>514</v>
      </c>
      <c r="C51" s="491"/>
      <c r="D51" s="491"/>
      <c r="E51" s="491"/>
      <c r="F51" s="491"/>
      <c r="G51" s="491"/>
      <c r="H51" s="491"/>
      <c r="I51" s="491"/>
    </row>
    <row r="52" spans="1:9" s="492" customFormat="1" ht="17.25">
      <c r="A52" s="489"/>
      <c r="B52" s="490" t="s">
        <v>515</v>
      </c>
      <c r="C52" s="491"/>
      <c r="D52" s="491"/>
      <c r="E52" s="491"/>
      <c r="F52" s="491"/>
      <c r="G52" s="491"/>
      <c r="H52" s="491"/>
      <c r="I52" s="491"/>
    </row>
  </sheetData>
  <sheetProtection/>
  <mergeCells count="7">
    <mergeCell ref="B44:D45"/>
    <mergeCell ref="H1:I1"/>
    <mergeCell ref="A2:I4"/>
    <mergeCell ref="A5:I6"/>
    <mergeCell ref="A7:I8"/>
    <mergeCell ref="A16:I18"/>
    <mergeCell ref="A22:I22"/>
  </mergeCells>
  <printOptions/>
  <pageMargins left="0.6692913385826772" right="0.1968503937007874" top="0.3937007874015748" bottom="0.5118110236220472" header="0.31496062992125984" footer="0.2755905511811024"/>
  <pageSetup horizontalDpi="300" verticalDpi="300" orientation="portrait" paperSize="9" r:id="rId2"/>
  <headerFooter scaleWithDoc="0" alignWithMargins="0">
    <oddFooter>&amp;L&amp;9 2017.10</oddFooter>
  </headerFooter>
  <drawing r:id="rId1"/>
</worksheet>
</file>

<file path=xl/worksheets/sheet10.xml><?xml version="1.0" encoding="utf-8"?>
<worksheet xmlns="http://schemas.openxmlformats.org/spreadsheetml/2006/main" xmlns:r="http://schemas.openxmlformats.org/officeDocument/2006/relationships">
  <dimension ref="A1:R34"/>
  <sheetViews>
    <sheetView workbookViewId="0" topLeftCell="A1">
      <selection activeCell="L14" sqref="L14"/>
    </sheetView>
  </sheetViews>
  <sheetFormatPr defaultColWidth="9.00390625" defaultRowHeight="13.5"/>
  <cols>
    <col min="1" max="1" width="2.125" style="160" customWidth="1"/>
    <col min="2" max="2" width="2.50390625" style="160" customWidth="1"/>
    <col min="3" max="3" width="2.25390625" style="160" customWidth="1"/>
    <col min="4" max="4" width="23.25390625" style="161" customWidth="1"/>
    <col min="5" max="5" width="12.375" style="161" bestFit="1" customWidth="1"/>
    <col min="6" max="6" width="5.625" style="160" customWidth="1"/>
    <col min="7" max="7" width="2.00390625" style="160" customWidth="1"/>
    <col min="8" max="8" width="5.625" style="160" customWidth="1"/>
    <col min="9" max="9" width="2.00390625" style="160" customWidth="1"/>
    <col min="10" max="10" width="5.625" style="160" customWidth="1"/>
    <col min="11" max="11" width="1.875" style="160" customWidth="1"/>
    <col min="12" max="12" width="5.625" style="160" customWidth="1"/>
    <col min="13" max="13" width="1.875" style="160" customWidth="1"/>
    <col min="14" max="14" width="5.625" style="160" customWidth="1"/>
    <col min="15" max="15" width="1.875" style="160" customWidth="1"/>
    <col min="16" max="16" width="7.875" style="160" customWidth="1"/>
    <col min="17" max="17" width="5.625" style="160" customWidth="1"/>
    <col min="18" max="18" width="2.375" style="160" customWidth="1"/>
    <col min="19" max="19" width="2.25390625" style="160" customWidth="1"/>
    <col min="20" max="16384" width="9.00390625" style="160" customWidth="1"/>
  </cols>
  <sheetData>
    <row r="1" ht="17.25">
      <c r="A1" s="159" t="s">
        <v>289</v>
      </c>
    </row>
    <row r="2" ht="15.75" customHeight="1"/>
    <row r="3" ht="18" customHeight="1">
      <c r="B3" s="160" t="s">
        <v>310</v>
      </c>
    </row>
    <row r="4" spans="2:5" ht="15.75" customHeight="1">
      <c r="B4" s="162"/>
      <c r="C4" s="119" t="s">
        <v>306</v>
      </c>
      <c r="D4" s="163"/>
      <c r="E4" s="163"/>
    </row>
    <row r="5" spans="3:18" ht="15.75" customHeight="1">
      <c r="C5" s="164"/>
      <c r="D5" s="164"/>
      <c r="E5" s="164"/>
      <c r="F5" s="164"/>
      <c r="G5" s="164"/>
      <c r="H5" s="164"/>
      <c r="I5" s="164"/>
      <c r="J5" s="164"/>
      <c r="K5" s="164"/>
      <c r="L5" s="164"/>
      <c r="M5" s="164"/>
      <c r="N5" s="164"/>
      <c r="O5" s="164"/>
      <c r="P5" s="164"/>
      <c r="Q5" s="164"/>
      <c r="R5" s="165"/>
    </row>
    <row r="6" ht="18" customHeight="1">
      <c r="B6" s="160" t="s">
        <v>30</v>
      </c>
    </row>
    <row r="7" spans="2:5" ht="15.75" customHeight="1">
      <c r="B7" s="162"/>
      <c r="C7" s="119" t="s">
        <v>307</v>
      </c>
      <c r="D7" s="163"/>
      <c r="E7" s="163"/>
    </row>
    <row r="8" ht="15.75" customHeight="1"/>
    <row r="9" spans="2:18" ht="18" customHeight="1">
      <c r="B9" s="1006"/>
      <c r="C9" s="1007"/>
      <c r="D9" s="1007"/>
      <c r="E9" s="1008"/>
      <c r="F9" s="1005" t="s">
        <v>153</v>
      </c>
      <c r="G9" s="1005"/>
      <c r="H9" s="1005"/>
      <c r="I9" s="1005"/>
      <c r="J9" s="1005"/>
      <c r="K9" s="1005"/>
      <c r="L9" s="1005" t="s">
        <v>160</v>
      </c>
      <c r="M9" s="1005"/>
      <c r="N9" s="1005"/>
      <c r="O9" s="1005"/>
      <c r="P9" s="1005"/>
      <c r="Q9" s="1005"/>
      <c r="R9" s="1005"/>
    </row>
    <row r="10" spans="2:18" ht="72" customHeight="1">
      <c r="B10" s="1009"/>
      <c r="C10" s="1010"/>
      <c r="D10" s="1010"/>
      <c r="E10" s="1011"/>
      <c r="F10" s="1030" t="s">
        <v>201</v>
      </c>
      <c r="G10" s="1030"/>
      <c r="H10" s="1030" t="s">
        <v>155</v>
      </c>
      <c r="I10" s="1030"/>
      <c r="J10" s="1030" t="s">
        <v>343</v>
      </c>
      <c r="K10" s="1030"/>
      <c r="L10" s="1030" t="s">
        <v>344</v>
      </c>
      <c r="M10" s="1030"/>
      <c r="N10" s="1030" t="s">
        <v>345</v>
      </c>
      <c r="O10" s="1030"/>
      <c r="P10" s="166" t="s">
        <v>158</v>
      </c>
      <c r="Q10" s="1030" t="s">
        <v>161</v>
      </c>
      <c r="R10" s="1030"/>
    </row>
    <row r="11" spans="2:18" ht="22.5" customHeight="1" thickBot="1">
      <c r="B11" s="1012"/>
      <c r="C11" s="1013"/>
      <c r="D11" s="1013"/>
      <c r="E11" s="1014"/>
      <c r="F11" s="1036" t="s">
        <v>31</v>
      </c>
      <c r="G11" s="1036"/>
      <c r="H11" s="1036" t="s">
        <v>32</v>
      </c>
      <c r="I11" s="1036"/>
      <c r="J11" s="1041" t="s">
        <v>356</v>
      </c>
      <c r="K11" s="1036"/>
      <c r="L11" s="1036" t="s">
        <v>33</v>
      </c>
      <c r="M11" s="1036"/>
      <c r="N11" s="1041" t="s">
        <v>357</v>
      </c>
      <c r="O11" s="1041"/>
      <c r="P11" s="167" t="s">
        <v>34</v>
      </c>
      <c r="Q11" s="1036" t="s">
        <v>35</v>
      </c>
      <c r="R11" s="1036"/>
    </row>
    <row r="12" spans="2:18" ht="25.5" customHeight="1" thickTop="1">
      <c r="B12" s="1021" t="s">
        <v>179</v>
      </c>
      <c r="C12" s="1031" t="s">
        <v>38</v>
      </c>
      <c r="D12" s="1023" t="s">
        <v>162</v>
      </c>
      <c r="E12" s="168" t="s">
        <v>259</v>
      </c>
      <c r="F12" s="999"/>
      <c r="G12" s="1002" t="s">
        <v>137</v>
      </c>
      <c r="H12" s="226"/>
      <c r="I12" s="169" t="s">
        <v>137</v>
      </c>
      <c r="J12" s="170">
        <f aca="true" t="shared" si="0" ref="J12:J22">IF($F$12&gt;0,H12/$F$12*100,"")</f>
      </c>
      <c r="K12" s="169" t="s">
        <v>278</v>
      </c>
      <c r="L12" s="226"/>
      <c r="M12" s="169" t="s">
        <v>137</v>
      </c>
      <c r="N12" s="171">
        <f aca="true" t="shared" si="1" ref="N12:N22">IF($F$12&gt;0,IF(L12&gt;0,(H12+L12)/$F$12*100,""),"")</f>
      </c>
      <c r="O12" s="169" t="s">
        <v>278</v>
      </c>
      <c r="P12" s="494"/>
      <c r="Q12" s="226"/>
      <c r="R12" s="169" t="s">
        <v>137</v>
      </c>
    </row>
    <row r="13" spans="2:18" ht="25.5" customHeight="1">
      <c r="B13" s="1021"/>
      <c r="C13" s="1032"/>
      <c r="D13" s="1024"/>
      <c r="E13" s="172" t="s">
        <v>260</v>
      </c>
      <c r="F13" s="1000"/>
      <c r="G13" s="1003"/>
      <c r="H13" s="227"/>
      <c r="I13" s="173" t="s">
        <v>137</v>
      </c>
      <c r="J13" s="174">
        <f t="shared" si="0"/>
      </c>
      <c r="K13" s="173" t="s">
        <v>278</v>
      </c>
      <c r="L13" s="227"/>
      <c r="M13" s="173" t="s">
        <v>137</v>
      </c>
      <c r="N13" s="175">
        <f t="shared" si="1"/>
      </c>
      <c r="O13" s="173" t="s">
        <v>278</v>
      </c>
      <c r="P13" s="495"/>
      <c r="Q13" s="227"/>
      <c r="R13" s="173" t="s">
        <v>137</v>
      </c>
    </row>
    <row r="14" spans="2:18" ht="25.5" customHeight="1">
      <c r="B14" s="1016"/>
      <c r="C14" s="1032"/>
      <c r="D14" s="176" t="s">
        <v>139</v>
      </c>
      <c r="E14" s="177"/>
      <c r="F14" s="1000"/>
      <c r="G14" s="1003"/>
      <c r="H14" s="228"/>
      <c r="I14" s="178" t="s">
        <v>137</v>
      </c>
      <c r="J14" s="174">
        <f t="shared" si="0"/>
      </c>
      <c r="K14" s="178" t="s">
        <v>278</v>
      </c>
      <c r="L14" s="228"/>
      <c r="M14" s="178" t="s">
        <v>137</v>
      </c>
      <c r="N14" s="175">
        <f t="shared" si="1"/>
      </c>
      <c r="O14" s="178" t="s">
        <v>278</v>
      </c>
      <c r="P14" s="496"/>
      <c r="Q14" s="228"/>
      <c r="R14" s="178" t="s">
        <v>137</v>
      </c>
    </row>
    <row r="15" spans="2:18" ht="25.5" customHeight="1">
      <c r="B15" s="1016"/>
      <c r="C15" s="1032"/>
      <c r="D15" s="176" t="s">
        <v>140</v>
      </c>
      <c r="E15" s="177"/>
      <c r="F15" s="1000"/>
      <c r="G15" s="1003"/>
      <c r="H15" s="228"/>
      <c r="I15" s="178" t="s">
        <v>137</v>
      </c>
      <c r="J15" s="174">
        <f t="shared" si="0"/>
      </c>
      <c r="K15" s="178" t="s">
        <v>278</v>
      </c>
      <c r="L15" s="228"/>
      <c r="M15" s="178" t="s">
        <v>137</v>
      </c>
      <c r="N15" s="175">
        <f t="shared" si="1"/>
      </c>
      <c r="O15" s="178" t="s">
        <v>278</v>
      </c>
      <c r="P15" s="496"/>
      <c r="Q15" s="228"/>
      <c r="R15" s="178" t="s">
        <v>137</v>
      </c>
    </row>
    <row r="16" spans="2:18" ht="25.5" customHeight="1">
      <c r="B16" s="1016"/>
      <c r="C16" s="1032"/>
      <c r="D16" s="1025" t="s">
        <v>40</v>
      </c>
      <c r="E16" s="179" t="s">
        <v>261</v>
      </c>
      <c r="F16" s="1000"/>
      <c r="G16" s="1003"/>
      <c r="H16" s="228"/>
      <c r="I16" s="178" t="s">
        <v>137</v>
      </c>
      <c r="J16" s="174">
        <f t="shared" si="0"/>
      </c>
      <c r="K16" s="178" t="s">
        <v>278</v>
      </c>
      <c r="L16" s="228"/>
      <c r="M16" s="178" t="s">
        <v>137</v>
      </c>
      <c r="N16" s="175">
        <f t="shared" si="1"/>
      </c>
      <c r="O16" s="178" t="s">
        <v>278</v>
      </c>
      <c r="P16" s="496"/>
      <c r="Q16" s="228"/>
      <c r="R16" s="178" t="s">
        <v>137</v>
      </c>
    </row>
    <row r="17" spans="2:18" ht="25.5" customHeight="1">
      <c r="B17" s="1016"/>
      <c r="C17" s="1033"/>
      <c r="D17" s="1026"/>
      <c r="E17" s="172" t="s">
        <v>260</v>
      </c>
      <c r="F17" s="1000"/>
      <c r="G17" s="1003"/>
      <c r="H17" s="228"/>
      <c r="I17" s="178" t="s">
        <v>137</v>
      </c>
      <c r="J17" s="174">
        <f t="shared" si="0"/>
      </c>
      <c r="K17" s="178" t="s">
        <v>278</v>
      </c>
      <c r="L17" s="228"/>
      <c r="M17" s="178" t="s">
        <v>137</v>
      </c>
      <c r="N17" s="175">
        <f t="shared" si="1"/>
      </c>
      <c r="O17" s="178" t="s">
        <v>278</v>
      </c>
      <c r="P17" s="496"/>
      <c r="Q17" s="228"/>
      <c r="R17" s="178" t="s">
        <v>137</v>
      </c>
    </row>
    <row r="18" spans="2:18" ht="25.5" customHeight="1">
      <c r="B18" s="1016"/>
      <c r="C18" s="1037" t="s">
        <v>41</v>
      </c>
      <c r="D18" s="1038"/>
      <c r="E18" s="179" t="s">
        <v>261</v>
      </c>
      <c r="F18" s="1000"/>
      <c r="G18" s="1003"/>
      <c r="H18" s="228"/>
      <c r="I18" s="178" t="s">
        <v>137</v>
      </c>
      <c r="J18" s="174">
        <f t="shared" si="0"/>
      </c>
      <c r="K18" s="178" t="s">
        <v>278</v>
      </c>
      <c r="L18" s="228"/>
      <c r="M18" s="178" t="s">
        <v>137</v>
      </c>
      <c r="N18" s="175">
        <f t="shared" si="1"/>
      </c>
      <c r="O18" s="178" t="s">
        <v>278</v>
      </c>
      <c r="P18" s="496"/>
      <c r="Q18" s="228"/>
      <c r="R18" s="178" t="s">
        <v>137</v>
      </c>
    </row>
    <row r="19" spans="2:18" ht="25.5" customHeight="1">
      <c r="B19" s="1016"/>
      <c r="C19" s="1039"/>
      <c r="D19" s="1040"/>
      <c r="E19" s="172" t="s">
        <v>260</v>
      </c>
      <c r="F19" s="1000"/>
      <c r="G19" s="1003"/>
      <c r="H19" s="228"/>
      <c r="I19" s="178" t="s">
        <v>137</v>
      </c>
      <c r="J19" s="174">
        <f t="shared" si="0"/>
      </c>
      <c r="K19" s="178" t="s">
        <v>278</v>
      </c>
      <c r="L19" s="228"/>
      <c r="M19" s="178" t="s">
        <v>137</v>
      </c>
      <c r="N19" s="175">
        <f t="shared" si="1"/>
      </c>
      <c r="O19" s="178" t="s">
        <v>278</v>
      </c>
      <c r="P19" s="496"/>
      <c r="Q19" s="228"/>
      <c r="R19" s="178" t="s">
        <v>137</v>
      </c>
    </row>
    <row r="20" spans="2:18" ht="25.5" customHeight="1">
      <c r="B20" s="1016"/>
      <c r="C20" s="180" t="s">
        <v>262</v>
      </c>
      <c r="D20" s="177"/>
      <c r="E20" s="181"/>
      <c r="F20" s="1000"/>
      <c r="G20" s="1003"/>
      <c r="H20" s="228"/>
      <c r="I20" s="178" t="s">
        <v>137</v>
      </c>
      <c r="J20" s="174">
        <f t="shared" si="0"/>
      </c>
      <c r="K20" s="178" t="s">
        <v>278</v>
      </c>
      <c r="L20" s="228"/>
      <c r="M20" s="178" t="s">
        <v>137</v>
      </c>
      <c r="N20" s="175">
        <f t="shared" si="1"/>
      </c>
      <c r="O20" s="178" t="s">
        <v>278</v>
      </c>
      <c r="P20" s="496"/>
      <c r="Q20" s="228"/>
      <c r="R20" s="178" t="s">
        <v>137</v>
      </c>
    </row>
    <row r="21" spans="2:18" ht="25.5" customHeight="1">
      <c r="B21" s="1016"/>
      <c r="C21" s="182" t="s">
        <v>263</v>
      </c>
      <c r="D21" s="183"/>
      <c r="E21" s="184"/>
      <c r="F21" s="1000"/>
      <c r="G21" s="1003"/>
      <c r="H21" s="229"/>
      <c r="I21" s="178" t="s">
        <v>137</v>
      </c>
      <c r="J21" s="185">
        <f t="shared" si="0"/>
      </c>
      <c r="K21" s="178" t="s">
        <v>278</v>
      </c>
      <c r="L21" s="229"/>
      <c r="M21" s="178" t="s">
        <v>137</v>
      </c>
      <c r="N21" s="186">
        <f t="shared" si="1"/>
      </c>
      <c r="O21" s="178" t="s">
        <v>278</v>
      </c>
      <c r="P21" s="497"/>
      <c r="Q21" s="229"/>
      <c r="R21" s="187" t="s">
        <v>137</v>
      </c>
    </row>
    <row r="22" spans="2:18" ht="25.5" customHeight="1" thickBot="1">
      <c r="B22" s="1022"/>
      <c r="C22" s="1027" t="s">
        <v>36</v>
      </c>
      <c r="D22" s="1028"/>
      <c r="E22" s="1029"/>
      <c r="F22" s="1001"/>
      <c r="G22" s="1004"/>
      <c r="H22" s="188">
        <f>SUM(H12:H21)</f>
        <v>0</v>
      </c>
      <c r="I22" s="189" t="s">
        <v>137</v>
      </c>
      <c r="J22" s="188">
        <f t="shared" si="0"/>
      </c>
      <c r="K22" s="189" t="s">
        <v>278</v>
      </c>
      <c r="L22" s="190">
        <f>SUM(L12:L21)</f>
        <v>0</v>
      </c>
      <c r="M22" s="189" t="s">
        <v>137</v>
      </c>
      <c r="N22" s="191">
        <f t="shared" si="1"/>
      </c>
      <c r="O22" s="189" t="s">
        <v>278</v>
      </c>
      <c r="P22" s="192" t="s">
        <v>37</v>
      </c>
      <c r="Q22" s="190">
        <f>SUM(Q11:Q21)</f>
        <v>0</v>
      </c>
      <c r="R22" s="189" t="s">
        <v>137</v>
      </c>
    </row>
    <row r="23" spans="2:18" ht="25.5" customHeight="1" thickTop="1">
      <c r="B23" s="1015" t="s">
        <v>178</v>
      </c>
      <c r="C23" s="1018" t="s">
        <v>39</v>
      </c>
      <c r="D23" s="193" t="s">
        <v>162</v>
      </c>
      <c r="E23" s="194"/>
      <c r="F23" s="1042"/>
      <c r="G23" s="996" t="s">
        <v>137</v>
      </c>
      <c r="H23" s="226"/>
      <c r="I23" s="169" t="s">
        <v>137</v>
      </c>
      <c r="J23" s="170">
        <f aca="true" t="shared" si="2" ref="J23:J28">IF($F$23&gt;0,H23/$F$23*100,"")</f>
      </c>
      <c r="K23" s="169" t="s">
        <v>278</v>
      </c>
      <c r="L23" s="230"/>
      <c r="M23" s="169" t="s">
        <v>137</v>
      </c>
      <c r="N23" s="171">
        <f aca="true" t="shared" si="3" ref="N23:N28">IF($F$23&gt;0,IF(L23&gt;0,(H23+L23)/$F$23*100,""),"")</f>
      </c>
      <c r="O23" s="169" t="s">
        <v>278</v>
      </c>
      <c r="P23" s="494"/>
      <c r="Q23" s="226"/>
      <c r="R23" s="169" t="s">
        <v>137</v>
      </c>
    </row>
    <row r="24" spans="2:18" ht="25.5" customHeight="1">
      <c r="B24" s="1016"/>
      <c r="C24" s="1019"/>
      <c r="D24" s="177" t="s">
        <v>139</v>
      </c>
      <c r="E24" s="181"/>
      <c r="F24" s="1043"/>
      <c r="G24" s="997"/>
      <c r="H24" s="228"/>
      <c r="I24" s="178" t="s">
        <v>137</v>
      </c>
      <c r="J24" s="174">
        <f t="shared" si="2"/>
      </c>
      <c r="K24" s="178" t="s">
        <v>278</v>
      </c>
      <c r="L24" s="231"/>
      <c r="M24" s="178" t="s">
        <v>137</v>
      </c>
      <c r="N24" s="175">
        <f t="shared" si="3"/>
      </c>
      <c r="O24" s="178" t="s">
        <v>278</v>
      </c>
      <c r="P24" s="496"/>
      <c r="Q24" s="228"/>
      <c r="R24" s="178" t="s">
        <v>137</v>
      </c>
    </row>
    <row r="25" spans="2:18" ht="25.5" customHeight="1">
      <c r="B25" s="1016"/>
      <c r="C25" s="1019"/>
      <c r="D25" s="177" t="s">
        <v>140</v>
      </c>
      <c r="E25" s="181"/>
      <c r="F25" s="1043"/>
      <c r="G25" s="997"/>
      <c r="H25" s="228"/>
      <c r="I25" s="178" t="s">
        <v>137</v>
      </c>
      <c r="J25" s="174">
        <f t="shared" si="2"/>
      </c>
      <c r="K25" s="178" t="s">
        <v>278</v>
      </c>
      <c r="L25" s="231"/>
      <c r="M25" s="178" t="s">
        <v>137</v>
      </c>
      <c r="N25" s="175">
        <f t="shared" si="3"/>
      </c>
      <c r="O25" s="178" t="s">
        <v>278</v>
      </c>
      <c r="P25" s="496"/>
      <c r="Q25" s="228"/>
      <c r="R25" s="178" t="s">
        <v>137</v>
      </c>
    </row>
    <row r="26" spans="2:18" ht="25.5" customHeight="1">
      <c r="B26" s="1016"/>
      <c r="C26" s="1020"/>
      <c r="D26" s="177" t="s">
        <v>40</v>
      </c>
      <c r="E26" s="181"/>
      <c r="F26" s="1043"/>
      <c r="G26" s="997"/>
      <c r="H26" s="228"/>
      <c r="I26" s="178" t="s">
        <v>137</v>
      </c>
      <c r="J26" s="174">
        <f t="shared" si="2"/>
      </c>
      <c r="K26" s="178" t="s">
        <v>278</v>
      </c>
      <c r="L26" s="231"/>
      <c r="M26" s="178" t="s">
        <v>137</v>
      </c>
      <c r="N26" s="175">
        <f t="shared" si="3"/>
      </c>
      <c r="O26" s="178" t="s">
        <v>278</v>
      </c>
      <c r="P26" s="496"/>
      <c r="Q26" s="228"/>
      <c r="R26" s="178" t="s">
        <v>137</v>
      </c>
    </row>
    <row r="27" spans="2:18" ht="25.5" customHeight="1">
      <c r="B27" s="1016"/>
      <c r="C27" s="1034" t="s">
        <v>41</v>
      </c>
      <c r="D27" s="1035"/>
      <c r="E27" s="195"/>
      <c r="F27" s="1043"/>
      <c r="G27" s="997"/>
      <c r="H27" s="228"/>
      <c r="I27" s="178" t="s">
        <v>137</v>
      </c>
      <c r="J27" s="185">
        <f t="shared" si="2"/>
      </c>
      <c r="K27" s="178" t="s">
        <v>278</v>
      </c>
      <c r="L27" s="228"/>
      <c r="M27" s="178" t="s">
        <v>137</v>
      </c>
      <c r="N27" s="186">
        <f t="shared" si="3"/>
      </c>
      <c r="O27" s="178" t="s">
        <v>278</v>
      </c>
      <c r="P27" s="496"/>
      <c r="Q27" s="228"/>
      <c r="R27" s="178" t="s">
        <v>137</v>
      </c>
    </row>
    <row r="28" spans="2:18" ht="25.5" customHeight="1">
      <c r="B28" s="1017"/>
      <c r="C28" s="1045" t="s">
        <v>36</v>
      </c>
      <c r="D28" s="1046"/>
      <c r="E28" s="1047"/>
      <c r="F28" s="1044"/>
      <c r="G28" s="998"/>
      <c r="H28" s="196">
        <f>SUM(H23:H27)</f>
        <v>0</v>
      </c>
      <c r="I28" s="197" t="s">
        <v>137</v>
      </c>
      <c r="J28" s="198">
        <f t="shared" si="2"/>
      </c>
      <c r="K28" s="197" t="s">
        <v>278</v>
      </c>
      <c r="L28" s="196">
        <f>SUM(L23:L27)</f>
        <v>0</v>
      </c>
      <c r="M28" s="197" t="s">
        <v>137</v>
      </c>
      <c r="N28" s="199">
        <f t="shared" si="3"/>
      </c>
      <c r="O28" s="197" t="s">
        <v>278</v>
      </c>
      <c r="P28" s="200" t="s">
        <v>37</v>
      </c>
      <c r="Q28" s="196">
        <f>SUM(Q23:Q27)</f>
        <v>0</v>
      </c>
      <c r="R28" s="197" t="s">
        <v>137</v>
      </c>
    </row>
    <row r="29" ht="9" customHeight="1"/>
    <row r="30" spans="2:3" ht="13.5">
      <c r="B30" s="201" t="s">
        <v>42</v>
      </c>
      <c r="C30" s="202"/>
    </row>
    <row r="31" ht="13.5">
      <c r="B31" s="201" t="s">
        <v>327</v>
      </c>
    </row>
    <row r="32" ht="13.5">
      <c r="B32" s="201" t="s">
        <v>380</v>
      </c>
    </row>
    <row r="33" ht="13.5">
      <c r="B33" s="201" t="s">
        <v>379</v>
      </c>
    </row>
    <row r="34" ht="13.5">
      <c r="B34" s="201" t="s">
        <v>378</v>
      </c>
    </row>
  </sheetData>
  <sheetProtection/>
  <protectedRanges>
    <protectedRange sqref="F12:F22 F23:F28" name="範囲1_1"/>
    <protectedRange sqref="Q12:Q21" name="範囲5"/>
    <protectedRange sqref="P12:P21" name="範囲4"/>
    <protectedRange sqref="L12:L21" name="範囲3"/>
    <protectedRange sqref="H12:H21" name="範囲2"/>
    <protectedRange sqref="Q22" name="範囲5_2"/>
    <protectedRange sqref="P22" name="範囲4_2"/>
    <protectedRange sqref="L22" name="範囲3_2"/>
    <protectedRange sqref="H22" name="範囲2_2"/>
    <protectedRange sqref="Q23:Q27" name="範囲5_4"/>
    <protectedRange sqref="P23:P27" name="範囲4_4"/>
    <protectedRange sqref="L23:L27" name="範囲3_4"/>
    <protectedRange sqref="H23:H27" name="範囲2_4"/>
    <protectedRange sqref="Q28" name="範囲5_3"/>
    <protectedRange sqref="P28" name="範囲4_3"/>
    <protectedRange sqref="L28" name="範囲3_3"/>
    <protectedRange sqref="H28" name="範囲2_3"/>
  </protectedRanges>
  <mergeCells count="29">
    <mergeCell ref="C27:D27"/>
    <mergeCell ref="Q11:R11"/>
    <mergeCell ref="C18:D19"/>
    <mergeCell ref="N11:O11"/>
    <mergeCell ref="H11:I11"/>
    <mergeCell ref="J11:K11"/>
    <mergeCell ref="L11:M11"/>
    <mergeCell ref="F23:F28"/>
    <mergeCell ref="F11:G11"/>
    <mergeCell ref="C28:E28"/>
    <mergeCell ref="C22:E22"/>
    <mergeCell ref="L9:R9"/>
    <mergeCell ref="F10:G10"/>
    <mergeCell ref="L10:M10"/>
    <mergeCell ref="N10:O10"/>
    <mergeCell ref="Q10:R10"/>
    <mergeCell ref="H10:I10"/>
    <mergeCell ref="J10:K10"/>
    <mergeCell ref="C12:C17"/>
    <mergeCell ref="G23:G28"/>
    <mergeCell ref="F12:F22"/>
    <mergeCell ref="G12:G22"/>
    <mergeCell ref="F9:K9"/>
    <mergeCell ref="B9:E11"/>
    <mergeCell ref="B23:B28"/>
    <mergeCell ref="C23:C26"/>
    <mergeCell ref="B12:B22"/>
    <mergeCell ref="D12:D13"/>
    <mergeCell ref="D16:D17"/>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2017.10&amp;C-9-</oddFooter>
  </headerFooter>
</worksheet>
</file>

<file path=xl/worksheets/sheet11.xml><?xml version="1.0" encoding="utf-8"?>
<worksheet xmlns="http://schemas.openxmlformats.org/spreadsheetml/2006/main" xmlns:r="http://schemas.openxmlformats.org/officeDocument/2006/relationships">
  <dimension ref="A1:L31"/>
  <sheetViews>
    <sheetView workbookViewId="0" topLeftCell="A1">
      <selection activeCell="L14" sqref="L14"/>
    </sheetView>
  </sheetViews>
  <sheetFormatPr defaultColWidth="9.00390625" defaultRowHeight="13.5"/>
  <cols>
    <col min="1" max="1" width="3.00390625" style="101" customWidth="1"/>
    <col min="2" max="2" width="1.875" style="101" customWidth="1"/>
    <col min="3" max="3" width="2.50390625" style="101" customWidth="1"/>
    <col min="4" max="4" width="2.25390625" style="101" customWidth="1"/>
    <col min="5" max="5" width="24.625" style="58" customWidth="1"/>
    <col min="6" max="6" width="12.625" style="58" customWidth="1"/>
    <col min="7" max="7" width="13.625" style="101" customWidth="1"/>
    <col min="8" max="8" width="2.375" style="101" customWidth="1"/>
    <col min="9" max="9" width="13.625" style="101" customWidth="1"/>
    <col min="10" max="10" width="2.375" style="101" customWidth="1"/>
    <col min="11" max="11" width="13.625" style="101" customWidth="1"/>
    <col min="12" max="12" width="2.375" style="101" customWidth="1"/>
    <col min="13" max="13" width="2.00390625" style="101" customWidth="1"/>
    <col min="14" max="16384" width="9.00390625" style="101" customWidth="1"/>
  </cols>
  <sheetData>
    <row r="1" spans="1:2" ht="18" customHeight="1">
      <c r="A1" s="57" t="s">
        <v>48</v>
      </c>
      <c r="B1" s="57"/>
    </row>
    <row r="2" ht="15.75" customHeight="1"/>
    <row r="3" ht="18" customHeight="1">
      <c r="B3" s="101" t="s">
        <v>309</v>
      </c>
    </row>
    <row r="4" ht="15.75" customHeight="1">
      <c r="C4" s="106" t="s">
        <v>308</v>
      </c>
    </row>
    <row r="5" ht="15.75" customHeight="1"/>
    <row r="6" ht="15.75" customHeight="1"/>
    <row r="7" spans="3:12" ht="30" customHeight="1">
      <c r="C7" s="1048"/>
      <c r="D7" s="1049"/>
      <c r="E7" s="1049"/>
      <c r="F7" s="1050"/>
      <c r="G7" s="1058" t="s">
        <v>342</v>
      </c>
      <c r="H7" s="1059"/>
      <c r="I7" s="1058" t="s">
        <v>484</v>
      </c>
      <c r="J7" s="1059"/>
      <c r="K7" s="1058" t="s">
        <v>164</v>
      </c>
      <c r="L7" s="1059"/>
    </row>
    <row r="8" spans="3:12" ht="20.25" customHeight="1" thickBot="1">
      <c r="C8" s="1051"/>
      <c r="D8" s="1052"/>
      <c r="E8" s="1052"/>
      <c r="F8" s="1053"/>
      <c r="G8" s="1054" t="s">
        <v>276</v>
      </c>
      <c r="H8" s="1055"/>
      <c r="I8" s="1054" t="s">
        <v>277</v>
      </c>
      <c r="J8" s="1055"/>
      <c r="K8" s="1056" t="s">
        <v>358</v>
      </c>
      <c r="L8" s="1057"/>
    </row>
    <row r="9" spans="3:12" ht="25.5" customHeight="1" thickTop="1">
      <c r="C9" s="1060" t="s">
        <v>179</v>
      </c>
      <c r="D9" s="1072" t="s">
        <v>39</v>
      </c>
      <c r="E9" s="1075" t="s">
        <v>162</v>
      </c>
      <c r="F9" s="75" t="s">
        <v>259</v>
      </c>
      <c r="G9" s="232"/>
      <c r="H9" s="61" t="s">
        <v>137</v>
      </c>
      <c r="I9" s="232"/>
      <c r="J9" s="61" t="s">
        <v>137</v>
      </c>
      <c r="K9" s="80">
        <f>IF(G9=0,"",I9/G9*100)</f>
      </c>
      <c r="L9" s="61" t="s">
        <v>278</v>
      </c>
    </row>
    <row r="10" spans="3:12" ht="25.5" customHeight="1">
      <c r="C10" s="1061"/>
      <c r="D10" s="1073"/>
      <c r="E10" s="1076"/>
      <c r="F10" s="102" t="s">
        <v>260</v>
      </c>
      <c r="G10" s="233"/>
      <c r="H10" s="63" t="s">
        <v>137</v>
      </c>
      <c r="I10" s="233"/>
      <c r="J10" s="63" t="s">
        <v>137</v>
      </c>
      <c r="K10" s="81">
        <f>IF(G10=0,"",I10/G10*100)</f>
      </c>
      <c r="L10" s="63" t="s">
        <v>278</v>
      </c>
    </row>
    <row r="11" spans="3:12" ht="25.5" customHeight="1">
      <c r="C11" s="1061"/>
      <c r="D11" s="1073"/>
      <c r="E11" s="78" t="s">
        <v>139</v>
      </c>
      <c r="F11" s="103"/>
      <c r="G11" s="234"/>
      <c r="H11" s="63" t="s">
        <v>137</v>
      </c>
      <c r="I11" s="234"/>
      <c r="J11" s="63" t="s">
        <v>137</v>
      </c>
      <c r="K11" s="82">
        <f aca="true" t="shared" si="0" ref="K11:K19">IF(G11=0,"",I11/G11*100)</f>
      </c>
      <c r="L11" s="63" t="s">
        <v>278</v>
      </c>
    </row>
    <row r="12" spans="3:12" ht="25.5" customHeight="1">
      <c r="C12" s="1061"/>
      <c r="D12" s="1073"/>
      <c r="E12" s="78" t="s">
        <v>140</v>
      </c>
      <c r="F12" s="103"/>
      <c r="G12" s="234"/>
      <c r="H12" s="63" t="s">
        <v>137</v>
      </c>
      <c r="I12" s="234"/>
      <c r="J12" s="63" t="s">
        <v>137</v>
      </c>
      <c r="K12" s="82">
        <f t="shared" si="0"/>
      </c>
      <c r="L12" s="63" t="s">
        <v>278</v>
      </c>
    </row>
    <row r="13" spans="3:12" ht="25.5" customHeight="1">
      <c r="C13" s="1061"/>
      <c r="D13" s="1073"/>
      <c r="E13" s="1077" t="s">
        <v>40</v>
      </c>
      <c r="F13" s="77" t="s">
        <v>259</v>
      </c>
      <c r="G13" s="234"/>
      <c r="H13" s="63" t="s">
        <v>137</v>
      </c>
      <c r="I13" s="234"/>
      <c r="J13" s="63" t="s">
        <v>137</v>
      </c>
      <c r="K13" s="82">
        <f t="shared" si="0"/>
      </c>
      <c r="L13" s="63" t="s">
        <v>278</v>
      </c>
    </row>
    <row r="14" spans="3:12" ht="25.5" customHeight="1">
      <c r="C14" s="1061"/>
      <c r="D14" s="1074"/>
      <c r="E14" s="1077"/>
      <c r="F14" s="77" t="s">
        <v>260</v>
      </c>
      <c r="G14" s="234"/>
      <c r="H14" s="63" t="s">
        <v>137</v>
      </c>
      <c r="I14" s="234"/>
      <c r="J14" s="63" t="s">
        <v>137</v>
      </c>
      <c r="K14" s="82">
        <f>IF(G14=0,"",I14/G14*100)</f>
      </c>
      <c r="L14" s="63" t="s">
        <v>278</v>
      </c>
    </row>
    <row r="15" spans="3:12" ht="25.5" customHeight="1">
      <c r="C15" s="1061"/>
      <c r="D15" s="1078" t="s">
        <v>41</v>
      </c>
      <c r="E15" s="1079"/>
      <c r="F15" s="77" t="s">
        <v>259</v>
      </c>
      <c r="G15" s="234"/>
      <c r="H15" s="63" t="s">
        <v>137</v>
      </c>
      <c r="I15" s="234"/>
      <c r="J15" s="63" t="s">
        <v>137</v>
      </c>
      <c r="K15" s="82">
        <f>IF(G15=0,"",I15/G15*100)</f>
      </c>
      <c r="L15" s="63" t="s">
        <v>278</v>
      </c>
    </row>
    <row r="16" spans="3:12" ht="25.5" customHeight="1">
      <c r="C16" s="1061"/>
      <c r="D16" s="1080"/>
      <c r="E16" s="1081"/>
      <c r="F16" s="77" t="s">
        <v>260</v>
      </c>
      <c r="G16" s="233"/>
      <c r="H16" s="63" t="s">
        <v>137</v>
      </c>
      <c r="I16" s="233"/>
      <c r="J16" s="63" t="s">
        <v>137</v>
      </c>
      <c r="K16" s="81">
        <f>IF(G16=0,"",I16/G16*100)</f>
      </c>
      <c r="L16" s="63" t="s">
        <v>278</v>
      </c>
    </row>
    <row r="17" spans="3:12" ht="25.5" customHeight="1">
      <c r="C17" s="1061"/>
      <c r="D17" s="76" t="s">
        <v>262</v>
      </c>
      <c r="E17" s="73"/>
      <c r="F17" s="103"/>
      <c r="G17" s="233"/>
      <c r="H17" s="69" t="s">
        <v>137</v>
      </c>
      <c r="I17" s="233"/>
      <c r="J17" s="69" t="s">
        <v>137</v>
      </c>
      <c r="K17" s="81">
        <f t="shared" si="0"/>
      </c>
      <c r="L17" s="63" t="s">
        <v>278</v>
      </c>
    </row>
    <row r="18" spans="3:12" ht="25.5" customHeight="1">
      <c r="C18" s="1061"/>
      <c r="D18" s="72" t="s">
        <v>263</v>
      </c>
      <c r="E18" s="79"/>
      <c r="F18" s="104"/>
      <c r="G18" s="235"/>
      <c r="H18" s="64" t="s">
        <v>137</v>
      </c>
      <c r="I18" s="235"/>
      <c r="J18" s="64" t="s">
        <v>137</v>
      </c>
      <c r="K18" s="100">
        <f t="shared" si="0"/>
      </c>
      <c r="L18" s="64" t="s">
        <v>278</v>
      </c>
    </row>
    <row r="19" spans="3:12" ht="28.5" customHeight="1" thickBot="1">
      <c r="C19" s="1071"/>
      <c r="D19" s="1082" t="s">
        <v>163</v>
      </c>
      <c r="E19" s="1083"/>
      <c r="F19" s="1084"/>
      <c r="G19" s="83">
        <f>SUM(G9:G18)</f>
        <v>0</v>
      </c>
      <c r="H19" s="65" t="s">
        <v>137</v>
      </c>
      <c r="I19" s="83">
        <f>SUM(I9:I18)</f>
        <v>0</v>
      </c>
      <c r="J19" s="65" t="s">
        <v>137</v>
      </c>
      <c r="K19" s="83">
        <f t="shared" si="0"/>
      </c>
      <c r="L19" s="65" t="s">
        <v>278</v>
      </c>
    </row>
    <row r="20" spans="3:12" ht="25.5" customHeight="1" thickTop="1">
      <c r="C20" s="1060" t="s">
        <v>178</v>
      </c>
      <c r="D20" s="1063" t="s">
        <v>39</v>
      </c>
      <c r="E20" s="74" t="s">
        <v>162</v>
      </c>
      <c r="F20" s="66"/>
      <c r="G20" s="236"/>
      <c r="H20" s="61" t="s">
        <v>137</v>
      </c>
      <c r="I20" s="236"/>
      <c r="J20" s="61" t="s">
        <v>137</v>
      </c>
      <c r="K20" s="80">
        <f aca="true" t="shared" si="1" ref="K20:K25">IF(G20=0,"",I20/G20*100)</f>
      </c>
      <c r="L20" s="61" t="s">
        <v>278</v>
      </c>
    </row>
    <row r="21" spans="3:12" ht="25.5" customHeight="1">
      <c r="C21" s="1061"/>
      <c r="D21" s="1064"/>
      <c r="E21" s="73" t="s">
        <v>139</v>
      </c>
      <c r="F21" s="62"/>
      <c r="G21" s="237"/>
      <c r="H21" s="63" t="s">
        <v>137</v>
      </c>
      <c r="I21" s="237"/>
      <c r="J21" s="63" t="s">
        <v>137</v>
      </c>
      <c r="K21" s="82">
        <f t="shared" si="1"/>
      </c>
      <c r="L21" s="63" t="s">
        <v>278</v>
      </c>
    </row>
    <row r="22" spans="3:12" ht="25.5" customHeight="1">
      <c r="C22" s="1061"/>
      <c r="D22" s="1064"/>
      <c r="E22" s="73" t="s">
        <v>140</v>
      </c>
      <c r="F22" s="62"/>
      <c r="G22" s="237"/>
      <c r="H22" s="63" t="s">
        <v>137</v>
      </c>
      <c r="I22" s="237"/>
      <c r="J22" s="63" t="s">
        <v>137</v>
      </c>
      <c r="K22" s="82">
        <f t="shared" si="1"/>
      </c>
      <c r="L22" s="63" t="s">
        <v>278</v>
      </c>
    </row>
    <row r="23" spans="3:12" ht="25.5" customHeight="1">
      <c r="C23" s="1061"/>
      <c r="D23" s="1065"/>
      <c r="E23" s="73" t="s">
        <v>40</v>
      </c>
      <c r="F23" s="62"/>
      <c r="G23" s="237"/>
      <c r="H23" s="63" t="s">
        <v>137</v>
      </c>
      <c r="I23" s="237"/>
      <c r="J23" s="63" t="s">
        <v>137</v>
      </c>
      <c r="K23" s="82">
        <f t="shared" si="1"/>
      </c>
      <c r="L23" s="63" t="s">
        <v>278</v>
      </c>
    </row>
    <row r="24" spans="3:12" ht="25.5" customHeight="1">
      <c r="C24" s="1061"/>
      <c r="D24" s="1066" t="s">
        <v>41</v>
      </c>
      <c r="E24" s="1067"/>
      <c r="F24" s="105"/>
      <c r="G24" s="237"/>
      <c r="H24" s="63" t="s">
        <v>137</v>
      </c>
      <c r="I24" s="237"/>
      <c r="J24" s="63" t="s">
        <v>137</v>
      </c>
      <c r="K24" s="82">
        <f t="shared" si="1"/>
      </c>
      <c r="L24" s="63" t="s">
        <v>278</v>
      </c>
    </row>
    <row r="25" spans="3:12" ht="28.5" customHeight="1">
      <c r="C25" s="1062"/>
      <c r="D25" s="1068" t="s">
        <v>163</v>
      </c>
      <c r="E25" s="1069"/>
      <c r="F25" s="1070"/>
      <c r="G25" s="84">
        <f>SUM(G20:G24)</f>
        <v>0</v>
      </c>
      <c r="H25" s="67" t="s">
        <v>137</v>
      </c>
      <c r="I25" s="84">
        <f>SUM(I20:I24)</f>
        <v>0</v>
      </c>
      <c r="J25" s="67" t="s">
        <v>137</v>
      </c>
      <c r="K25" s="84">
        <f t="shared" si="1"/>
      </c>
      <c r="L25" s="67" t="s">
        <v>278</v>
      </c>
    </row>
    <row r="26" ht="9" customHeight="1"/>
    <row r="27" spans="3:4" ht="13.5" customHeight="1">
      <c r="C27" s="108" t="s">
        <v>43</v>
      </c>
      <c r="D27" s="68"/>
    </row>
    <row r="28" spans="3:4" ht="13.5" customHeight="1">
      <c r="C28" s="108" t="s">
        <v>328</v>
      </c>
      <c r="D28" s="68"/>
    </row>
    <row r="29" ht="13.5">
      <c r="C29" s="109" t="s">
        <v>381</v>
      </c>
    </row>
    <row r="30" spans="3:4" ht="13.5">
      <c r="C30" s="108" t="s">
        <v>44</v>
      </c>
      <c r="D30" s="68"/>
    </row>
    <row r="31" ht="13.5">
      <c r="C31" s="108" t="s">
        <v>45</v>
      </c>
    </row>
  </sheetData>
  <sheetProtection/>
  <protectedRanges>
    <protectedRange sqref="I9:I19" name="範囲2"/>
    <protectedRange sqref="G9:G19" name="範囲1"/>
    <protectedRange sqref="I20:I25" name="範囲2_2"/>
    <protectedRange sqref="G20:G25" name="範囲1_2"/>
  </protectedRanges>
  <mergeCells count="17">
    <mergeCell ref="C20:C25"/>
    <mergeCell ref="D20:D23"/>
    <mergeCell ref="D24:E24"/>
    <mergeCell ref="D25:F25"/>
    <mergeCell ref="C9:C19"/>
    <mergeCell ref="D9:D14"/>
    <mergeCell ref="E9:E10"/>
    <mergeCell ref="E13:E14"/>
    <mergeCell ref="D15:E16"/>
    <mergeCell ref="D19:F19"/>
    <mergeCell ref="C7:F8"/>
    <mergeCell ref="G8:H8"/>
    <mergeCell ref="I8:J8"/>
    <mergeCell ref="K8:L8"/>
    <mergeCell ref="G7:H7"/>
    <mergeCell ref="I7:J7"/>
    <mergeCell ref="K7:L7"/>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2017.10&amp;C-10-</oddFooter>
  </headerFooter>
</worksheet>
</file>

<file path=xl/worksheets/sheet12.xml><?xml version="1.0" encoding="utf-8"?>
<worksheet xmlns="http://schemas.openxmlformats.org/spreadsheetml/2006/main" xmlns:r="http://schemas.openxmlformats.org/officeDocument/2006/relationships">
  <dimension ref="A1:K50"/>
  <sheetViews>
    <sheetView workbookViewId="0" topLeftCell="A1">
      <selection activeCell="L14" sqref="L14"/>
    </sheetView>
  </sheetViews>
  <sheetFormatPr defaultColWidth="9.00390625" defaultRowHeight="13.5"/>
  <cols>
    <col min="1" max="1" width="1.37890625" style="546" customWidth="1"/>
    <col min="2" max="2" width="2.75390625" style="546" customWidth="1"/>
    <col min="3" max="3" width="7.125" style="546" customWidth="1"/>
    <col min="4" max="4" width="1.12109375" style="546" customWidth="1"/>
    <col min="5" max="5" width="35.625" style="546" customWidth="1"/>
    <col min="6" max="6" width="14.375" style="546" customWidth="1"/>
    <col min="7" max="7" width="2.25390625" style="546" customWidth="1"/>
    <col min="8" max="8" width="15.25390625" style="546" customWidth="1"/>
    <col min="9" max="9" width="2.25390625" style="546" customWidth="1"/>
    <col min="10" max="10" width="14.25390625" style="546" customWidth="1"/>
    <col min="11" max="12" width="2.375" style="546" customWidth="1"/>
    <col min="13" max="16384" width="9.00390625" style="546" customWidth="1"/>
  </cols>
  <sheetData>
    <row r="1" spans="1:11" ht="18" customHeight="1">
      <c r="A1" s="545" t="s">
        <v>47</v>
      </c>
      <c r="E1" s="547"/>
      <c r="K1" s="548"/>
    </row>
    <row r="2" ht="9" customHeight="1">
      <c r="E2" s="547"/>
    </row>
    <row r="3" spans="2:5" ht="15.75" customHeight="1">
      <c r="B3" s="549" t="s">
        <v>556</v>
      </c>
      <c r="C3" s="549" t="s">
        <v>557</v>
      </c>
      <c r="E3" s="547"/>
    </row>
    <row r="4" spans="3:5" ht="15" customHeight="1">
      <c r="C4" s="550" t="s">
        <v>558</v>
      </c>
      <c r="D4" s="551"/>
      <c r="E4" s="547"/>
    </row>
    <row r="5" ht="4.5" customHeight="1">
      <c r="E5" s="547"/>
    </row>
    <row r="6" spans="2:5" ht="15.75" customHeight="1">
      <c r="B6" s="549" t="s">
        <v>556</v>
      </c>
      <c r="C6" s="552" t="s">
        <v>559</v>
      </c>
      <c r="E6" s="547"/>
    </row>
    <row r="7" spans="3:5" ht="15.75" customHeight="1">
      <c r="C7" s="553" t="s">
        <v>560</v>
      </c>
      <c r="E7" s="547"/>
    </row>
    <row r="8" spans="3:4" ht="15" customHeight="1">
      <c r="C8" s="550" t="s">
        <v>561</v>
      </c>
      <c r="D8" s="551"/>
    </row>
    <row r="9" spans="3:4" ht="4.5" customHeight="1">
      <c r="C9" s="551"/>
      <c r="D9" s="551"/>
    </row>
    <row r="10" spans="3:10" ht="15.75" customHeight="1">
      <c r="C10" s="554" t="s">
        <v>562</v>
      </c>
      <c r="F10" s="554"/>
      <c r="G10" s="554"/>
      <c r="H10" s="554"/>
      <c r="I10" s="554"/>
      <c r="J10" s="554"/>
    </row>
    <row r="11" spans="3:10" ht="13.5" customHeight="1">
      <c r="C11" s="555" t="s">
        <v>563</v>
      </c>
      <c r="F11" s="554"/>
      <c r="G11" s="554"/>
      <c r="H11" s="554"/>
      <c r="I11" s="554"/>
      <c r="J11" s="554"/>
    </row>
    <row r="12" ht="13.5" customHeight="1">
      <c r="C12" s="555" t="s">
        <v>564</v>
      </c>
    </row>
    <row r="13" ht="13.5" customHeight="1">
      <c r="C13" s="555" t="s">
        <v>565</v>
      </c>
    </row>
    <row r="14" ht="8.25" customHeight="1"/>
    <row r="15" spans="2:3" ht="15.75" customHeight="1">
      <c r="B15" s="549" t="s">
        <v>556</v>
      </c>
      <c r="C15" s="549" t="s">
        <v>566</v>
      </c>
    </row>
    <row r="16" ht="15.75" customHeight="1">
      <c r="C16" s="553" t="s">
        <v>567</v>
      </c>
    </row>
    <row r="17" spans="3:11" ht="15" customHeight="1">
      <c r="C17" s="550" t="s">
        <v>568</v>
      </c>
      <c r="D17" s="551"/>
      <c r="E17" s="551"/>
      <c r="F17" s="551"/>
      <c r="G17" s="551"/>
      <c r="H17" s="551"/>
      <c r="I17" s="551"/>
      <c r="J17" s="551"/>
      <c r="K17" s="551"/>
    </row>
    <row r="18" spans="3:4" ht="4.5" customHeight="1">
      <c r="C18" s="551"/>
      <c r="D18" s="551"/>
    </row>
    <row r="19" spans="3:11" ht="15.75" customHeight="1">
      <c r="C19" s="554" t="s">
        <v>562</v>
      </c>
      <c r="D19" s="551"/>
      <c r="F19" s="551"/>
      <c r="G19" s="551"/>
      <c r="H19" s="551"/>
      <c r="I19" s="551"/>
      <c r="J19" s="551"/>
      <c r="K19" s="551"/>
    </row>
    <row r="20" spans="3:11" ht="13.5" customHeight="1">
      <c r="C20" s="550" t="s">
        <v>569</v>
      </c>
      <c r="D20" s="551"/>
      <c r="F20" s="556"/>
      <c r="G20" s="556"/>
      <c r="H20" s="556"/>
      <c r="I20" s="556"/>
      <c r="J20" s="556"/>
      <c r="K20" s="556"/>
    </row>
    <row r="21" spans="3:11" ht="13.5" customHeight="1">
      <c r="C21" s="550" t="s">
        <v>570</v>
      </c>
      <c r="D21" s="551"/>
      <c r="F21" s="556"/>
      <c r="G21" s="556"/>
      <c r="H21" s="556"/>
      <c r="I21" s="556"/>
      <c r="J21" s="556"/>
      <c r="K21" s="556"/>
    </row>
    <row r="22" spans="3:11" ht="13.5" customHeight="1">
      <c r="C22" s="550" t="s">
        <v>571</v>
      </c>
      <c r="D22" s="551"/>
      <c r="F22" s="556"/>
      <c r="G22" s="556"/>
      <c r="H22" s="556"/>
      <c r="I22" s="556"/>
      <c r="J22" s="556"/>
      <c r="K22" s="556"/>
    </row>
    <row r="23" ht="7.5" customHeight="1"/>
    <row r="24" spans="2:11" s="557" customFormat="1" ht="27" customHeight="1">
      <c r="B24" s="1103" t="s">
        <v>572</v>
      </c>
      <c r="C24" s="1104"/>
      <c r="D24" s="1104"/>
      <c r="E24" s="1105"/>
      <c r="F24" s="1109" t="s">
        <v>46</v>
      </c>
      <c r="G24" s="1110"/>
      <c r="H24" s="1110" t="s">
        <v>351</v>
      </c>
      <c r="I24" s="1110"/>
      <c r="J24" s="1110" t="s">
        <v>176</v>
      </c>
      <c r="K24" s="1110"/>
    </row>
    <row r="25" spans="2:11" s="557" customFormat="1" ht="12.75" customHeight="1" thickBot="1">
      <c r="B25" s="1106"/>
      <c r="C25" s="1107"/>
      <c r="D25" s="1107"/>
      <c r="E25" s="1108"/>
      <c r="F25" s="1111" t="s">
        <v>573</v>
      </c>
      <c r="G25" s="1112"/>
      <c r="H25" s="1112" t="s">
        <v>574</v>
      </c>
      <c r="I25" s="1112"/>
      <c r="J25" s="1112" t="s">
        <v>575</v>
      </c>
      <c r="K25" s="1112"/>
    </row>
    <row r="26" spans="2:11" s="557" customFormat="1" ht="25.5" customHeight="1" thickTop="1">
      <c r="B26" s="558"/>
      <c r="C26" s="1097" t="s">
        <v>576</v>
      </c>
      <c r="D26" s="1097"/>
      <c r="E26" s="1098"/>
      <c r="F26" s="559"/>
      <c r="G26" s="560" t="s">
        <v>150</v>
      </c>
      <c r="H26" s="1099" t="s">
        <v>577</v>
      </c>
      <c r="I26" s="1100"/>
      <c r="J26" s="561"/>
      <c r="K26" s="560" t="s">
        <v>150</v>
      </c>
    </row>
    <row r="27" spans="2:11" s="557" customFormat="1" ht="25.5" customHeight="1">
      <c r="B27" s="562"/>
      <c r="C27" s="1101" t="s">
        <v>578</v>
      </c>
      <c r="D27" s="1101"/>
      <c r="E27" s="1102"/>
      <c r="F27" s="565"/>
      <c r="G27" s="566" t="s">
        <v>150</v>
      </c>
      <c r="H27" s="1089" t="s">
        <v>577</v>
      </c>
      <c r="I27" s="1090"/>
      <c r="J27" s="567"/>
      <c r="K27" s="566" t="s">
        <v>150</v>
      </c>
    </row>
    <row r="28" spans="2:11" s="557" customFormat="1" ht="39" customHeight="1">
      <c r="B28" s="1095" t="s">
        <v>339</v>
      </c>
      <c r="C28" s="1096"/>
      <c r="D28" s="568"/>
      <c r="E28" s="563" t="s">
        <v>579</v>
      </c>
      <c r="F28" s="565"/>
      <c r="G28" s="566" t="s">
        <v>150</v>
      </c>
      <c r="H28" s="1089" t="s">
        <v>577</v>
      </c>
      <c r="I28" s="1090"/>
      <c r="J28" s="567"/>
      <c r="K28" s="566" t="s">
        <v>150</v>
      </c>
    </row>
    <row r="29" spans="2:11" s="557" customFormat="1" ht="25.5" customHeight="1">
      <c r="B29" s="1095"/>
      <c r="C29" s="1096"/>
      <c r="D29" s="568"/>
      <c r="E29" s="563" t="s">
        <v>580</v>
      </c>
      <c r="F29" s="565"/>
      <c r="G29" s="566" t="s">
        <v>150</v>
      </c>
      <c r="H29" s="1089" t="s">
        <v>577</v>
      </c>
      <c r="I29" s="1090"/>
      <c r="J29" s="567"/>
      <c r="K29" s="566" t="s">
        <v>150</v>
      </c>
    </row>
    <row r="30" spans="2:11" s="557" customFormat="1" ht="40.5" customHeight="1">
      <c r="B30" s="1095" t="s">
        <v>97</v>
      </c>
      <c r="C30" s="1096"/>
      <c r="D30" s="569"/>
      <c r="E30" s="564" t="s">
        <v>581</v>
      </c>
      <c r="F30" s="565"/>
      <c r="G30" s="566" t="s">
        <v>150</v>
      </c>
      <c r="H30" s="1089" t="s">
        <v>577</v>
      </c>
      <c r="I30" s="1090"/>
      <c r="J30" s="567"/>
      <c r="K30" s="566" t="s">
        <v>150</v>
      </c>
    </row>
    <row r="31" spans="2:11" s="557" customFormat="1" ht="25.5" customHeight="1">
      <c r="B31" s="1095"/>
      <c r="C31" s="1096"/>
      <c r="D31" s="569"/>
      <c r="E31" s="564" t="s">
        <v>582</v>
      </c>
      <c r="F31" s="565"/>
      <c r="G31" s="570" t="s">
        <v>137</v>
      </c>
      <c r="H31" s="1089" t="s">
        <v>583</v>
      </c>
      <c r="I31" s="1090"/>
      <c r="J31" s="567"/>
      <c r="K31" s="570" t="s">
        <v>137</v>
      </c>
    </row>
    <row r="32" spans="2:11" s="557" customFormat="1" ht="25.5" customHeight="1">
      <c r="B32" s="1095" t="s">
        <v>98</v>
      </c>
      <c r="C32" s="1096"/>
      <c r="D32" s="569"/>
      <c r="E32" s="571" t="s">
        <v>584</v>
      </c>
      <c r="F32" s="565"/>
      <c r="G32" s="570" t="s">
        <v>137</v>
      </c>
      <c r="H32" s="1089" t="s">
        <v>583</v>
      </c>
      <c r="I32" s="1090"/>
      <c r="J32" s="567"/>
      <c r="K32" s="570" t="s">
        <v>137</v>
      </c>
    </row>
    <row r="33" spans="2:11" s="557" customFormat="1" ht="22.5" customHeight="1">
      <c r="B33" s="1095"/>
      <c r="C33" s="1096"/>
      <c r="D33" s="569"/>
      <c r="E33" s="571" t="s">
        <v>585</v>
      </c>
      <c r="F33" s="565"/>
      <c r="G33" s="570" t="s">
        <v>137</v>
      </c>
      <c r="H33" s="1089" t="s">
        <v>583</v>
      </c>
      <c r="I33" s="1090"/>
      <c r="J33" s="567"/>
      <c r="K33" s="570" t="s">
        <v>137</v>
      </c>
    </row>
    <row r="34" spans="2:11" s="557" customFormat="1" ht="25.5" customHeight="1">
      <c r="B34" s="1095"/>
      <c r="C34" s="1096"/>
      <c r="D34" s="569"/>
      <c r="E34" s="571" t="s">
        <v>586</v>
      </c>
      <c r="F34" s="565"/>
      <c r="G34" s="570" t="s">
        <v>137</v>
      </c>
      <c r="H34" s="1089" t="s">
        <v>583</v>
      </c>
      <c r="I34" s="1090"/>
      <c r="J34" s="567"/>
      <c r="K34" s="570" t="s">
        <v>137</v>
      </c>
    </row>
    <row r="35" spans="2:11" s="557" customFormat="1" ht="25.5" customHeight="1">
      <c r="B35" s="1095"/>
      <c r="C35" s="1096"/>
      <c r="D35" s="569"/>
      <c r="E35" s="571" t="s">
        <v>587</v>
      </c>
      <c r="F35" s="565"/>
      <c r="G35" s="570" t="s">
        <v>137</v>
      </c>
      <c r="H35" s="1089" t="s">
        <v>583</v>
      </c>
      <c r="I35" s="1090"/>
      <c r="J35" s="567"/>
      <c r="K35" s="570" t="s">
        <v>137</v>
      </c>
    </row>
    <row r="36" spans="2:11" ht="25.5" customHeight="1">
      <c r="B36" s="1095"/>
      <c r="C36" s="1096"/>
      <c r="D36" s="572"/>
      <c r="E36" s="573" t="s">
        <v>588</v>
      </c>
      <c r="F36" s="565"/>
      <c r="G36" s="570" t="s">
        <v>137</v>
      </c>
      <c r="H36" s="567"/>
      <c r="I36" s="574" t="s">
        <v>137</v>
      </c>
      <c r="J36" s="567"/>
      <c r="K36" s="570" t="s">
        <v>137</v>
      </c>
    </row>
    <row r="37" spans="2:11" ht="22.5" customHeight="1">
      <c r="B37" s="1095"/>
      <c r="C37" s="1096"/>
      <c r="D37" s="572"/>
      <c r="E37" s="573" t="s">
        <v>589</v>
      </c>
      <c r="F37" s="565"/>
      <c r="G37" s="570" t="s">
        <v>137</v>
      </c>
      <c r="H37" s="567"/>
      <c r="I37" s="574" t="s">
        <v>137</v>
      </c>
      <c r="J37" s="567"/>
      <c r="K37" s="570" t="s">
        <v>137</v>
      </c>
    </row>
    <row r="38" spans="2:11" ht="22.5" customHeight="1">
      <c r="B38" s="1087" t="s">
        <v>102</v>
      </c>
      <c r="C38" s="1088"/>
      <c r="D38" s="575"/>
      <c r="E38" s="576" t="s">
        <v>590</v>
      </c>
      <c r="F38" s="565"/>
      <c r="G38" s="570" t="s">
        <v>137</v>
      </c>
      <c r="H38" s="1089" t="s">
        <v>583</v>
      </c>
      <c r="I38" s="1090"/>
      <c r="J38" s="567"/>
      <c r="K38" s="570" t="s">
        <v>137</v>
      </c>
    </row>
    <row r="39" spans="2:11" ht="22.5" customHeight="1">
      <c r="B39" s="1087"/>
      <c r="C39" s="1088"/>
      <c r="D39" s="572"/>
      <c r="E39" s="573" t="s">
        <v>591</v>
      </c>
      <c r="F39" s="565"/>
      <c r="G39" s="570" t="s">
        <v>137</v>
      </c>
      <c r="H39" s="567"/>
      <c r="I39" s="570" t="s">
        <v>137</v>
      </c>
      <c r="J39" s="567"/>
      <c r="K39" s="570" t="s">
        <v>137</v>
      </c>
    </row>
    <row r="40" spans="2:11" ht="22.5" customHeight="1">
      <c r="B40" s="1087"/>
      <c r="C40" s="1088"/>
      <c r="D40" s="575"/>
      <c r="E40" s="576" t="s">
        <v>592</v>
      </c>
      <c r="F40" s="565"/>
      <c r="G40" s="570" t="s">
        <v>137</v>
      </c>
      <c r="H40" s="1089" t="s">
        <v>583</v>
      </c>
      <c r="I40" s="1090"/>
      <c r="J40" s="567"/>
      <c r="K40" s="570" t="s">
        <v>137</v>
      </c>
    </row>
    <row r="41" spans="2:11" ht="22.5" customHeight="1">
      <c r="B41" s="1087"/>
      <c r="C41" s="1088"/>
      <c r="D41" s="572"/>
      <c r="E41" s="573" t="s">
        <v>593</v>
      </c>
      <c r="F41" s="565"/>
      <c r="G41" s="570" t="s">
        <v>137</v>
      </c>
      <c r="H41" s="567"/>
      <c r="I41" s="574" t="s">
        <v>137</v>
      </c>
      <c r="J41" s="567"/>
      <c r="K41" s="570" t="s">
        <v>137</v>
      </c>
    </row>
    <row r="42" spans="2:11" ht="25.5" customHeight="1">
      <c r="B42" s="1087" t="s">
        <v>594</v>
      </c>
      <c r="C42" s="1088"/>
      <c r="D42" s="577"/>
      <c r="E42" s="573" t="s">
        <v>595</v>
      </c>
      <c r="F42" s="565"/>
      <c r="G42" s="570" t="s">
        <v>137</v>
      </c>
      <c r="H42" s="567"/>
      <c r="I42" s="574" t="s">
        <v>137</v>
      </c>
      <c r="J42" s="567"/>
      <c r="K42" s="570" t="s">
        <v>137</v>
      </c>
    </row>
    <row r="43" spans="2:11" ht="22.5" customHeight="1">
      <c r="B43" s="1091"/>
      <c r="C43" s="1092"/>
      <c r="D43" s="578"/>
      <c r="E43" s="579" t="s">
        <v>105</v>
      </c>
      <c r="F43" s="580"/>
      <c r="G43" s="581" t="s">
        <v>137</v>
      </c>
      <c r="H43" s="1093" t="s">
        <v>583</v>
      </c>
      <c r="I43" s="1094"/>
      <c r="J43" s="582"/>
      <c r="K43" s="583" t="s">
        <v>137</v>
      </c>
    </row>
    <row r="44" spans="2:11" ht="25.5" customHeight="1">
      <c r="B44" s="1085"/>
      <c r="C44" s="1086"/>
      <c r="D44" s="584"/>
      <c r="E44" s="585" t="s">
        <v>163</v>
      </c>
      <c r="F44" s="586" t="str">
        <f>IF(COUNT(F26:F43)=0," ",SUM(F26:F43))</f>
        <v> </v>
      </c>
      <c r="G44" s="587" t="s">
        <v>137</v>
      </c>
      <c r="H44" s="588" t="str">
        <f>IF(COUNT(H26:H43)=0," ",SUM(H26:H43))</f>
        <v> </v>
      </c>
      <c r="I44" s="587" t="s">
        <v>137</v>
      </c>
      <c r="J44" s="588" t="str">
        <f>IF(COUNT(J26:J43)=0," ",SUM(J26:J43))</f>
        <v> </v>
      </c>
      <c r="K44" s="589" t="s">
        <v>137</v>
      </c>
    </row>
    <row r="45" spans="3:11" ht="4.5" customHeight="1">
      <c r="C45" s="590"/>
      <c r="D45" s="590"/>
      <c r="E45" s="591"/>
      <c r="F45" s="592"/>
      <c r="G45" s="593"/>
      <c r="H45" s="592"/>
      <c r="I45" s="593"/>
      <c r="J45" s="592"/>
      <c r="K45" s="594"/>
    </row>
    <row r="46" spans="3:5" s="547" customFormat="1" ht="15" customHeight="1">
      <c r="C46" s="595" t="s">
        <v>596</v>
      </c>
      <c r="D46" s="596"/>
      <c r="E46" s="596"/>
    </row>
    <row r="47" spans="3:5" s="547" customFormat="1" ht="15" customHeight="1">
      <c r="C47" s="597" t="s">
        <v>597</v>
      </c>
      <c r="D47" s="596"/>
      <c r="E47" s="596"/>
    </row>
    <row r="48" spans="3:5" s="598" customFormat="1" ht="15" customHeight="1">
      <c r="C48" s="597" t="s">
        <v>598</v>
      </c>
      <c r="D48" s="599"/>
      <c r="E48" s="599"/>
    </row>
    <row r="49" spans="3:5" s="547" customFormat="1" ht="16.5" customHeight="1">
      <c r="C49" s="600"/>
      <c r="D49" s="556"/>
      <c r="E49" s="556"/>
    </row>
    <row r="50" ht="12" customHeight="1">
      <c r="C50" s="601"/>
    </row>
  </sheetData>
  <sheetProtection/>
  <mergeCells count="29">
    <mergeCell ref="B24:E25"/>
    <mergeCell ref="F24:G24"/>
    <mergeCell ref="H24:I24"/>
    <mergeCell ref="J24:K24"/>
    <mergeCell ref="F25:G25"/>
    <mergeCell ref="H25:I25"/>
    <mergeCell ref="J25:K25"/>
    <mergeCell ref="C26:E26"/>
    <mergeCell ref="H26:I26"/>
    <mergeCell ref="C27:E27"/>
    <mergeCell ref="H27:I27"/>
    <mergeCell ref="B28:C29"/>
    <mergeCell ref="H28:I28"/>
    <mergeCell ref="H29:I29"/>
    <mergeCell ref="B30:C31"/>
    <mergeCell ref="H30:I30"/>
    <mergeCell ref="H31:I31"/>
    <mergeCell ref="B32:C37"/>
    <mergeCell ref="H32:I32"/>
    <mergeCell ref="H33:I33"/>
    <mergeCell ref="H34:I34"/>
    <mergeCell ref="H35:I35"/>
    <mergeCell ref="B44:C44"/>
    <mergeCell ref="B38:C41"/>
    <mergeCell ref="H38:I38"/>
    <mergeCell ref="H40:I40"/>
    <mergeCell ref="B42:C42"/>
    <mergeCell ref="B43:C43"/>
    <mergeCell ref="H43:I43"/>
  </mergeCells>
  <printOptions/>
  <pageMargins left="0.7086614173228347" right="0.1968503937007874" top="0.5118110236220472" bottom="0.5118110236220472" header="0.31496062992125984" footer="0.2755905511811024"/>
  <pageSetup horizontalDpi="300" verticalDpi="300" orientation="portrait" paperSize="9" scale="94" r:id="rId1"/>
  <headerFooter scaleWithDoc="0" alignWithMargins="0">
    <oddFooter>&amp;L&amp;9 2017.10&amp;C-11-</oddFooter>
    <firstFooter>&amp;L&amp;9 2013.10&amp;C-10-</firstFooter>
  </headerFooter>
</worksheet>
</file>

<file path=xl/worksheets/sheet13.xml><?xml version="1.0" encoding="utf-8"?>
<worksheet xmlns="http://schemas.openxmlformats.org/spreadsheetml/2006/main" xmlns:r="http://schemas.openxmlformats.org/officeDocument/2006/relationships">
  <dimension ref="A1:K35"/>
  <sheetViews>
    <sheetView workbookViewId="0" topLeftCell="A1">
      <selection activeCell="L14" sqref="L14"/>
    </sheetView>
  </sheetViews>
  <sheetFormatPr defaultColWidth="9.00390625" defaultRowHeight="13.5"/>
  <cols>
    <col min="1" max="1" width="1.875" style="282" customWidth="1"/>
    <col min="2" max="2" width="2.625" style="282" customWidth="1"/>
    <col min="3" max="3" width="7.125" style="282" customWidth="1"/>
    <col min="4" max="4" width="1.12109375" style="282" customWidth="1"/>
    <col min="5" max="5" width="35.625" style="282" customWidth="1"/>
    <col min="6" max="6" width="13.125" style="282" customWidth="1"/>
    <col min="7" max="7" width="2.25390625" style="282" customWidth="1"/>
    <col min="8" max="8" width="13.125" style="282" customWidth="1"/>
    <col min="9" max="9" width="2.25390625" style="282" customWidth="1"/>
    <col min="10" max="10" width="13.125" style="282" customWidth="1"/>
    <col min="11" max="11" width="2.25390625" style="282" customWidth="1"/>
    <col min="12" max="12" width="9.50390625" style="282" customWidth="1"/>
    <col min="13" max="16384" width="9.00390625" style="282" customWidth="1"/>
  </cols>
  <sheetData>
    <row r="1" spans="1:11" ht="18" customHeight="1">
      <c r="A1" s="277" t="s">
        <v>290</v>
      </c>
      <c r="B1" s="277"/>
      <c r="E1" s="602"/>
      <c r="K1" s="603"/>
    </row>
    <row r="2" ht="15.75" customHeight="1">
      <c r="E2" s="602"/>
    </row>
    <row r="3" spans="2:5" ht="15.75" customHeight="1">
      <c r="B3" s="354" t="s">
        <v>556</v>
      </c>
      <c r="C3" s="604" t="s">
        <v>599</v>
      </c>
      <c r="E3" s="602"/>
    </row>
    <row r="4" spans="3:5" ht="15.75" customHeight="1">
      <c r="C4" s="605" t="s">
        <v>600</v>
      </c>
      <c r="D4" s="280"/>
      <c r="E4" s="602"/>
    </row>
    <row r="5" ht="15.75" customHeight="1">
      <c r="E5" s="602"/>
    </row>
    <row r="6" ht="15.75" customHeight="1">
      <c r="E6" s="450" t="s">
        <v>202</v>
      </c>
    </row>
    <row r="7" ht="15" customHeight="1">
      <c r="E7" s="447" t="s">
        <v>601</v>
      </c>
    </row>
    <row r="8" ht="15" customHeight="1">
      <c r="E8" s="605" t="s">
        <v>602</v>
      </c>
    </row>
    <row r="9" ht="13.5" customHeight="1">
      <c r="E9" s="605"/>
    </row>
    <row r="10" ht="15.75" customHeight="1"/>
    <row r="11" spans="2:11" s="606" customFormat="1" ht="30.75" customHeight="1">
      <c r="B11" s="1125" t="s">
        <v>572</v>
      </c>
      <c r="C11" s="1126"/>
      <c r="D11" s="1126"/>
      <c r="E11" s="1127"/>
      <c r="F11" s="1131" t="s">
        <v>106</v>
      </c>
      <c r="G11" s="1132"/>
      <c r="H11" s="1133" t="s">
        <v>603</v>
      </c>
      <c r="I11" s="1132"/>
      <c r="J11" s="1133" t="s">
        <v>164</v>
      </c>
      <c r="K11" s="1132"/>
    </row>
    <row r="12" spans="2:11" s="606" customFormat="1" ht="18" customHeight="1" thickBot="1">
      <c r="B12" s="1128"/>
      <c r="C12" s="1129"/>
      <c r="D12" s="1129"/>
      <c r="E12" s="1130"/>
      <c r="F12" s="1134" t="s">
        <v>573</v>
      </c>
      <c r="G12" s="1135"/>
      <c r="H12" s="1136" t="s">
        <v>574</v>
      </c>
      <c r="I12" s="1135"/>
      <c r="J12" s="1136" t="s">
        <v>604</v>
      </c>
      <c r="K12" s="1135"/>
    </row>
    <row r="13" spans="2:11" s="607" customFormat="1" ht="25.5" customHeight="1" thickTop="1">
      <c r="B13" s="608"/>
      <c r="C13" s="1119" t="s">
        <v>576</v>
      </c>
      <c r="D13" s="1119"/>
      <c r="E13" s="1120"/>
      <c r="F13" s="609"/>
      <c r="G13" s="610" t="s">
        <v>150</v>
      </c>
      <c r="H13" s="611"/>
      <c r="I13" s="612" t="s">
        <v>150</v>
      </c>
      <c r="J13" s="613">
        <f aca="true" t="shared" si="0" ref="J13:J29">IF(F13=0,"",H13/F13*100)</f>
      </c>
      <c r="K13" s="614" t="s">
        <v>605</v>
      </c>
    </row>
    <row r="14" spans="2:11" s="607" customFormat="1" ht="25.5" customHeight="1">
      <c r="B14" s="615"/>
      <c r="C14" s="1121" t="s">
        <v>578</v>
      </c>
      <c r="D14" s="1121"/>
      <c r="E14" s="1122"/>
      <c r="F14" s="618"/>
      <c r="G14" s="619" t="s">
        <v>150</v>
      </c>
      <c r="H14" s="620"/>
      <c r="I14" s="621" t="s">
        <v>150</v>
      </c>
      <c r="J14" s="622">
        <f t="shared" si="0"/>
      </c>
      <c r="K14" s="614" t="s">
        <v>605</v>
      </c>
    </row>
    <row r="15" spans="2:11" s="607" customFormat="1" ht="39" customHeight="1">
      <c r="B15" s="1123" t="s">
        <v>339</v>
      </c>
      <c r="C15" s="1124"/>
      <c r="D15" s="623"/>
      <c r="E15" s="616" t="s">
        <v>579</v>
      </c>
      <c r="F15" s="618"/>
      <c r="G15" s="619" t="s">
        <v>150</v>
      </c>
      <c r="H15" s="620"/>
      <c r="I15" s="621" t="s">
        <v>150</v>
      </c>
      <c r="J15" s="622">
        <f t="shared" si="0"/>
      </c>
      <c r="K15" s="614" t="s">
        <v>605</v>
      </c>
    </row>
    <row r="16" spans="2:11" s="607" customFormat="1" ht="25.5" customHeight="1">
      <c r="B16" s="1123"/>
      <c r="C16" s="1124"/>
      <c r="D16" s="623"/>
      <c r="E16" s="616" t="s">
        <v>580</v>
      </c>
      <c r="F16" s="618"/>
      <c r="G16" s="619" t="s">
        <v>150</v>
      </c>
      <c r="H16" s="620"/>
      <c r="I16" s="621" t="s">
        <v>150</v>
      </c>
      <c r="J16" s="624">
        <f t="shared" si="0"/>
      </c>
      <c r="K16" s="614" t="s">
        <v>605</v>
      </c>
    </row>
    <row r="17" spans="2:11" s="607" customFormat="1" ht="40.5" customHeight="1">
      <c r="B17" s="1123" t="s">
        <v>97</v>
      </c>
      <c r="C17" s="1124"/>
      <c r="D17" s="625"/>
      <c r="E17" s="617" t="s">
        <v>581</v>
      </c>
      <c r="F17" s="618"/>
      <c r="G17" s="619" t="s">
        <v>150</v>
      </c>
      <c r="H17" s="620"/>
      <c r="I17" s="621" t="s">
        <v>150</v>
      </c>
      <c r="J17" s="622">
        <f t="shared" si="0"/>
      </c>
      <c r="K17" s="626" t="s">
        <v>605</v>
      </c>
    </row>
    <row r="18" spans="2:11" s="607" customFormat="1" ht="25.5" customHeight="1">
      <c r="B18" s="1123"/>
      <c r="C18" s="1124"/>
      <c r="D18" s="625"/>
      <c r="E18" s="617" t="s">
        <v>582</v>
      </c>
      <c r="F18" s="618"/>
      <c r="G18" s="627" t="s">
        <v>137</v>
      </c>
      <c r="H18" s="620"/>
      <c r="I18" s="628" t="s">
        <v>137</v>
      </c>
      <c r="J18" s="622">
        <f t="shared" si="0"/>
      </c>
      <c r="K18" s="626" t="s">
        <v>606</v>
      </c>
    </row>
    <row r="19" spans="2:11" s="607" customFormat="1" ht="25.5" customHeight="1">
      <c r="B19" s="1123" t="s">
        <v>98</v>
      </c>
      <c r="C19" s="1124"/>
      <c r="D19" s="625"/>
      <c r="E19" s="629" t="s">
        <v>584</v>
      </c>
      <c r="F19" s="618"/>
      <c r="G19" s="627" t="s">
        <v>137</v>
      </c>
      <c r="H19" s="620"/>
      <c r="I19" s="628" t="s">
        <v>137</v>
      </c>
      <c r="J19" s="622">
        <f t="shared" si="0"/>
      </c>
      <c r="K19" s="626" t="s">
        <v>606</v>
      </c>
    </row>
    <row r="20" spans="2:11" s="607" customFormat="1" ht="22.5" customHeight="1">
      <c r="B20" s="1123"/>
      <c r="C20" s="1124"/>
      <c r="D20" s="625"/>
      <c r="E20" s="629" t="s">
        <v>585</v>
      </c>
      <c r="F20" s="618"/>
      <c r="G20" s="627" t="s">
        <v>137</v>
      </c>
      <c r="H20" s="620"/>
      <c r="I20" s="628" t="s">
        <v>137</v>
      </c>
      <c r="J20" s="630">
        <f t="shared" si="0"/>
      </c>
      <c r="K20" s="626" t="s">
        <v>606</v>
      </c>
    </row>
    <row r="21" spans="2:11" s="607" customFormat="1" ht="25.5" customHeight="1">
      <c r="B21" s="1123"/>
      <c r="C21" s="1124"/>
      <c r="D21" s="625"/>
      <c r="E21" s="629" t="s">
        <v>586</v>
      </c>
      <c r="F21" s="618"/>
      <c r="G21" s="627" t="s">
        <v>137</v>
      </c>
      <c r="H21" s="620"/>
      <c r="I21" s="628" t="s">
        <v>137</v>
      </c>
      <c r="J21" s="630">
        <f t="shared" si="0"/>
      </c>
      <c r="K21" s="626" t="s">
        <v>606</v>
      </c>
    </row>
    <row r="22" spans="2:11" s="607" customFormat="1" ht="25.5" customHeight="1">
      <c r="B22" s="1123"/>
      <c r="C22" s="1124"/>
      <c r="D22" s="625"/>
      <c r="E22" s="629" t="s">
        <v>587</v>
      </c>
      <c r="F22" s="618"/>
      <c r="G22" s="627" t="s">
        <v>137</v>
      </c>
      <c r="H22" s="620"/>
      <c r="I22" s="628" t="s">
        <v>137</v>
      </c>
      <c r="J22" s="630">
        <f t="shared" si="0"/>
      </c>
      <c r="K22" s="626" t="s">
        <v>606</v>
      </c>
    </row>
    <row r="23" spans="2:11" s="318" customFormat="1" ht="25.5" customHeight="1">
      <c r="B23" s="1123"/>
      <c r="C23" s="1124"/>
      <c r="D23" s="631"/>
      <c r="E23" s="632" t="s">
        <v>588</v>
      </c>
      <c r="F23" s="618"/>
      <c r="G23" s="627" t="s">
        <v>137</v>
      </c>
      <c r="H23" s="620"/>
      <c r="I23" s="628" t="s">
        <v>137</v>
      </c>
      <c r="J23" s="630">
        <f t="shared" si="0"/>
      </c>
      <c r="K23" s="626" t="s">
        <v>606</v>
      </c>
    </row>
    <row r="24" spans="2:11" s="318" customFormat="1" ht="22.5" customHeight="1">
      <c r="B24" s="1123"/>
      <c r="C24" s="1124"/>
      <c r="D24" s="631"/>
      <c r="E24" s="632" t="s">
        <v>589</v>
      </c>
      <c r="F24" s="618"/>
      <c r="G24" s="627" t="s">
        <v>137</v>
      </c>
      <c r="H24" s="620"/>
      <c r="I24" s="628" t="s">
        <v>137</v>
      </c>
      <c r="J24" s="630">
        <f t="shared" si="0"/>
      </c>
      <c r="K24" s="626" t="s">
        <v>606</v>
      </c>
    </row>
    <row r="25" spans="2:11" s="318" customFormat="1" ht="22.5" customHeight="1">
      <c r="B25" s="1113" t="s">
        <v>102</v>
      </c>
      <c r="C25" s="1114"/>
      <c r="D25" s="633"/>
      <c r="E25" s="634" t="s">
        <v>590</v>
      </c>
      <c r="F25" s="618"/>
      <c r="G25" s="627" t="s">
        <v>137</v>
      </c>
      <c r="H25" s="620"/>
      <c r="I25" s="628" t="s">
        <v>137</v>
      </c>
      <c r="J25" s="630">
        <f t="shared" si="0"/>
      </c>
      <c r="K25" s="626" t="s">
        <v>606</v>
      </c>
    </row>
    <row r="26" spans="2:11" s="318" customFormat="1" ht="22.5" customHeight="1">
      <c r="B26" s="1113"/>
      <c r="C26" s="1114"/>
      <c r="D26" s="631"/>
      <c r="E26" s="632" t="s">
        <v>591</v>
      </c>
      <c r="F26" s="618"/>
      <c r="G26" s="627" t="s">
        <v>137</v>
      </c>
      <c r="H26" s="620"/>
      <c r="I26" s="628" t="s">
        <v>137</v>
      </c>
      <c r="J26" s="630">
        <f t="shared" si="0"/>
      </c>
      <c r="K26" s="626" t="s">
        <v>606</v>
      </c>
    </row>
    <row r="27" spans="2:11" s="318" customFormat="1" ht="22.5" customHeight="1">
      <c r="B27" s="1113"/>
      <c r="C27" s="1114"/>
      <c r="D27" s="633"/>
      <c r="E27" s="634" t="s">
        <v>592</v>
      </c>
      <c r="F27" s="618"/>
      <c r="G27" s="627" t="s">
        <v>137</v>
      </c>
      <c r="H27" s="620"/>
      <c r="I27" s="628" t="s">
        <v>137</v>
      </c>
      <c r="J27" s="630">
        <f t="shared" si="0"/>
      </c>
      <c r="K27" s="626" t="s">
        <v>606</v>
      </c>
    </row>
    <row r="28" spans="2:11" s="318" customFormat="1" ht="22.5" customHeight="1">
      <c r="B28" s="1113"/>
      <c r="C28" s="1114"/>
      <c r="D28" s="631"/>
      <c r="E28" s="632" t="s">
        <v>593</v>
      </c>
      <c r="F28" s="618"/>
      <c r="G28" s="627" t="s">
        <v>137</v>
      </c>
      <c r="H28" s="620"/>
      <c r="I28" s="628" t="s">
        <v>137</v>
      </c>
      <c r="J28" s="630">
        <f t="shared" si="0"/>
      </c>
      <c r="K28" s="626" t="s">
        <v>606</v>
      </c>
    </row>
    <row r="29" spans="2:11" s="318" customFormat="1" ht="25.5" customHeight="1">
      <c r="B29" s="1113" t="s">
        <v>594</v>
      </c>
      <c r="C29" s="1114"/>
      <c r="D29" s="635"/>
      <c r="E29" s="632" t="s">
        <v>595</v>
      </c>
      <c r="F29" s="618"/>
      <c r="G29" s="627" t="s">
        <v>137</v>
      </c>
      <c r="H29" s="620"/>
      <c r="I29" s="628" t="s">
        <v>137</v>
      </c>
      <c r="J29" s="630">
        <f t="shared" si="0"/>
      </c>
      <c r="K29" s="626" t="s">
        <v>606</v>
      </c>
    </row>
    <row r="30" spans="2:11" s="318" customFormat="1" ht="22.5" customHeight="1">
      <c r="B30" s="1115"/>
      <c r="C30" s="1116"/>
      <c r="D30" s="636"/>
      <c r="E30" s="637" t="s">
        <v>105</v>
      </c>
      <c r="F30" s="638"/>
      <c r="G30" s="639" t="s">
        <v>137</v>
      </c>
      <c r="H30" s="640"/>
      <c r="I30" s="639" t="s">
        <v>137</v>
      </c>
      <c r="J30" s="641">
        <f>IF(F30=0,"",H30/F30*100)</f>
      </c>
      <c r="K30" s="642" t="s">
        <v>606</v>
      </c>
    </row>
    <row r="31" spans="2:11" s="318" customFormat="1" ht="25.5" customHeight="1">
      <c r="B31" s="1117"/>
      <c r="C31" s="1118"/>
      <c r="D31" s="643"/>
      <c r="E31" s="644" t="s">
        <v>163</v>
      </c>
      <c r="F31" s="645" t="str">
        <f>IF(COUNT(F13:F30)=0," ",SUM(F13:F30))</f>
        <v> </v>
      </c>
      <c r="G31" s="646" t="s">
        <v>137</v>
      </c>
      <c r="H31" s="647" t="str">
        <f>IF(COUNT(H13:H30)=0," ",SUM(H13:H30))</f>
        <v> </v>
      </c>
      <c r="I31" s="646" t="s">
        <v>137</v>
      </c>
      <c r="J31" s="648">
        <f>IF(COUNT(H13:H31)=0,"",H31/F31*100)</f>
      </c>
      <c r="K31" s="649" t="s">
        <v>606</v>
      </c>
    </row>
    <row r="32" spans="3:11" s="318" customFormat="1" ht="4.5" customHeight="1">
      <c r="C32" s="650"/>
      <c r="D32" s="650"/>
      <c r="E32" s="651"/>
      <c r="F32" s="652"/>
      <c r="G32" s="653"/>
      <c r="H32" s="652"/>
      <c r="I32" s="653"/>
      <c r="J32" s="652"/>
      <c r="K32" s="654"/>
    </row>
    <row r="33" spans="3:5" s="656" customFormat="1" ht="15" customHeight="1">
      <c r="C33" s="447" t="s">
        <v>596</v>
      </c>
      <c r="D33" s="655"/>
      <c r="E33" s="655"/>
    </row>
    <row r="34" spans="3:5" s="656" customFormat="1" ht="15" customHeight="1">
      <c r="C34" s="605" t="s">
        <v>597</v>
      </c>
      <c r="D34" s="655"/>
      <c r="E34" s="655"/>
    </row>
    <row r="35" spans="3:5" s="659" customFormat="1" ht="15" customHeight="1">
      <c r="C35" s="657" t="s">
        <v>598</v>
      </c>
      <c r="D35" s="658"/>
      <c r="E35" s="658"/>
    </row>
  </sheetData>
  <sheetProtection/>
  <mergeCells count="16">
    <mergeCell ref="B11:E12"/>
    <mergeCell ref="F11:G11"/>
    <mergeCell ref="H11:I11"/>
    <mergeCell ref="J11:K11"/>
    <mergeCell ref="F12:G12"/>
    <mergeCell ref="H12:I12"/>
    <mergeCell ref="J12:K12"/>
    <mergeCell ref="B29:C29"/>
    <mergeCell ref="B30:C30"/>
    <mergeCell ref="B31:C31"/>
    <mergeCell ref="C13:E13"/>
    <mergeCell ref="C14:E14"/>
    <mergeCell ref="B15:C16"/>
    <mergeCell ref="B17:C18"/>
    <mergeCell ref="B19:C24"/>
    <mergeCell ref="B25:C28"/>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2017.10&amp;C-12-</oddFooter>
    <firstFooter>&amp;L&amp;9 2013.10&amp;C-11-</firstFooter>
  </headerFooter>
</worksheet>
</file>

<file path=xl/worksheets/sheet14.xml><?xml version="1.0" encoding="utf-8"?>
<worksheet xmlns="http://schemas.openxmlformats.org/spreadsheetml/2006/main" xmlns:r="http://schemas.openxmlformats.org/officeDocument/2006/relationships">
  <dimension ref="A1:P43"/>
  <sheetViews>
    <sheetView workbookViewId="0" topLeftCell="A1">
      <selection activeCell="S12" sqref="S12"/>
    </sheetView>
  </sheetViews>
  <sheetFormatPr defaultColWidth="9.00390625" defaultRowHeight="13.5"/>
  <cols>
    <col min="1" max="1" width="1.625" style="318" customWidth="1"/>
    <col min="2" max="2" width="7.375" style="318" customWidth="1"/>
    <col min="3" max="3" width="1.12109375" style="318" customWidth="1"/>
    <col min="4" max="4" width="34.625" style="318" customWidth="1"/>
    <col min="5" max="5" width="7.625" style="101" customWidth="1"/>
    <col min="6" max="6" width="2.25390625" style="101" customWidth="1"/>
    <col min="7" max="7" width="7.625" style="101" customWidth="1"/>
    <col min="8" max="8" width="2.25390625" style="101" customWidth="1"/>
    <col min="9" max="9" width="7.625" style="101" customWidth="1"/>
    <col min="10" max="10" width="2.25390625" style="101" customWidth="1"/>
    <col min="11" max="11" width="7.625" style="101" customWidth="1"/>
    <col min="12" max="12" width="2.25390625" style="101" customWidth="1"/>
    <col min="13" max="13" width="7.625" style="101" customWidth="1"/>
    <col min="14" max="14" width="2.25390625" style="101" customWidth="1"/>
    <col min="15" max="15" width="7.625" style="101" customWidth="1"/>
    <col min="16" max="16" width="2.25390625" style="101" customWidth="1"/>
    <col min="17" max="16384" width="9.00390625" style="318" customWidth="1"/>
  </cols>
  <sheetData>
    <row r="1" spans="1:4" ht="18" customHeight="1">
      <c r="A1" s="317" t="s">
        <v>291</v>
      </c>
      <c r="D1" s="656"/>
    </row>
    <row r="2" ht="13.5" customHeight="1">
      <c r="D2" s="656"/>
    </row>
    <row r="3" spans="1:16" s="101" customFormat="1" ht="17.25" customHeight="1">
      <c r="A3" s="682"/>
      <c r="B3" s="224" t="s">
        <v>630</v>
      </c>
      <c r="C3" s="114"/>
      <c r="D3" s="114"/>
      <c r="E3" s="114"/>
      <c r="F3" s="114"/>
      <c r="G3" s="114"/>
      <c r="H3" s="114"/>
      <c r="I3" s="114"/>
      <c r="J3" s="114"/>
      <c r="K3" s="114"/>
      <c r="L3" s="114"/>
      <c r="M3" s="114"/>
      <c r="N3" s="114"/>
      <c r="O3" s="114"/>
      <c r="P3" s="114"/>
    </row>
    <row r="4" spans="1:16" s="101" customFormat="1" ht="17.25" customHeight="1">
      <c r="A4" s="682"/>
      <c r="B4" s="114"/>
      <c r="C4" s="114"/>
      <c r="D4" s="1139" t="s">
        <v>631</v>
      </c>
      <c r="E4" s="1139"/>
      <c r="F4" s="1139"/>
      <c r="G4" s="1139"/>
      <c r="H4" s="1139"/>
      <c r="I4" s="1139"/>
      <c r="J4" s="1139"/>
      <c r="K4" s="1139"/>
      <c r="L4" s="1139"/>
      <c r="M4" s="1139"/>
      <c r="N4" s="1139"/>
      <c r="O4" s="1139"/>
      <c r="P4" s="114"/>
    </row>
    <row r="5" spans="2:3" ht="15.75" customHeight="1">
      <c r="B5" s="318" t="s">
        <v>607</v>
      </c>
      <c r="C5" s="656"/>
    </row>
    <row r="6" spans="2:3" ht="9.75" customHeight="1">
      <c r="B6" s="533"/>
      <c r="C6" s="533"/>
    </row>
    <row r="7" spans="1:4" ht="15.75" customHeight="1">
      <c r="A7" s="660"/>
      <c r="D7" s="661" t="s">
        <v>202</v>
      </c>
    </row>
    <row r="8" spans="1:16" s="532" customFormat="1" ht="13.5" customHeight="1">
      <c r="A8" s="323"/>
      <c r="D8" s="662" t="s">
        <v>608</v>
      </c>
      <c r="E8" s="71"/>
      <c r="F8" s="71"/>
      <c r="G8" s="71"/>
      <c r="H8" s="71"/>
      <c r="I8" s="71"/>
      <c r="J8" s="71"/>
      <c r="K8" s="71"/>
      <c r="L8" s="71"/>
      <c r="M8" s="71"/>
      <c r="N8" s="71"/>
      <c r="O8" s="71"/>
      <c r="P8" s="71"/>
    </row>
    <row r="9" spans="1:16" s="532" customFormat="1" ht="13.5" customHeight="1">
      <c r="A9" s="323"/>
      <c r="D9" s="662" t="s">
        <v>609</v>
      </c>
      <c r="E9" s="71"/>
      <c r="F9" s="71"/>
      <c r="G9" s="71"/>
      <c r="H9" s="71"/>
      <c r="I9" s="71"/>
      <c r="J9" s="71"/>
      <c r="K9" s="71"/>
      <c r="L9" s="71"/>
      <c r="M9" s="71"/>
      <c r="N9" s="71"/>
      <c r="O9" s="71"/>
      <c r="P9" s="71"/>
    </row>
    <row r="10" spans="1:16" s="532" customFormat="1" ht="13.5" customHeight="1">
      <c r="A10" s="323"/>
      <c r="D10" s="662" t="s">
        <v>610</v>
      </c>
      <c r="E10" s="71"/>
      <c r="F10" s="71"/>
      <c r="G10" s="71"/>
      <c r="H10" s="71"/>
      <c r="I10" s="71"/>
      <c r="J10" s="71"/>
      <c r="K10" s="71"/>
      <c r="L10" s="71"/>
      <c r="M10" s="71"/>
      <c r="N10" s="71"/>
      <c r="O10" s="71"/>
      <c r="P10" s="71"/>
    </row>
    <row r="11" spans="1:16" s="532" customFormat="1" ht="13.5" customHeight="1">
      <c r="A11" s="323"/>
      <c r="D11" s="662" t="s">
        <v>302</v>
      </c>
      <c r="E11" s="71"/>
      <c r="F11" s="71"/>
      <c r="G11" s="71"/>
      <c r="H11" s="71"/>
      <c r="I11" s="71"/>
      <c r="J11" s="71"/>
      <c r="K11" s="71"/>
      <c r="L11" s="71"/>
      <c r="M11" s="71"/>
      <c r="N11" s="71"/>
      <c r="O11" s="71"/>
      <c r="P11" s="71"/>
    </row>
    <row r="12" spans="1:16" s="532" customFormat="1" ht="13.5" customHeight="1">
      <c r="A12" s="323"/>
      <c r="D12" s="662" t="s">
        <v>611</v>
      </c>
      <c r="E12" s="71"/>
      <c r="F12" s="71"/>
      <c r="G12" s="71"/>
      <c r="H12" s="71"/>
      <c r="I12" s="71"/>
      <c r="J12" s="71"/>
      <c r="K12" s="71"/>
      <c r="L12" s="71"/>
      <c r="M12" s="71"/>
      <c r="N12" s="71"/>
      <c r="O12" s="71"/>
      <c r="P12" s="71"/>
    </row>
    <row r="13" ht="15" customHeight="1"/>
    <row r="14" spans="2:16" s="607" customFormat="1" ht="57.75" customHeight="1">
      <c r="B14" s="1154" t="s">
        <v>612</v>
      </c>
      <c r="C14" s="1155"/>
      <c r="D14" s="1155"/>
      <c r="E14" s="1158" t="s">
        <v>384</v>
      </c>
      <c r="F14" s="1151"/>
      <c r="G14" s="1151" t="s">
        <v>383</v>
      </c>
      <c r="H14" s="1151"/>
      <c r="I14" s="1151" t="s">
        <v>385</v>
      </c>
      <c r="J14" s="1151"/>
      <c r="K14" s="1151" t="s">
        <v>386</v>
      </c>
      <c r="L14" s="1151"/>
      <c r="M14" s="1151" t="s">
        <v>387</v>
      </c>
      <c r="N14" s="1151"/>
      <c r="O14" s="1151" t="s">
        <v>388</v>
      </c>
      <c r="P14" s="1151"/>
    </row>
    <row r="15" spans="2:16" s="607" customFormat="1" ht="18" customHeight="1" thickBot="1">
      <c r="B15" s="1156"/>
      <c r="C15" s="1157"/>
      <c r="D15" s="1157"/>
      <c r="E15" s="1152" t="s">
        <v>573</v>
      </c>
      <c r="F15" s="1153"/>
      <c r="G15" s="1153" t="s">
        <v>574</v>
      </c>
      <c r="H15" s="1153"/>
      <c r="I15" s="1153" t="s">
        <v>613</v>
      </c>
      <c r="J15" s="1153"/>
      <c r="K15" s="1153" t="s">
        <v>614</v>
      </c>
      <c r="L15" s="1153"/>
      <c r="M15" s="1153" t="s">
        <v>615</v>
      </c>
      <c r="N15" s="1153"/>
      <c r="O15" s="1153" t="s">
        <v>616</v>
      </c>
      <c r="P15" s="1153"/>
    </row>
    <row r="16" spans="2:16" s="607" customFormat="1" ht="36.75" customHeight="1" thickTop="1">
      <c r="B16" s="1148" t="s">
        <v>617</v>
      </c>
      <c r="C16" s="1119"/>
      <c r="D16" s="1120"/>
      <c r="E16" s="238"/>
      <c r="F16" s="204" t="s">
        <v>150</v>
      </c>
      <c r="G16" s="1149" t="s">
        <v>618</v>
      </c>
      <c r="H16" s="1150"/>
      <c r="I16" s="1149" t="s">
        <v>618</v>
      </c>
      <c r="J16" s="1150"/>
      <c r="K16" s="1149" t="s">
        <v>618</v>
      </c>
      <c r="L16" s="1150"/>
      <c r="M16" s="1149" t="s">
        <v>618</v>
      </c>
      <c r="N16" s="1150"/>
      <c r="O16" s="1149" t="s">
        <v>618</v>
      </c>
      <c r="P16" s="1150"/>
    </row>
    <row r="17" spans="2:16" s="607" customFormat="1" ht="27" customHeight="1">
      <c r="B17" s="1145" t="s">
        <v>619</v>
      </c>
      <c r="C17" s="1146"/>
      <c r="D17" s="1147"/>
      <c r="E17" s="238"/>
      <c r="F17" s="205" t="s">
        <v>137</v>
      </c>
      <c r="G17" s="1137" t="s">
        <v>583</v>
      </c>
      <c r="H17" s="1138"/>
      <c r="I17" s="1137" t="s">
        <v>583</v>
      </c>
      <c r="J17" s="1138"/>
      <c r="K17" s="1137" t="s">
        <v>583</v>
      </c>
      <c r="L17" s="1138"/>
      <c r="M17" s="1137" t="s">
        <v>583</v>
      </c>
      <c r="N17" s="1138"/>
      <c r="O17" s="1137" t="s">
        <v>583</v>
      </c>
      <c r="P17" s="1138"/>
    </row>
    <row r="18" spans="2:16" s="607" customFormat="1" ht="36" customHeight="1">
      <c r="B18" s="1143" t="s">
        <v>339</v>
      </c>
      <c r="C18" s="665"/>
      <c r="D18" s="666" t="s">
        <v>579</v>
      </c>
      <c r="E18" s="238"/>
      <c r="F18" s="205" t="s">
        <v>137</v>
      </c>
      <c r="G18" s="1137" t="s">
        <v>583</v>
      </c>
      <c r="H18" s="1138"/>
      <c r="I18" s="1137" t="s">
        <v>583</v>
      </c>
      <c r="J18" s="1138"/>
      <c r="K18" s="1137" t="s">
        <v>583</v>
      </c>
      <c r="L18" s="1138"/>
      <c r="M18" s="1137" t="s">
        <v>583</v>
      </c>
      <c r="N18" s="1138"/>
      <c r="O18" s="1137" t="s">
        <v>583</v>
      </c>
      <c r="P18" s="1138"/>
    </row>
    <row r="19" spans="2:16" s="607" customFormat="1" ht="27" customHeight="1">
      <c r="B19" s="1144"/>
      <c r="C19" s="623"/>
      <c r="D19" s="663" t="s">
        <v>620</v>
      </c>
      <c r="E19" s="238"/>
      <c r="F19" s="205" t="s">
        <v>137</v>
      </c>
      <c r="G19" s="1137" t="s">
        <v>583</v>
      </c>
      <c r="H19" s="1138"/>
      <c r="I19" s="1137" t="s">
        <v>583</v>
      </c>
      <c r="J19" s="1138"/>
      <c r="K19" s="1137" t="s">
        <v>583</v>
      </c>
      <c r="L19" s="1138"/>
      <c r="M19" s="1137" t="s">
        <v>583</v>
      </c>
      <c r="N19" s="1138"/>
      <c r="O19" s="1137" t="s">
        <v>583</v>
      </c>
      <c r="P19" s="1138"/>
    </row>
    <row r="20" spans="2:16" s="607" customFormat="1" ht="36" customHeight="1">
      <c r="B20" s="1143" t="s">
        <v>97</v>
      </c>
      <c r="C20" s="625"/>
      <c r="D20" s="664" t="s">
        <v>621</v>
      </c>
      <c r="E20" s="238"/>
      <c r="F20" s="205" t="s">
        <v>137</v>
      </c>
      <c r="G20" s="1137" t="s">
        <v>583</v>
      </c>
      <c r="H20" s="1138"/>
      <c r="I20" s="1137" t="s">
        <v>583</v>
      </c>
      <c r="J20" s="1138"/>
      <c r="K20" s="1137" t="s">
        <v>583</v>
      </c>
      <c r="L20" s="1138"/>
      <c r="M20" s="1137" t="s">
        <v>583</v>
      </c>
      <c r="N20" s="1138"/>
      <c r="O20" s="1137" t="s">
        <v>583</v>
      </c>
      <c r="P20" s="1138"/>
    </row>
    <row r="21" spans="2:16" s="607" customFormat="1" ht="27" customHeight="1">
      <c r="B21" s="1144"/>
      <c r="C21" s="625"/>
      <c r="D21" s="664" t="s">
        <v>582</v>
      </c>
      <c r="E21" s="238"/>
      <c r="F21" s="206" t="s">
        <v>137</v>
      </c>
      <c r="G21" s="1137" t="s">
        <v>583</v>
      </c>
      <c r="H21" s="1138"/>
      <c r="I21" s="1137" t="s">
        <v>583</v>
      </c>
      <c r="J21" s="1138"/>
      <c r="K21" s="1137" t="s">
        <v>583</v>
      </c>
      <c r="L21" s="1138"/>
      <c r="M21" s="1137" t="s">
        <v>583</v>
      </c>
      <c r="N21" s="1138"/>
      <c r="O21" s="1137" t="s">
        <v>583</v>
      </c>
      <c r="P21" s="1138"/>
    </row>
    <row r="22" spans="2:16" s="607" customFormat="1" ht="27" customHeight="1">
      <c r="B22" s="1140" t="s">
        <v>98</v>
      </c>
      <c r="C22" s="633"/>
      <c r="D22" s="667" t="s">
        <v>99</v>
      </c>
      <c r="E22" s="238"/>
      <c r="F22" s="205" t="s">
        <v>137</v>
      </c>
      <c r="G22" s="1137" t="s">
        <v>583</v>
      </c>
      <c r="H22" s="1138"/>
      <c r="I22" s="1137" t="s">
        <v>583</v>
      </c>
      <c r="J22" s="1138"/>
      <c r="K22" s="1137" t="s">
        <v>583</v>
      </c>
      <c r="L22" s="1138"/>
      <c r="M22" s="1137" t="s">
        <v>583</v>
      </c>
      <c r="N22" s="1138"/>
      <c r="O22" s="1137" t="s">
        <v>583</v>
      </c>
      <c r="P22" s="1138"/>
    </row>
    <row r="23" spans="2:16" s="607" customFormat="1" ht="25.5" customHeight="1">
      <c r="B23" s="1141"/>
      <c r="C23" s="633"/>
      <c r="D23" s="667" t="s">
        <v>100</v>
      </c>
      <c r="E23" s="238"/>
      <c r="F23" s="205" t="s">
        <v>137</v>
      </c>
      <c r="G23" s="1137" t="s">
        <v>583</v>
      </c>
      <c r="H23" s="1138"/>
      <c r="I23" s="1137" t="s">
        <v>583</v>
      </c>
      <c r="J23" s="1138"/>
      <c r="K23" s="1137" t="s">
        <v>583</v>
      </c>
      <c r="L23" s="1138"/>
      <c r="M23" s="1137" t="s">
        <v>583</v>
      </c>
      <c r="N23" s="1138"/>
      <c r="O23" s="1137" t="s">
        <v>583</v>
      </c>
      <c r="P23" s="1138"/>
    </row>
    <row r="24" spans="2:16" s="607" customFormat="1" ht="27" customHeight="1">
      <c r="B24" s="1141"/>
      <c r="C24" s="633"/>
      <c r="D24" s="667" t="s">
        <v>101</v>
      </c>
      <c r="E24" s="238"/>
      <c r="F24" s="205" t="s">
        <v>137</v>
      </c>
      <c r="G24" s="1137" t="s">
        <v>583</v>
      </c>
      <c r="H24" s="1138"/>
      <c r="I24" s="1137" t="s">
        <v>583</v>
      </c>
      <c r="J24" s="1138"/>
      <c r="K24" s="1137" t="s">
        <v>583</v>
      </c>
      <c r="L24" s="1138"/>
      <c r="M24" s="1137" t="s">
        <v>583</v>
      </c>
      <c r="N24" s="1138"/>
      <c r="O24" s="1137" t="s">
        <v>583</v>
      </c>
      <c r="P24" s="1138"/>
    </row>
    <row r="25" spans="2:16" ht="27" customHeight="1">
      <c r="B25" s="1141"/>
      <c r="C25" s="633"/>
      <c r="D25" s="667" t="s">
        <v>166</v>
      </c>
      <c r="E25" s="238"/>
      <c r="F25" s="205" t="s">
        <v>137</v>
      </c>
      <c r="G25" s="1137" t="s">
        <v>583</v>
      </c>
      <c r="H25" s="1138"/>
      <c r="I25" s="1137" t="s">
        <v>583</v>
      </c>
      <c r="J25" s="1138"/>
      <c r="K25" s="1137" t="s">
        <v>583</v>
      </c>
      <c r="L25" s="1138"/>
      <c r="M25" s="1137" t="s">
        <v>583</v>
      </c>
      <c r="N25" s="1138"/>
      <c r="O25" s="1137" t="s">
        <v>583</v>
      </c>
      <c r="P25" s="1138"/>
    </row>
    <row r="26" spans="2:16" ht="27" customHeight="1">
      <c r="B26" s="1141"/>
      <c r="C26" s="631"/>
      <c r="D26" s="668" t="s">
        <v>340</v>
      </c>
      <c r="E26" s="238"/>
      <c r="F26" s="205" t="s">
        <v>137</v>
      </c>
      <c r="G26" s="1137" t="s">
        <v>583</v>
      </c>
      <c r="H26" s="1138"/>
      <c r="I26" s="1137" t="s">
        <v>583</v>
      </c>
      <c r="J26" s="1138"/>
      <c r="K26" s="1137" t="s">
        <v>583</v>
      </c>
      <c r="L26" s="1138"/>
      <c r="M26" s="237"/>
      <c r="N26" s="205" t="s">
        <v>137</v>
      </c>
      <c r="O26" s="237"/>
      <c r="P26" s="205" t="s">
        <v>137</v>
      </c>
    </row>
    <row r="27" spans="2:16" ht="25.5" customHeight="1">
      <c r="B27" s="1142"/>
      <c r="C27" s="631"/>
      <c r="D27" s="668" t="s">
        <v>107</v>
      </c>
      <c r="E27" s="238"/>
      <c r="F27" s="205" t="s">
        <v>137</v>
      </c>
      <c r="G27" s="1137" t="s">
        <v>583</v>
      </c>
      <c r="H27" s="1138"/>
      <c r="I27" s="1137" t="s">
        <v>583</v>
      </c>
      <c r="J27" s="1138"/>
      <c r="K27" s="1137" t="s">
        <v>583</v>
      </c>
      <c r="L27" s="1138"/>
      <c r="M27" s="240"/>
      <c r="N27" s="205" t="s">
        <v>137</v>
      </c>
      <c r="O27" s="240"/>
      <c r="P27" s="205" t="s">
        <v>137</v>
      </c>
    </row>
    <row r="28" spans="2:16" ht="25.5" customHeight="1">
      <c r="B28" s="1140" t="s">
        <v>102</v>
      </c>
      <c r="C28" s="633"/>
      <c r="D28" s="667" t="s">
        <v>108</v>
      </c>
      <c r="E28" s="238"/>
      <c r="F28" s="205" t="s">
        <v>137</v>
      </c>
      <c r="G28" s="237"/>
      <c r="H28" s="205" t="s">
        <v>137</v>
      </c>
      <c r="I28" s="1137" t="s">
        <v>583</v>
      </c>
      <c r="J28" s="1138"/>
      <c r="K28" s="1137" t="s">
        <v>583</v>
      </c>
      <c r="L28" s="1138"/>
      <c r="M28" s="1137" t="s">
        <v>583</v>
      </c>
      <c r="N28" s="1138"/>
      <c r="O28" s="1137" t="s">
        <v>583</v>
      </c>
      <c r="P28" s="1138"/>
    </row>
    <row r="29" spans="2:16" ht="25.5" customHeight="1">
      <c r="B29" s="1141"/>
      <c r="C29" s="631"/>
      <c r="D29" s="668" t="s">
        <v>109</v>
      </c>
      <c r="E29" s="238"/>
      <c r="F29" s="205" t="s">
        <v>137</v>
      </c>
      <c r="G29" s="237"/>
      <c r="H29" s="205" t="s">
        <v>137</v>
      </c>
      <c r="I29" s="1137" t="s">
        <v>583</v>
      </c>
      <c r="J29" s="1138"/>
      <c r="K29" s="1137" t="s">
        <v>583</v>
      </c>
      <c r="L29" s="1138"/>
      <c r="M29" s="240"/>
      <c r="N29" s="205" t="s">
        <v>137</v>
      </c>
      <c r="O29" s="240"/>
      <c r="P29" s="205" t="s">
        <v>137</v>
      </c>
    </row>
    <row r="30" spans="2:16" ht="25.5" customHeight="1">
      <c r="B30" s="1141"/>
      <c r="C30" s="633"/>
      <c r="D30" s="667" t="s">
        <v>110</v>
      </c>
      <c r="E30" s="238"/>
      <c r="F30" s="205" t="s">
        <v>137</v>
      </c>
      <c r="G30" s="237"/>
      <c r="H30" s="205" t="s">
        <v>137</v>
      </c>
      <c r="I30" s="1137" t="s">
        <v>583</v>
      </c>
      <c r="J30" s="1138"/>
      <c r="K30" s="1137" t="s">
        <v>583</v>
      </c>
      <c r="L30" s="1138"/>
      <c r="M30" s="1137" t="s">
        <v>583</v>
      </c>
      <c r="N30" s="1138"/>
      <c r="O30" s="1137" t="s">
        <v>583</v>
      </c>
      <c r="P30" s="1138"/>
    </row>
    <row r="31" spans="2:16" ht="25.5" customHeight="1">
      <c r="B31" s="1142"/>
      <c r="C31" s="631"/>
      <c r="D31" s="668" t="s">
        <v>341</v>
      </c>
      <c r="E31" s="238"/>
      <c r="F31" s="205" t="s">
        <v>137</v>
      </c>
      <c r="G31" s="237"/>
      <c r="H31" s="205" t="s">
        <v>137</v>
      </c>
      <c r="I31" s="1137" t="s">
        <v>583</v>
      </c>
      <c r="J31" s="1138"/>
      <c r="K31" s="1137" t="s">
        <v>583</v>
      </c>
      <c r="L31" s="1138"/>
      <c r="M31" s="237"/>
      <c r="N31" s="205" t="s">
        <v>137</v>
      </c>
      <c r="O31" s="237"/>
      <c r="P31" s="205" t="s">
        <v>137</v>
      </c>
    </row>
    <row r="32" spans="2:16" ht="27" customHeight="1">
      <c r="B32" s="669" t="s">
        <v>103</v>
      </c>
      <c r="C32" s="635"/>
      <c r="D32" s="668" t="s">
        <v>104</v>
      </c>
      <c r="E32" s="238"/>
      <c r="F32" s="205" t="s">
        <v>137</v>
      </c>
      <c r="G32" s="237"/>
      <c r="H32" s="205" t="s">
        <v>137</v>
      </c>
      <c r="I32" s="237"/>
      <c r="J32" s="205" t="s">
        <v>137</v>
      </c>
      <c r="K32" s="237"/>
      <c r="L32" s="205" t="s">
        <v>137</v>
      </c>
      <c r="M32" s="237"/>
      <c r="N32" s="205" t="s">
        <v>137</v>
      </c>
      <c r="O32" s="237"/>
      <c r="P32" s="205" t="s">
        <v>137</v>
      </c>
    </row>
    <row r="33" spans="2:16" ht="25.5" customHeight="1">
      <c r="B33" s="670"/>
      <c r="C33" s="671"/>
      <c r="D33" s="672" t="s">
        <v>105</v>
      </c>
      <c r="E33" s="238"/>
      <c r="F33" s="205" t="s">
        <v>137</v>
      </c>
      <c r="G33" s="1137" t="s">
        <v>583</v>
      </c>
      <c r="H33" s="1138"/>
      <c r="I33" s="1137" t="s">
        <v>583</v>
      </c>
      <c r="J33" s="1138"/>
      <c r="K33" s="1137" t="s">
        <v>583</v>
      </c>
      <c r="L33" s="1138"/>
      <c r="M33" s="1137" t="s">
        <v>583</v>
      </c>
      <c r="N33" s="1138"/>
      <c r="O33" s="1137" t="s">
        <v>583</v>
      </c>
      <c r="P33" s="1138"/>
    </row>
    <row r="34" spans="2:16" ht="27" customHeight="1">
      <c r="B34" s="673"/>
      <c r="C34" s="674"/>
      <c r="D34" s="675" t="s">
        <v>163</v>
      </c>
      <c r="E34" s="676" t="str">
        <f>IF(COUNT(E16:E33)=0," ",SUM(E16:E33))</f>
        <v> </v>
      </c>
      <c r="F34" s="207" t="s">
        <v>137</v>
      </c>
      <c r="G34" s="208" t="str">
        <f>IF(COUNT(G16:G33)=0," ",SUM(G16:G33))</f>
        <v> </v>
      </c>
      <c r="H34" s="209" t="s">
        <v>137</v>
      </c>
      <c r="I34" s="208" t="str">
        <f>IF(COUNT(I16:I33)=0," ",SUM(I16:I33))</f>
        <v> </v>
      </c>
      <c r="J34" s="209" t="s">
        <v>137</v>
      </c>
      <c r="K34" s="210" t="str">
        <f>IF(COUNT(K16:K33)=0," ",SUM(K16:K33))</f>
        <v> </v>
      </c>
      <c r="L34" s="211" t="s">
        <v>137</v>
      </c>
      <c r="M34" s="210" t="str">
        <f>IF(COUNT(M16:M33)=0," ",SUM(M16:M33))</f>
        <v> </v>
      </c>
      <c r="N34" s="211" t="s">
        <v>137</v>
      </c>
      <c r="O34" s="210" t="str">
        <f>IF(COUNT(O16:O33)=0," ",SUM(O16:O33))</f>
        <v> </v>
      </c>
      <c r="P34" s="211" t="s">
        <v>137</v>
      </c>
    </row>
    <row r="35" spans="2:16" ht="9" customHeight="1">
      <c r="B35" s="650"/>
      <c r="C35" s="650"/>
      <c r="D35" s="651"/>
      <c r="E35" s="111"/>
      <c r="F35" s="112"/>
      <c r="G35" s="111"/>
      <c r="H35" s="113"/>
      <c r="I35" s="111"/>
      <c r="J35" s="113"/>
      <c r="K35" s="111"/>
      <c r="L35" s="70"/>
      <c r="M35" s="111"/>
      <c r="N35" s="70"/>
      <c r="O35" s="111"/>
      <c r="P35" s="70"/>
    </row>
    <row r="36" spans="2:16" s="656" customFormat="1" ht="13.5" customHeight="1">
      <c r="B36" s="285" t="s">
        <v>303</v>
      </c>
      <c r="C36" s="677"/>
      <c r="D36" s="677"/>
      <c r="E36" s="101"/>
      <c r="F36" s="101"/>
      <c r="G36" s="101"/>
      <c r="H36" s="101"/>
      <c r="I36" s="101"/>
      <c r="J36" s="101"/>
      <c r="K36" s="101"/>
      <c r="L36" s="101"/>
      <c r="M36" s="101"/>
      <c r="N36" s="101"/>
      <c r="O36" s="101"/>
      <c r="P36" s="101"/>
    </row>
    <row r="37" spans="2:16" s="659" customFormat="1" ht="13.5" customHeight="1">
      <c r="B37" s="678" t="s">
        <v>622</v>
      </c>
      <c r="C37" s="679"/>
      <c r="D37" s="679"/>
      <c r="E37" s="101"/>
      <c r="F37" s="101"/>
      <c r="G37" s="101"/>
      <c r="H37" s="101"/>
      <c r="I37" s="101"/>
      <c r="J37" s="101"/>
      <c r="K37" s="101"/>
      <c r="L37" s="101"/>
      <c r="M37" s="101"/>
      <c r="N37" s="101"/>
      <c r="O37" s="101"/>
      <c r="P37" s="101"/>
    </row>
    <row r="38" spans="2:4" ht="13.5" customHeight="1">
      <c r="B38" s="662" t="s">
        <v>623</v>
      </c>
      <c r="C38" s="680"/>
      <c r="D38" s="680"/>
    </row>
    <row r="39" spans="2:16" s="488" customFormat="1" ht="13.5" customHeight="1">
      <c r="B39" s="658" t="s">
        <v>624</v>
      </c>
      <c r="C39" s="681"/>
      <c r="D39" s="681"/>
      <c r="E39" s="101"/>
      <c r="F39" s="101"/>
      <c r="G39" s="101"/>
      <c r="H39" s="101"/>
      <c r="I39" s="101"/>
      <c r="J39" s="101"/>
      <c r="K39" s="101"/>
      <c r="L39" s="101"/>
      <c r="M39" s="101"/>
      <c r="N39" s="101"/>
      <c r="O39" s="101"/>
      <c r="P39" s="101"/>
    </row>
    <row r="40" spans="2:4" ht="13.5" customHeight="1">
      <c r="B40" s="662" t="s">
        <v>625</v>
      </c>
      <c r="C40" s="680"/>
      <c r="D40" s="680"/>
    </row>
    <row r="41" spans="2:16" s="488" customFormat="1" ht="13.5" customHeight="1">
      <c r="B41" s="658" t="s">
        <v>626</v>
      </c>
      <c r="C41" s="681"/>
      <c r="D41" s="681"/>
      <c r="E41" s="101"/>
      <c r="F41" s="101"/>
      <c r="G41" s="101"/>
      <c r="H41" s="101"/>
      <c r="I41" s="101"/>
      <c r="J41" s="101"/>
      <c r="K41" s="101"/>
      <c r="L41" s="101"/>
      <c r="M41" s="101"/>
      <c r="N41" s="101"/>
      <c r="O41" s="101"/>
      <c r="P41" s="101"/>
    </row>
    <row r="42" spans="2:4" ht="13.5" customHeight="1">
      <c r="B42" s="662" t="s">
        <v>627</v>
      </c>
      <c r="C42" s="680"/>
      <c r="D42" s="680"/>
    </row>
    <row r="43" spans="2:16" s="488" customFormat="1" ht="13.5" customHeight="1">
      <c r="B43" s="658" t="s">
        <v>628</v>
      </c>
      <c r="C43" s="681"/>
      <c r="D43" s="681"/>
      <c r="E43" s="101"/>
      <c r="F43" s="101"/>
      <c r="G43" s="101"/>
      <c r="H43" s="101"/>
      <c r="I43" s="101"/>
      <c r="J43" s="101"/>
      <c r="K43" s="101"/>
      <c r="L43" s="101"/>
      <c r="M43" s="101"/>
      <c r="N43" s="101"/>
      <c r="O43" s="101"/>
      <c r="P43" s="101"/>
    </row>
  </sheetData>
  <sheetProtection/>
  <protectedRanges>
    <protectedRange sqref="I35" name="範囲3_1_1"/>
    <protectedRange sqref="G35" name="範囲2_1_1"/>
    <protectedRange sqref="E35" name="範囲1_1_1"/>
    <protectedRange sqref="I34" name="範囲3_1"/>
    <protectedRange sqref="G34" name="範囲2_1"/>
    <protectedRange sqref="E34" name="範囲1_1"/>
    <protectedRange sqref="I31:I32 K31:K32 M31:M32 O31:O32" name="範囲3_2_1"/>
    <protectedRange sqref="G31:G32" name="範囲2_2_1"/>
    <protectedRange sqref="E16:E33" name="範囲1_1_1_2"/>
    <protectedRange sqref="I20:I25 I33 I18" name="範囲3_1_1_1"/>
    <protectedRange sqref="G20:G27 I26:I27 I29 G33 G18" name="範囲2_1_1_1"/>
    <protectedRange sqref="K26:K27 M26:M27 K29 M29 O26:O27 O29" name="範囲3_2_1_1"/>
    <protectedRange sqref="G28:G30" name="範囲2_2_1_1"/>
    <protectedRange sqref="I36:I37" name="範囲3_2"/>
    <protectedRange sqref="G36:G37" name="範囲2_2"/>
    <protectedRange sqref="I38 G38 E36:E38" name="範囲1_2"/>
  </protectedRanges>
  <mergeCells count="93">
    <mergeCell ref="B14:D15"/>
    <mergeCell ref="E14:F14"/>
    <mergeCell ref="G14:H14"/>
    <mergeCell ref="I14:J14"/>
    <mergeCell ref="K14:L14"/>
    <mergeCell ref="M14:N14"/>
    <mergeCell ref="O14:P14"/>
    <mergeCell ref="E15:F15"/>
    <mergeCell ref="G15:H15"/>
    <mergeCell ref="I15:J15"/>
    <mergeCell ref="K15:L15"/>
    <mergeCell ref="M15:N15"/>
    <mergeCell ref="O15:P15"/>
    <mergeCell ref="B16:D16"/>
    <mergeCell ref="G16:H16"/>
    <mergeCell ref="I16:J16"/>
    <mergeCell ref="K16:L16"/>
    <mergeCell ref="M16:N16"/>
    <mergeCell ref="O16:P16"/>
    <mergeCell ref="B17:D17"/>
    <mergeCell ref="G17:H17"/>
    <mergeCell ref="I17:J17"/>
    <mergeCell ref="K17:L17"/>
    <mergeCell ref="M17:N17"/>
    <mergeCell ref="O17:P17"/>
    <mergeCell ref="M18:N18"/>
    <mergeCell ref="O18:P18"/>
    <mergeCell ref="G19:H19"/>
    <mergeCell ref="I19:J19"/>
    <mergeCell ref="K19:L19"/>
    <mergeCell ref="M19:N19"/>
    <mergeCell ref="G21:H21"/>
    <mergeCell ref="I21:J21"/>
    <mergeCell ref="K21:L21"/>
    <mergeCell ref="B18:B19"/>
    <mergeCell ref="G18:H18"/>
    <mergeCell ref="I18:J18"/>
    <mergeCell ref="K18:L18"/>
    <mergeCell ref="O22:P22"/>
    <mergeCell ref="G23:H23"/>
    <mergeCell ref="I23:J23"/>
    <mergeCell ref="O19:P19"/>
    <mergeCell ref="B20:B21"/>
    <mergeCell ref="G20:H20"/>
    <mergeCell ref="I20:J20"/>
    <mergeCell ref="K20:L20"/>
    <mergeCell ref="M20:N20"/>
    <mergeCell ref="O20:P20"/>
    <mergeCell ref="K24:L24"/>
    <mergeCell ref="M24:N24"/>
    <mergeCell ref="O24:P24"/>
    <mergeCell ref="M21:N21"/>
    <mergeCell ref="O21:P21"/>
    <mergeCell ref="B22:B27"/>
    <mergeCell ref="G22:H22"/>
    <mergeCell ref="I22:J22"/>
    <mergeCell ref="K22:L22"/>
    <mergeCell ref="M22:N22"/>
    <mergeCell ref="M25:N25"/>
    <mergeCell ref="O25:P25"/>
    <mergeCell ref="G26:H26"/>
    <mergeCell ref="I26:J26"/>
    <mergeCell ref="K26:L26"/>
    <mergeCell ref="K23:L23"/>
    <mergeCell ref="M23:N23"/>
    <mergeCell ref="O23:P23"/>
    <mergeCell ref="G24:H24"/>
    <mergeCell ref="I24:J24"/>
    <mergeCell ref="B28:B31"/>
    <mergeCell ref="I28:J28"/>
    <mergeCell ref="K28:L28"/>
    <mergeCell ref="I31:J31"/>
    <mergeCell ref="K31:L31"/>
    <mergeCell ref="G25:H25"/>
    <mergeCell ref="I25:J25"/>
    <mergeCell ref="K25:L25"/>
    <mergeCell ref="K30:L30"/>
    <mergeCell ref="K27:L27"/>
    <mergeCell ref="G33:H33"/>
    <mergeCell ref="I33:J33"/>
    <mergeCell ref="K33:L33"/>
    <mergeCell ref="M33:N33"/>
    <mergeCell ref="O33:P33"/>
    <mergeCell ref="M28:N28"/>
    <mergeCell ref="O28:P28"/>
    <mergeCell ref="I29:J29"/>
    <mergeCell ref="K29:L29"/>
    <mergeCell ref="I30:J30"/>
    <mergeCell ref="D4:O4"/>
    <mergeCell ref="M30:N30"/>
    <mergeCell ref="O30:P30"/>
    <mergeCell ref="G27:H27"/>
    <mergeCell ref="I27:J27"/>
  </mergeCells>
  <printOptions/>
  <pageMargins left="0.5905511811023623"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2017.10&amp;C-13-</oddFooter>
    <firstFooter>&amp;L&amp;9 2013.10&amp;C-12-</firstFooter>
  </headerFooter>
</worksheet>
</file>

<file path=xl/worksheets/sheet15.xml><?xml version="1.0" encoding="utf-8"?>
<worksheet xmlns="http://schemas.openxmlformats.org/spreadsheetml/2006/main" xmlns:r="http://schemas.openxmlformats.org/officeDocument/2006/relationships">
  <dimension ref="A1:K20"/>
  <sheetViews>
    <sheetView workbookViewId="0" topLeftCell="A1">
      <selection activeCell="L14" sqref="L14"/>
    </sheetView>
  </sheetViews>
  <sheetFormatPr defaultColWidth="9.00390625" defaultRowHeight="13.5"/>
  <cols>
    <col min="1" max="1" width="3.625" style="319" customWidth="1"/>
    <col min="2" max="2" width="2.375" style="319" customWidth="1"/>
    <col min="3" max="3" width="24.625" style="319" customWidth="1"/>
    <col min="4" max="4" width="19.25390625" style="319" customWidth="1"/>
    <col min="5" max="5" width="16.00390625" style="319" customWidth="1"/>
    <col min="6" max="6" width="3.125" style="319" customWidth="1"/>
    <col min="7" max="7" width="18.125" style="319" customWidth="1"/>
    <col min="8" max="16384" width="9.00390625" style="319" customWidth="1"/>
  </cols>
  <sheetData>
    <row r="1" spans="1:7" ht="18" customHeight="1">
      <c r="A1" s="317" t="s">
        <v>421</v>
      </c>
      <c r="B1" s="318"/>
      <c r="C1" s="318"/>
      <c r="D1" s="318"/>
      <c r="E1" s="318"/>
      <c r="F1" s="318"/>
      <c r="G1" s="318"/>
    </row>
    <row r="2" spans="1:7" ht="15.75" customHeight="1">
      <c r="A2" s="317"/>
      <c r="B2" s="318"/>
      <c r="C2" s="318"/>
      <c r="D2" s="318"/>
      <c r="E2" s="318"/>
      <c r="F2" s="318"/>
      <c r="G2" s="318"/>
    </row>
    <row r="3" spans="1:7" ht="18" customHeight="1">
      <c r="A3" s="318"/>
      <c r="B3" s="318" t="s">
        <v>311</v>
      </c>
      <c r="C3" s="318"/>
      <c r="D3" s="318"/>
      <c r="E3" s="318"/>
      <c r="F3" s="318"/>
      <c r="G3" s="318"/>
    </row>
    <row r="4" spans="1:7" ht="18" customHeight="1">
      <c r="A4" s="318"/>
      <c r="B4" s="488" t="s">
        <v>422</v>
      </c>
      <c r="C4" s="318"/>
      <c r="D4" s="318"/>
      <c r="E4" s="318"/>
      <c r="F4" s="318"/>
      <c r="G4" s="318"/>
    </row>
    <row r="5" spans="1:7" ht="15.75" customHeight="1">
      <c r="A5" s="318"/>
      <c r="C5" s="337" t="s">
        <v>500</v>
      </c>
      <c r="D5" s="322"/>
      <c r="E5" s="322"/>
      <c r="F5" s="322"/>
      <c r="G5" s="322"/>
    </row>
    <row r="6" spans="1:7" ht="15.75" customHeight="1">
      <c r="A6" s="318"/>
      <c r="B6" s="323"/>
      <c r="C6" s="321" t="s">
        <v>501</v>
      </c>
      <c r="D6" s="318"/>
      <c r="E6" s="318"/>
      <c r="F6" s="318"/>
      <c r="G6" s="318"/>
    </row>
    <row r="7" spans="1:7" ht="15.75" customHeight="1">
      <c r="A7" s="318"/>
      <c r="B7" s="323"/>
      <c r="C7" s="321"/>
      <c r="D7" s="318"/>
      <c r="E7" s="318"/>
      <c r="F7" s="318"/>
      <c r="G7" s="318"/>
    </row>
    <row r="8" spans="1:7" ht="13.5">
      <c r="A8" s="318"/>
      <c r="B8" s="318"/>
      <c r="C8" s="318"/>
      <c r="D8" s="318"/>
      <c r="E8" s="318"/>
      <c r="F8" s="318"/>
      <c r="G8" s="318"/>
    </row>
    <row r="9" spans="1:7" ht="42.75" customHeight="1" thickBot="1">
      <c r="A9" s="318"/>
      <c r="B9" s="1159" t="s">
        <v>423</v>
      </c>
      <c r="C9" s="1160"/>
      <c r="D9" s="1160"/>
      <c r="E9" s="1160"/>
      <c r="F9" s="1160"/>
      <c r="G9" s="324" t="s">
        <v>147</v>
      </c>
    </row>
    <row r="10" spans="1:7" ht="33" customHeight="1" thickTop="1">
      <c r="A10" s="318"/>
      <c r="B10" s="325"/>
      <c r="C10" s="326" t="s">
        <v>424</v>
      </c>
      <c r="D10" s="326"/>
      <c r="E10" s="326"/>
      <c r="F10" s="326"/>
      <c r="G10" s="327"/>
    </row>
    <row r="11" spans="1:7" ht="33" customHeight="1">
      <c r="A11" s="318"/>
      <c r="B11" s="325"/>
      <c r="C11" s="326" t="s">
        <v>425</v>
      </c>
      <c r="D11" s="326"/>
      <c r="E11" s="326"/>
      <c r="F11" s="326"/>
      <c r="G11" s="327"/>
    </row>
    <row r="12" spans="1:7" ht="33" customHeight="1">
      <c r="A12" s="318"/>
      <c r="B12" s="325"/>
      <c r="C12" s="326" t="s">
        <v>426</v>
      </c>
      <c r="D12" s="326"/>
      <c r="E12" s="326"/>
      <c r="F12" s="326"/>
      <c r="G12" s="327"/>
    </row>
    <row r="13" spans="1:7" ht="33" customHeight="1">
      <c r="A13" s="318"/>
      <c r="B13" s="325"/>
      <c r="C13" s="326" t="s">
        <v>427</v>
      </c>
      <c r="D13" s="326"/>
      <c r="E13" s="326"/>
      <c r="F13" s="326"/>
      <c r="G13" s="327"/>
    </row>
    <row r="14" spans="1:7" ht="33" customHeight="1">
      <c r="A14" s="318"/>
      <c r="B14" s="325"/>
      <c r="C14" s="326" t="s">
        <v>428</v>
      </c>
      <c r="D14" s="326"/>
      <c r="E14" s="326"/>
      <c r="F14" s="326"/>
      <c r="G14" s="327"/>
    </row>
    <row r="15" spans="1:7" ht="33" customHeight="1">
      <c r="A15" s="318"/>
      <c r="B15" s="325"/>
      <c r="C15" s="326" t="s">
        <v>429</v>
      </c>
      <c r="D15" s="326"/>
      <c r="E15" s="326"/>
      <c r="F15" s="326"/>
      <c r="G15" s="327"/>
    </row>
    <row r="16" spans="1:9" ht="33" customHeight="1">
      <c r="A16" s="318"/>
      <c r="B16" s="325"/>
      <c r="C16" s="326" t="s">
        <v>430</v>
      </c>
      <c r="D16" s="326"/>
      <c r="E16" s="326"/>
      <c r="F16" s="326"/>
      <c r="G16" s="327"/>
      <c r="I16" s="328"/>
    </row>
    <row r="17" spans="1:11" ht="33" customHeight="1">
      <c r="A17" s="318"/>
      <c r="B17" s="325"/>
      <c r="C17" s="326" t="s">
        <v>431</v>
      </c>
      <c r="D17" s="326"/>
      <c r="E17" s="326"/>
      <c r="F17" s="326"/>
      <c r="G17" s="327"/>
      <c r="K17" s="328"/>
    </row>
    <row r="18" spans="1:7" ht="33" customHeight="1">
      <c r="A18" s="318"/>
      <c r="B18" s="329"/>
      <c r="C18" s="330" t="s">
        <v>432</v>
      </c>
      <c r="D18" s="330"/>
      <c r="E18" s="330"/>
      <c r="F18" s="330"/>
      <c r="G18" s="331"/>
    </row>
    <row r="19" spans="1:7" ht="17.25" customHeight="1">
      <c r="A19" s="318"/>
      <c r="B19" s="332"/>
      <c r="C19" s="333" t="s">
        <v>148</v>
      </c>
      <c r="D19" s="333"/>
      <c r="E19" s="333"/>
      <c r="F19" s="334"/>
      <c r="G19" s="1161"/>
    </row>
    <row r="20" spans="1:7" ht="48.75" customHeight="1">
      <c r="A20" s="318"/>
      <c r="B20" s="335" t="s">
        <v>111</v>
      </c>
      <c r="C20" s="1163"/>
      <c r="D20" s="1163"/>
      <c r="E20" s="1163"/>
      <c r="F20" s="336" t="s">
        <v>404</v>
      </c>
      <c r="G20" s="1162"/>
    </row>
  </sheetData>
  <sheetProtection/>
  <protectedRanges>
    <protectedRange sqref="G10:G18" name="範囲1"/>
    <protectedRange sqref="G19:G20" name="範囲1_1"/>
  </protectedRanges>
  <mergeCells count="3">
    <mergeCell ref="B9:F9"/>
    <mergeCell ref="G19:G20"/>
    <mergeCell ref="C20:E20"/>
  </mergeCells>
  <printOptions/>
  <pageMargins left="0.6692913385826772" right="0.1968503937007874" top="0.3937007874015748" bottom="0.5118110236220472" header="0.31496062992125984" footer="0.2755905511811024"/>
  <pageSetup horizontalDpi="300" verticalDpi="300" orientation="portrait" paperSize="9" r:id="rId1"/>
  <headerFooter scaleWithDoc="0" alignWithMargins="0">
    <oddFooter>&amp;L&amp;9 2017.10&amp;C-14-</oddFooter>
  </headerFooter>
</worksheet>
</file>

<file path=xl/worksheets/sheet16.xml><?xml version="1.0" encoding="utf-8"?>
<worksheet xmlns="http://schemas.openxmlformats.org/spreadsheetml/2006/main" xmlns:r="http://schemas.openxmlformats.org/officeDocument/2006/relationships">
  <dimension ref="A1:X28"/>
  <sheetViews>
    <sheetView workbookViewId="0" topLeftCell="A1">
      <selection activeCell="L14" sqref="L14"/>
    </sheetView>
  </sheetViews>
  <sheetFormatPr defaultColWidth="3.625" defaultRowHeight="13.5"/>
  <cols>
    <col min="1" max="1" width="3.625" style="361" customWidth="1"/>
    <col min="2" max="2" width="2.375" style="361" customWidth="1"/>
    <col min="3" max="4" width="3.625" style="361" customWidth="1"/>
    <col min="5" max="5" width="9.625" style="361" customWidth="1"/>
    <col min="6" max="6" width="2.375" style="361" customWidth="1"/>
    <col min="7" max="7" width="23.625" style="361" customWidth="1"/>
    <col min="8" max="8" width="7.625" style="361" customWidth="1"/>
    <col min="9" max="9" width="2.625" style="361" customWidth="1"/>
    <col min="10" max="10" width="3.625" style="361" customWidth="1"/>
    <col min="11" max="11" width="2.625" style="361" customWidth="1"/>
    <col min="12" max="12" width="3.625" style="361" customWidth="1"/>
    <col min="13" max="13" width="2.625" style="361" customWidth="1"/>
    <col min="14" max="14" width="7.625" style="361" customWidth="1"/>
    <col min="15" max="15" width="2.625" style="361" customWidth="1"/>
    <col min="16" max="16" width="3.625" style="361" customWidth="1"/>
    <col min="17" max="17" width="2.625" style="361" customWidth="1"/>
    <col min="18" max="18" width="3.625" style="361" customWidth="1"/>
    <col min="19" max="19" width="2.625" style="361" customWidth="1"/>
    <col min="20" max="16384" width="3.625" style="361" customWidth="1"/>
  </cols>
  <sheetData>
    <row r="1" spans="1:21" ht="18" customHeight="1">
      <c r="A1" s="317" t="s">
        <v>433</v>
      </c>
      <c r="B1" s="359"/>
      <c r="C1" s="359"/>
      <c r="D1" s="359"/>
      <c r="E1" s="359"/>
      <c r="F1" s="359"/>
      <c r="G1" s="360"/>
      <c r="H1" s="360"/>
      <c r="I1" s="359"/>
      <c r="J1" s="359"/>
      <c r="K1" s="359"/>
      <c r="L1" s="359"/>
      <c r="M1" s="359"/>
      <c r="N1" s="359"/>
      <c r="O1" s="359"/>
      <c r="P1" s="359"/>
      <c r="Q1" s="359"/>
      <c r="R1" s="359"/>
      <c r="S1" s="359"/>
      <c r="T1" s="359"/>
      <c r="U1" s="359"/>
    </row>
    <row r="2" spans="1:24" ht="18" customHeight="1">
      <c r="A2" s="359"/>
      <c r="B2" s="359"/>
      <c r="C2" s="359"/>
      <c r="D2" s="359"/>
      <c r="E2" s="359"/>
      <c r="F2" s="359"/>
      <c r="G2" s="360"/>
      <c r="H2" s="360"/>
      <c r="I2" s="359"/>
      <c r="J2" s="359"/>
      <c r="K2" s="359"/>
      <c r="L2" s="359"/>
      <c r="M2" s="359"/>
      <c r="N2" s="359"/>
      <c r="O2" s="359"/>
      <c r="P2" s="359"/>
      <c r="Q2" s="359"/>
      <c r="R2" s="359"/>
      <c r="S2" s="359"/>
      <c r="T2" s="359"/>
      <c r="U2" s="359"/>
      <c r="X2" s="361" t="s">
        <v>450</v>
      </c>
    </row>
    <row r="3" spans="1:21" ht="18" customHeight="1">
      <c r="A3" s="359"/>
      <c r="B3" s="361" t="s">
        <v>451</v>
      </c>
      <c r="C3" s="359" t="s">
        <v>469</v>
      </c>
      <c r="D3" s="359"/>
      <c r="E3" s="359"/>
      <c r="F3" s="359"/>
      <c r="G3" s="359"/>
      <c r="H3" s="359"/>
      <c r="I3" s="359"/>
      <c r="J3" s="359"/>
      <c r="K3" s="359"/>
      <c r="L3" s="359"/>
      <c r="M3" s="359"/>
      <c r="N3" s="359"/>
      <c r="O3" s="359"/>
      <c r="P3" s="359"/>
      <c r="Q3" s="359"/>
      <c r="R3" s="359"/>
      <c r="S3" s="359"/>
      <c r="T3" s="359"/>
      <c r="U3" s="359"/>
    </row>
    <row r="4" spans="1:22" ht="18" customHeight="1">
      <c r="A4" s="359"/>
      <c r="C4" s="375" t="s">
        <v>470</v>
      </c>
      <c r="D4" s="362"/>
      <c r="E4" s="362"/>
      <c r="F4" s="362"/>
      <c r="G4" s="362"/>
      <c r="H4" s="362"/>
      <c r="I4" s="362"/>
      <c r="J4" s="362"/>
      <c r="K4" s="362"/>
      <c r="L4" s="362"/>
      <c r="M4" s="362"/>
      <c r="N4" s="362"/>
      <c r="O4" s="362"/>
      <c r="P4" s="362"/>
      <c r="Q4" s="362"/>
      <c r="R4" s="362"/>
      <c r="S4" s="362"/>
      <c r="T4" s="362"/>
      <c r="U4" s="362"/>
      <c r="V4" s="363"/>
    </row>
    <row r="5" spans="1:23" s="367" customFormat="1" ht="24" customHeight="1">
      <c r="A5" s="364"/>
      <c r="B5" s="365"/>
      <c r="C5" s="366" t="s">
        <v>452</v>
      </c>
      <c r="G5" s="366"/>
      <c r="H5" s="366"/>
      <c r="I5" s="366"/>
      <c r="J5" s="366"/>
      <c r="K5" s="366"/>
      <c r="L5" s="366"/>
      <c r="M5" s="366"/>
      <c r="N5" s="366"/>
      <c r="O5" s="366"/>
      <c r="P5" s="366"/>
      <c r="Q5" s="366"/>
      <c r="R5" s="366"/>
      <c r="S5" s="366"/>
      <c r="T5" s="366"/>
      <c r="U5" s="366"/>
      <c r="V5" s="368"/>
      <c r="W5" s="368"/>
    </row>
    <row r="6" spans="1:22" s="367" customFormat="1" ht="18" customHeight="1">
      <c r="A6" s="364"/>
      <c r="B6" s="364"/>
      <c r="D6" s="369" t="s">
        <v>453</v>
      </c>
      <c r="E6" s="366" t="s">
        <v>454</v>
      </c>
      <c r="G6" s="366"/>
      <c r="H6" s="366"/>
      <c r="I6" s="366"/>
      <c r="J6" s="366"/>
      <c r="K6" s="366"/>
      <c r="L6" s="366"/>
      <c r="M6" s="366"/>
      <c r="N6" s="366"/>
      <c r="O6" s="366"/>
      <c r="P6" s="366"/>
      <c r="Q6" s="366"/>
      <c r="R6" s="366"/>
      <c r="S6" s="366"/>
      <c r="T6" s="366"/>
      <c r="U6" s="366"/>
      <c r="V6" s="370"/>
    </row>
    <row r="7" spans="1:21" s="367" customFormat="1" ht="18" customHeight="1">
      <c r="A7" s="364"/>
      <c r="B7" s="364"/>
      <c r="D7" s="371" t="s">
        <v>455</v>
      </c>
      <c r="E7" s="366" t="s">
        <v>456</v>
      </c>
      <c r="G7" s="366"/>
      <c r="H7" s="366"/>
      <c r="I7" s="366"/>
      <c r="J7" s="366"/>
      <c r="K7" s="366"/>
      <c r="L7" s="366"/>
      <c r="M7" s="366"/>
      <c r="N7" s="366"/>
      <c r="O7" s="366"/>
      <c r="P7" s="366"/>
      <c r="Q7" s="366"/>
      <c r="R7" s="366"/>
      <c r="S7" s="366"/>
      <c r="T7" s="366"/>
      <c r="U7" s="366"/>
    </row>
    <row r="8" spans="1:21" s="367" customFormat="1" ht="18" customHeight="1">
      <c r="A8" s="364"/>
      <c r="B8" s="364"/>
      <c r="D8" s="371" t="s">
        <v>457</v>
      </c>
      <c r="E8" s="366" t="s">
        <v>458</v>
      </c>
      <c r="G8" s="366"/>
      <c r="H8" s="366"/>
      <c r="I8" s="366"/>
      <c r="J8" s="366"/>
      <c r="K8" s="366"/>
      <c r="L8" s="366"/>
      <c r="M8" s="366"/>
      <c r="N8" s="366"/>
      <c r="O8" s="366"/>
      <c r="P8" s="366"/>
      <c r="Q8" s="366"/>
      <c r="R8" s="366"/>
      <c r="S8" s="366"/>
      <c r="T8" s="366"/>
      <c r="U8" s="366"/>
    </row>
    <row r="9" spans="1:21" ht="15" customHeight="1">
      <c r="A9" s="359"/>
      <c r="B9" s="359"/>
      <c r="C9" s="359"/>
      <c r="D9" s="359"/>
      <c r="E9" s="359"/>
      <c r="F9" s="359"/>
      <c r="G9" s="359"/>
      <c r="H9" s="359"/>
      <c r="I9" s="359"/>
      <c r="J9" s="359"/>
      <c r="K9" s="359"/>
      <c r="L9" s="359"/>
      <c r="M9" s="359"/>
      <c r="N9" s="359"/>
      <c r="O9" s="359"/>
      <c r="P9" s="359"/>
      <c r="Q9" s="359"/>
      <c r="R9" s="359"/>
      <c r="S9" s="359"/>
      <c r="T9" s="359"/>
      <c r="U9" s="359"/>
    </row>
    <row r="10" spans="1:19" ht="18" customHeight="1">
      <c r="A10" s="359"/>
      <c r="B10" s="359"/>
      <c r="C10" s="372" t="s">
        <v>459</v>
      </c>
      <c r="D10" s="372"/>
      <c r="E10" s="372"/>
      <c r="F10" s="359"/>
      <c r="G10" s="373"/>
      <c r="H10" s="373"/>
      <c r="I10" s="373"/>
      <c r="J10" s="373"/>
      <c r="K10" s="373"/>
      <c r="L10" s="373"/>
      <c r="M10" s="373"/>
      <c r="N10" s="373"/>
      <c r="O10" s="373"/>
      <c r="P10" s="373"/>
      <c r="Q10" s="373"/>
      <c r="R10" s="373"/>
      <c r="S10" s="373"/>
    </row>
    <row r="11" spans="1:19" ht="16.5" customHeight="1">
      <c r="A11" s="359"/>
      <c r="B11" s="359"/>
      <c r="C11" s="374" t="s">
        <v>453</v>
      </c>
      <c r="D11" s="110" t="s">
        <v>460</v>
      </c>
      <c r="F11" s="359"/>
      <c r="G11" s="373"/>
      <c r="H11" s="373"/>
      <c r="I11" s="373"/>
      <c r="J11" s="373"/>
      <c r="K11" s="373"/>
      <c r="L11" s="373"/>
      <c r="M11" s="373"/>
      <c r="N11" s="373"/>
      <c r="O11" s="373"/>
      <c r="P11" s="373"/>
      <c r="Q11" s="373"/>
      <c r="R11" s="373"/>
      <c r="S11" s="373"/>
    </row>
    <row r="12" spans="1:19" s="378" customFormat="1" ht="14.25" customHeight="1">
      <c r="A12" s="375"/>
      <c r="B12" s="375"/>
      <c r="C12" s="376"/>
      <c r="D12" s="377" t="s">
        <v>461</v>
      </c>
      <c r="F12" s="375"/>
      <c r="G12" s="379"/>
      <c r="H12" s="379"/>
      <c r="I12" s="379"/>
      <c r="J12" s="379"/>
      <c r="K12" s="379"/>
      <c r="L12" s="379"/>
      <c r="M12" s="379"/>
      <c r="N12" s="379"/>
      <c r="O12" s="379"/>
      <c r="P12" s="379"/>
      <c r="Q12" s="379"/>
      <c r="R12" s="379"/>
      <c r="S12" s="379"/>
    </row>
    <row r="13" spans="1:19" ht="16.5" customHeight="1">
      <c r="A13" s="359"/>
      <c r="B13" s="359"/>
      <c r="C13" s="374" t="s">
        <v>455</v>
      </c>
      <c r="D13" s="110" t="s">
        <v>462</v>
      </c>
      <c r="F13" s="359"/>
      <c r="G13" s="373"/>
      <c r="H13" s="373"/>
      <c r="I13" s="373"/>
      <c r="J13" s="373"/>
      <c r="K13" s="373"/>
      <c r="L13" s="373"/>
      <c r="M13" s="373"/>
      <c r="N13" s="373"/>
      <c r="O13" s="373"/>
      <c r="P13" s="373"/>
      <c r="Q13" s="373"/>
      <c r="R13" s="373"/>
      <c r="S13" s="373"/>
    </row>
    <row r="14" spans="1:21" ht="18" customHeight="1">
      <c r="A14" s="359"/>
      <c r="B14" s="359"/>
      <c r="C14" s="359"/>
      <c r="D14" s="359"/>
      <c r="E14" s="359"/>
      <c r="F14" s="359"/>
      <c r="G14" s="359"/>
      <c r="H14" s="359"/>
      <c r="I14" s="359"/>
      <c r="J14" s="359"/>
      <c r="K14" s="359"/>
      <c r="L14" s="359"/>
      <c r="M14" s="359"/>
      <c r="N14" s="359"/>
      <c r="O14" s="359"/>
      <c r="P14" s="359"/>
      <c r="Q14" s="359"/>
      <c r="R14" s="359"/>
      <c r="S14" s="359"/>
      <c r="T14" s="359"/>
      <c r="U14" s="359"/>
    </row>
    <row r="15" spans="1:19" s="381" customFormat="1" ht="25.5" customHeight="1">
      <c r="A15" s="380"/>
      <c r="B15" s="1171" t="s">
        <v>463</v>
      </c>
      <c r="C15" s="1172"/>
      <c r="D15" s="1172"/>
      <c r="E15" s="1172"/>
      <c r="F15" s="1173"/>
      <c r="G15" s="1177" t="s">
        <v>464</v>
      </c>
      <c r="H15" s="1179" t="s">
        <v>465</v>
      </c>
      <c r="I15" s="1180"/>
      <c r="J15" s="1180"/>
      <c r="K15" s="1180"/>
      <c r="L15" s="1180"/>
      <c r="M15" s="1181"/>
      <c r="N15" s="1179" t="s">
        <v>466</v>
      </c>
      <c r="O15" s="1180"/>
      <c r="P15" s="1180"/>
      <c r="Q15" s="1180"/>
      <c r="R15" s="1180"/>
      <c r="S15" s="1181"/>
    </row>
    <row r="16" spans="1:19" s="381" customFormat="1" ht="25.5" customHeight="1" thickBot="1">
      <c r="A16" s="380"/>
      <c r="B16" s="1174"/>
      <c r="C16" s="1175"/>
      <c r="D16" s="1175"/>
      <c r="E16" s="1175"/>
      <c r="F16" s="1176"/>
      <c r="G16" s="1178"/>
      <c r="H16" s="1182"/>
      <c r="I16" s="1183"/>
      <c r="J16" s="1183"/>
      <c r="K16" s="1183"/>
      <c r="L16" s="1183"/>
      <c r="M16" s="1184"/>
      <c r="N16" s="1182"/>
      <c r="O16" s="1183"/>
      <c r="P16" s="1183"/>
      <c r="Q16" s="1183"/>
      <c r="R16" s="1183"/>
      <c r="S16" s="1184"/>
    </row>
    <row r="17" spans="1:19" s="381" customFormat="1" ht="36" customHeight="1" thickTop="1">
      <c r="A17" s="380"/>
      <c r="B17" s="1164"/>
      <c r="C17" s="1165"/>
      <c r="D17" s="1166"/>
      <c r="E17" s="1166"/>
      <c r="F17" s="1167"/>
      <c r="G17" s="1168"/>
      <c r="H17" s="541"/>
      <c r="I17" s="542" t="s">
        <v>320</v>
      </c>
      <c r="J17" s="543"/>
      <c r="K17" s="542" t="s">
        <v>435</v>
      </c>
      <c r="L17" s="543"/>
      <c r="M17" s="544" t="s">
        <v>436</v>
      </c>
      <c r="N17" s="541"/>
      <c r="O17" s="542" t="s">
        <v>320</v>
      </c>
      <c r="P17" s="543"/>
      <c r="Q17" s="542" t="s">
        <v>435</v>
      </c>
      <c r="R17" s="543"/>
      <c r="S17" s="544" t="s">
        <v>436</v>
      </c>
    </row>
    <row r="18" spans="1:19" s="381" customFormat="1" ht="36" customHeight="1" thickBot="1">
      <c r="A18" s="380"/>
      <c r="B18" s="382" t="s">
        <v>467</v>
      </c>
      <c r="C18" s="1170"/>
      <c r="D18" s="1170"/>
      <c r="E18" s="1170"/>
      <c r="F18" s="383" t="s">
        <v>468</v>
      </c>
      <c r="G18" s="1169"/>
      <c r="H18" s="536"/>
      <c r="I18" s="537" t="s">
        <v>320</v>
      </c>
      <c r="J18" s="538"/>
      <c r="K18" s="537" t="s">
        <v>435</v>
      </c>
      <c r="L18" s="538"/>
      <c r="M18" s="539" t="s">
        <v>436</v>
      </c>
      <c r="N18" s="540"/>
      <c r="O18" s="537" t="s">
        <v>320</v>
      </c>
      <c r="P18" s="538"/>
      <c r="Q18" s="537" t="s">
        <v>435</v>
      </c>
      <c r="R18" s="538"/>
      <c r="S18" s="539" t="s">
        <v>436</v>
      </c>
    </row>
    <row r="19" spans="1:19" s="381" customFormat="1" ht="36" customHeight="1" thickTop="1">
      <c r="A19" s="380"/>
      <c r="B19" s="1164"/>
      <c r="C19" s="1165"/>
      <c r="D19" s="1166"/>
      <c r="E19" s="1166"/>
      <c r="F19" s="1167"/>
      <c r="G19" s="1168"/>
      <c r="H19" s="541"/>
      <c r="I19" s="542" t="s">
        <v>320</v>
      </c>
      <c r="J19" s="543"/>
      <c r="K19" s="542" t="s">
        <v>435</v>
      </c>
      <c r="L19" s="543"/>
      <c r="M19" s="544" t="s">
        <v>436</v>
      </c>
      <c r="N19" s="541"/>
      <c r="O19" s="542" t="s">
        <v>320</v>
      </c>
      <c r="P19" s="543"/>
      <c r="Q19" s="542" t="s">
        <v>435</v>
      </c>
      <c r="R19" s="543"/>
      <c r="S19" s="544" t="s">
        <v>436</v>
      </c>
    </row>
    <row r="20" spans="1:19" s="381" customFormat="1" ht="36" customHeight="1" thickBot="1">
      <c r="A20" s="380"/>
      <c r="B20" s="382" t="s">
        <v>467</v>
      </c>
      <c r="C20" s="1170"/>
      <c r="D20" s="1170"/>
      <c r="E20" s="1170"/>
      <c r="F20" s="383" t="s">
        <v>468</v>
      </c>
      <c r="G20" s="1169"/>
      <c r="H20" s="536"/>
      <c r="I20" s="537" t="s">
        <v>320</v>
      </c>
      <c r="J20" s="538"/>
      <c r="K20" s="537" t="s">
        <v>435</v>
      </c>
      <c r="L20" s="538"/>
      <c r="M20" s="539" t="s">
        <v>436</v>
      </c>
      <c r="N20" s="540"/>
      <c r="O20" s="537" t="s">
        <v>320</v>
      </c>
      <c r="P20" s="538"/>
      <c r="Q20" s="537" t="s">
        <v>435</v>
      </c>
      <c r="R20" s="538"/>
      <c r="S20" s="539" t="s">
        <v>436</v>
      </c>
    </row>
    <row r="21" spans="1:19" s="381" customFormat="1" ht="36" customHeight="1" thickTop="1">
      <c r="A21" s="380"/>
      <c r="B21" s="1164"/>
      <c r="C21" s="1165"/>
      <c r="D21" s="1166"/>
      <c r="E21" s="1166"/>
      <c r="F21" s="1167"/>
      <c r="G21" s="1168"/>
      <c r="H21" s="541"/>
      <c r="I21" s="542" t="s">
        <v>320</v>
      </c>
      <c r="J21" s="543"/>
      <c r="K21" s="542" t="s">
        <v>435</v>
      </c>
      <c r="L21" s="543"/>
      <c r="M21" s="544" t="s">
        <v>436</v>
      </c>
      <c r="N21" s="541"/>
      <c r="O21" s="542" t="s">
        <v>320</v>
      </c>
      <c r="P21" s="543"/>
      <c r="Q21" s="542" t="s">
        <v>435</v>
      </c>
      <c r="R21" s="543"/>
      <c r="S21" s="544" t="s">
        <v>436</v>
      </c>
    </row>
    <row r="22" spans="1:19" s="381" customFormat="1" ht="36" customHeight="1" thickBot="1">
      <c r="A22" s="380"/>
      <c r="B22" s="382" t="s">
        <v>467</v>
      </c>
      <c r="C22" s="1170"/>
      <c r="D22" s="1170"/>
      <c r="E22" s="1170"/>
      <c r="F22" s="383" t="s">
        <v>468</v>
      </c>
      <c r="G22" s="1169"/>
      <c r="H22" s="536"/>
      <c r="I22" s="537" t="s">
        <v>320</v>
      </c>
      <c r="J22" s="538"/>
      <c r="K22" s="537" t="s">
        <v>435</v>
      </c>
      <c r="L22" s="538"/>
      <c r="M22" s="539" t="s">
        <v>436</v>
      </c>
      <c r="N22" s="540"/>
      <c r="O22" s="537" t="s">
        <v>320</v>
      </c>
      <c r="P22" s="538"/>
      <c r="Q22" s="537" t="s">
        <v>435</v>
      </c>
      <c r="R22" s="538"/>
      <c r="S22" s="539" t="s">
        <v>436</v>
      </c>
    </row>
    <row r="23" spans="1:19" s="381" customFormat="1" ht="36" customHeight="1" thickTop="1">
      <c r="A23" s="380"/>
      <c r="B23" s="1164"/>
      <c r="C23" s="1165"/>
      <c r="D23" s="1166"/>
      <c r="E23" s="1166"/>
      <c r="F23" s="1167"/>
      <c r="G23" s="1168"/>
      <c r="H23" s="541"/>
      <c r="I23" s="542" t="s">
        <v>320</v>
      </c>
      <c r="J23" s="543"/>
      <c r="K23" s="542" t="s">
        <v>435</v>
      </c>
      <c r="L23" s="543"/>
      <c r="M23" s="544" t="s">
        <v>436</v>
      </c>
      <c r="N23" s="541"/>
      <c r="O23" s="542" t="s">
        <v>320</v>
      </c>
      <c r="P23" s="543"/>
      <c r="Q23" s="542" t="s">
        <v>435</v>
      </c>
      <c r="R23" s="543"/>
      <c r="S23" s="544" t="s">
        <v>436</v>
      </c>
    </row>
    <row r="24" spans="1:19" s="381" customFormat="1" ht="36" customHeight="1" thickBot="1">
      <c r="A24" s="380"/>
      <c r="B24" s="382" t="s">
        <v>467</v>
      </c>
      <c r="C24" s="1170"/>
      <c r="D24" s="1170"/>
      <c r="E24" s="1170"/>
      <c r="F24" s="383" t="s">
        <v>468</v>
      </c>
      <c r="G24" s="1169"/>
      <c r="H24" s="536"/>
      <c r="I24" s="537" t="s">
        <v>320</v>
      </c>
      <c r="J24" s="538"/>
      <c r="K24" s="537" t="s">
        <v>435</v>
      </c>
      <c r="L24" s="538"/>
      <c r="M24" s="539" t="s">
        <v>436</v>
      </c>
      <c r="N24" s="540"/>
      <c r="O24" s="537" t="s">
        <v>320</v>
      </c>
      <c r="P24" s="538"/>
      <c r="Q24" s="537" t="s">
        <v>435</v>
      </c>
      <c r="R24" s="538"/>
      <c r="S24" s="539" t="s">
        <v>436</v>
      </c>
    </row>
    <row r="25" spans="1:19" s="381" customFormat="1" ht="36" customHeight="1" thickTop="1">
      <c r="A25" s="380"/>
      <c r="B25" s="1164"/>
      <c r="C25" s="1165"/>
      <c r="D25" s="1166"/>
      <c r="E25" s="1166"/>
      <c r="F25" s="1167"/>
      <c r="G25" s="1168"/>
      <c r="H25" s="541"/>
      <c r="I25" s="542" t="s">
        <v>320</v>
      </c>
      <c r="J25" s="543"/>
      <c r="K25" s="542" t="s">
        <v>435</v>
      </c>
      <c r="L25" s="543"/>
      <c r="M25" s="544" t="s">
        <v>436</v>
      </c>
      <c r="N25" s="541"/>
      <c r="O25" s="542" t="s">
        <v>320</v>
      </c>
      <c r="P25" s="543"/>
      <c r="Q25" s="542" t="s">
        <v>435</v>
      </c>
      <c r="R25" s="543"/>
      <c r="S25" s="544" t="s">
        <v>436</v>
      </c>
    </row>
    <row r="26" spans="1:19" s="381" customFormat="1" ht="36" customHeight="1" thickBot="1">
      <c r="A26" s="380"/>
      <c r="B26" s="382" t="s">
        <v>467</v>
      </c>
      <c r="C26" s="1170"/>
      <c r="D26" s="1170"/>
      <c r="E26" s="1170"/>
      <c r="F26" s="383" t="s">
        <v>468</v>
      </c>
      <c r="G26" s="1169"/>
      <c r="H26" s="536"/>
      <c r="I26" s="537" t="s">
        <v>320</v>
      </c>
      <c r="J26" s="538"/>
      <c r="K26" s="537" t="s">
        <v>435</v>
      </c>
      <c r="L26" s="538"/>
      <c r="M26" s="539" t="s">
        <v>436</v>
      </c>
      <c r="N26" s="540"/>
      <c r="O26" s="537" t="s">
        <v>320</v>
      </c>
      <c r="P26" s="538"/>
      <c r="Q26" s="537" t="s">
        <v>435</v>
      </c>
      <c r="R26" s="538"/>
      <c r="S26" s="539" t="s">
        <v>436</v>
      </c>
    </row>
    <row r="27" spans="1:21" ht="10.5" customHeight="1" thickTop="1">
      <c r="A27" s="359"/>
      <c r="B27" s="359"/>
      <c r="C27" s="359"/>
      <c r="D27" s="359"/>
      <c r="E27" s="359"/>
      <c r="F27" s="359"/>
      <c r="G27" s="359"/>
      <c r="H27" s="359"/>
      <c r="I27" s="359"/>
      <c r="J27" s="359"/>
      <c r="K27" s="359"/>
      <c r="L27" s="359"/>
      <c r="M27" s="359"/>
      <c r="N27" s="359"/>
      <c r="O27" s="359"/>
      <c r="P27" s="359"/>
      <c r="Q27" s="359"/>
      <c r="R27" s="359"/>
      <c r="S27" s="359"/>
      <c r="T27" s="359"/>
      <c r="U27" s="359"/>
    </row>
    <row r="28" spans="7:8" ht="13.5">
      <c r="G28" s="384"/>
      <c r="H28" s="384"/>
    </row>
  </sheetData>
  <sheetProtection/>
  <protectedRanges>
    <protectedRange sqref="D16:F16" name="範囲1_1"/>
    <protectedRange sqref="D18:F18 D20:F20 D22:F22 D24:F24 D26:F26" name="範囲1_1_1_1"/>
  </protectedRanges>
  <mergeCells count="19">
    <mergeCell ref="B15:F16"/>
    <mergeCell ref="G15:G16"/>
    <mergeCell ref="H15:M16"/>
    <mergeCell ref="N15:S16"/>
    <mergeCell ref="B17:F17"/>
    <mergeCell ref="G17:G18"/>
    <mergeCell ref="C18:E18"/>
    <mergeCell ref="B19:F19"/>
    <mergeCell ref="G19:G20"/>
    <mergeCell ref="C20:E20"/>
    <mergeCell ref="B21:F21"/>
    <mergeCell ref="G21:G22"/>
    <mergeCell ref="C22:E22"/>
    <mergeCell ref="B23:F23"/>
    <mergeCell ref="G23:G24"/>
    <mergeCell ref="C24:E24"/>
    <mergeCell ref="B25:F25"/>
    <mergeCell ref="G25:G26"/>
    <mergeCell ref="C26:E26"/>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2017.10&amp;C-15-</oddFooter>
  </headerFooter>
</worksheet>
</file>

<file path=xl/worksheets/sheet17.xml><?xml version="1.0" encoding="utf-8"?>
<worksheet xmlns="http://schemas.openxmlformats.org/spreadsheetml/2006/main" xmlns:r="http://schemas.openxmlformats.org/officeDocument/2006/relationships">
  <dimension ref="A1:Y30"/>
  <sheetViews>
    <sheetView workbookViewId="0" topLeftCell="A1">
      <selection activeCell="E7" sqref="E7"/>
    </sheetView>
  </sheetViews>
  <sheetFormatPr defaultColWidth="9.00390625" defaultRowHeight="13.5"/>
  <cols>
    <col min="1" max="1" width="1.875" style="386" customWidth="1"/>
    <col min="2" max="2" width="1.625" style="386" customWidth="1"/>
    <col min="3" max="3" width="3.625" style="386" customWidth="1"/>
    <col min="4" max="4" width="5.625" style="386" customWidth="1"/>
    <col min="5" max="5" width="1.625" style="386" customWidth="1"/>
    <col min="6" max="6" width="8.375" style="386" customWidth="1"/>
    <col min="7" max="7" width="3.625" style="386" customWidth="1"/>
    <col min="8" max="8" width="4.625" style="386" customWidth="1"/>
    <col min="9" max="9" width="2.375" style="386" customWidth="1"/>
    <col min="10" max="10" width="3.125" style="386" customWidth="1"/>
    <col min="11" max="11" width="2.375" style="386" customWidth="1"/>
    <col min="12" max="12" width="3.125" style="386" customWidth="1"/>
    <col min="13" max="13" width="2.375" style="386" customWidth="1"/>
    <col min="14" max="14" width="8.375" style="386" customWidth="1"/>
    <col min="15" max="15" width="3.25390625" style="386" customWidth="1"/>
    <col min="16" max="16" width="8.375" style="386" customWidth="1"/>
    <col min="17" max="17" width="3.625" style="386" customWidth="1"/>
    <col min="18" max="18" width="4.625" style="386" customWidth="1"/>
    <col min="19" max="19" width="2.375" style="386" customWidth="1"/>
    <col min="20" max="20" width="3.125" style="386" customWidth="1"/>
    <col min="21" max="21" width="2.375" style="386" customWidth="1"/>
    <col min="22" max="22" width="3.125" style="386" customWidth="1"/>
    <col min="23" max="23" width="2.375" style="386" customWidth="1"/>
    <col min="24" max="24" width="8.375" style="386" customWidth="1"/>
    <col min="25" max="25" width="3.25390625" style="386" customWidth="1"/>
    <col min="26" max="26" width="1.625" style="386" customWidth="1"/>
    <col min="27" max="16384" width="9.00390625" style="386" customWidth="1"/>
  </cols>
  <sheetData>
    <row r="1" spans="1:8" ht="17.25">
      <c r="A1" s="385" t="s">
        <v>437</v>
      </c>
      <c r="F1" s="387"/>
      <c r="G1" s="387"/>
      <c r="H1" s="387"/>
    </row>
    <row r="2" spans="6:8" ht="15.75" customHeight="1">
      <c r="F2" s="387"/>
      <c r="G2" s="387"/>
      <c r="H2" s="387"/>
    </row>
    <row r="3" spans="2:4" ht="18" customHeight="1">
      <c r="B3" s="388" t="s">
        <v>524</v>
      </c>
      <c r="D3" s="388"/>
    </row>
    <row r="4" spans="3:4" ht="18" customHeight="1">
      <c r="C4" s="388" t="s">
        <v>528</v>
      </c>
      <c r="D4" s="388"/>
    </row>
    <row r="5" spans="4:24" ht="21" customHeight="1">
      <c r="D5" s="389" t="s">
        <v>483</v>
      </c>
      <c r="E5" s="390"/>
      <c r="F5" s="390"/>
      <c r="G5" s="390"/>
      <c r="H5" s="390"/>
      <c r="I5" s="390"/>
      <c r="J5" s="390"/>
      <c r="K5" s="390"/>
      <c r="L5" s="390"/>
      <c r="M5" s="390"/>
      <c r="N5" s="390"/>
      <c r="O5" s="390"/>
      <c r="P5" s="390"/>
      <c r="Q5" s="390"/>
      <c r="R5" s="390"/>
      <c r="S5" s="390"/>
      <c r="T5" s="390"/>
      <c r="U5" s="390"/>
      <c r="V5" s="390"/>
      <c r="W5" s="390"/>
      <c r="X5" s="390"/>
    </row>
    <row r="6" spans="4:24" ht="16.5" customHeight="1">
      <c r="D6" s="391" t="s">
        <v>529</v>
      </c>
      <c r="E6" s="392" t="s">
        <v>471</v>
      </c>
      <c r="F6" s="390"/>
      <c r="G6" s="390"/>
      <c r="H6" s="390"/>
      <c r="I6" s="390"/>
      <c r="J6" s="390"/>
      <c r="K6" s="390"/>
      <c r="L6" s="390"/>
      <c r="M6" s="390"/>
      <c r="N6" s="390"/>
      <c r="O6" s="390"/>
      <c r="P6" s="390"/>
      <c r="Q6" s="390"/>
      <c r="R6" s="390"/>
      <c r="S6" s="390"/>
      <c r="T6" s="390"/>
      <c r="U6" s="390"/>
      <c r="V6" s="390"/>
      <c r="W6" s="390"/>
      <c r="X6" s="390"/>
    </row>
    <row r="7" spans="4:24" ht="16.5" customHeight="1">
      <c r="D7" s="391" t="s">
        <v>530</v>
      </c>
      <c r="E7" s="393" t="s">
        <v>629</v>
      </c>
      <c r="F7" s="394"/>
      <c r="G7" s="394"/>
      <c r="H7" s="394"/>
      <c r="I7" s="394"/>
      <c r="J7" s="394"/>
      <c r="K7" s="394"/>
      <c r="L7" s="394"/>
      <c r="M7" s="394"/>
      <c r="N7" s="394"/>
      <c r="O7" s="394"/>
      <c r="P7" s="394"/>
      <c r="Q7" s="394"/>
      <c r="R7" s="394"/>
      <c r="S7" s="394"/>
      <c r="T7" s="394"/>
      <c r="U7" s="394"/>
      <c r="V7" s="394"/>
      <c r="W7" s="394"/>
      <c r="X7" s="394"/>
    </row>
    <row r="8" ht="15" customHeight="1"/>
    <row r="9" spans="3:24" ht="15.75" customHeight="1">
      <c r="C9" s="390" t="s">
        <v>472</v>
      </c>
      <c r="F9" s="390"/>
      <c r="G9" s="390"/>
      <c r="H9" s="390"/>
      <c r="I9" s="390"/>
      <c r="J9" s="390"/>
      <c r="K9" s="390"/>
      <c r="L9" s="390"/>
      <c r="M9" s="390"/>
      <c r="N9" s="390"/>
      <c r="O9" s="390"/>
      <c r="P9" s="390"/>
      <c r="Q9" s="390"/>
      <c r="R9" s="390"/>
      <c r="S9" s="390"/>
      <c r="T9" s="390"/>
      <c r="U9" s="390"/>
      <c r="V9" s="390"/>
      <c r="W9" s="390"/>
      <c r="X9" s="390"/>
    </row>
    <row r="10" spans="1:19" s="361" customFormat="1" ht="16.5" customHeight="1">
      <c r="A10" s="359"/>
      <c r="B10" s="359"/>
      <c r="C10" s="374" t="s">
        <v>529</v>
      </c>
      <c r="D10" s="395" t="s">
        <v>473</v>
      </c>
      <c r="F10" s="359"/>
      <c r="G10" s="373"/>
      <c r="H10" s="373"/>
      <c r="I10" s="373"/>
      <c r="J10" s="373"/>
      <c r="K10" s="373"/>
      <c r="L10" s="373"/>
      <c r="M10" s="373"/>
      <c r="N10" s="373"/>
      <c r="O10" s="373"/>
      <c r="P10" s="373"/>
      <c r="Q10" s="373"/>
      <c r="R10" s="373"/>
      <c r="S10" s="373"/>
    </row>
    <row r="11" spans="1:19" s="378" customFormat="1" ht="14.25" customHeight="1">
      <c r="A11" s="375"/>
      <c r="B11" s="375"/>
      <c r="C11" s="376"/>
      <c r="D11" s="396" t="s">
        <v>474</v>
      </c>
      <c r="F11" s="375"/>
      <c r="G11" s="379"/>
      <c r="H11" s="379"/>
      <c r="I11" s="379"/>
      <c r="J11" s="379"/>
      <c r="K11" s="379"/>
      <c r="L11" s="379"/>
      <c r="M11" s="379"/>
      <c r="N11" s="379"/>
      <c r="O11" s="379"/>
      <c r="P11" s="379"/>
      <c r="Q11" s="379"/>
      <c r="R11" s="379"/>
      <c r="S11" s="379"/>
    </row>
    <row r="12" spans="1:16" s="402" customFormat="1" ht="13.5" customHeight="1">
      <c r="A12" s="397"/>
      <c r="B12" s="398"/>
      <c r="C12" s="399" t="s">
        <v>530</v>
      </c>
      <c r="D12" s="400" t="s">
        <v>531</v>
      </c>
      <c r="E12" s="401"/>
      <c r="F12" s="401"/>
      <c r="G12" s="401"/>
      <c r="H12" s="401"/>
      <c r="I12" s="401"/>
      <c r="J12" s="401"/>
      <c r="K12" s="401"/>
      <c r="L12" s="401"/>
      <c r="M12" s="401"/>
      <c r="N12" s="401"/>
      <c r="O12" s="401"/>
      <c r="P12" s="401"/>
    </row>
    <row r="13" spans="3:4" s="400" customFormat="1" ht="13.5" customHeight="1">
      <c r="C13" s="403" t="s">
        <v>532</v>
      </c>
      <c r="D13" s="400" t="s">
        <v>475</v>
      </c>
    </row>
    <row r="14" spans="3:24" s="400" customFormat="1" ht="13.5" customHeight="1">
      <c r="C14" s="457" t="s">
        <v>533</v>
      </c>
      <c r="D14" s="60" t="s">
        <v>534</v>
      </c>
      <c r="E14" s="504"/>
      <c r="F14" s="504"/>
      <c r="G14" s="504"/>
      <c r="H14" s="504"/>
      <c r="I14" s="504"/>
      <c r="J14" s="504"/>
      <c r="K14" s="504"/>
      <c r="L14" s="504"/>
      <c r="M14" s="504"/>
      <c r="N14" s="504"/>
      <c r="O14" s="504"/>
      <c r="P14" s="504"/>
      <c r="Q14" s="504"/>
      <c r="R14" s="504"/>
      <c r="S14" s="504"/>
      <c r="T14" s="504"/>
      <c r="U14" s="504"/>
      <c r="V14" s="60"/>
      <c r="W14" s="60"/>
      <c r="X14" s="60"/>
    </row>
    <row r="15" spans="3:24" s="400" customFormat="1" ht="13.5" customHeight="1">
      <c r="C15" s="457"/>
      <c r="D15" s="60" t="s">
        <v>535</v>
      </c>
      <c r="E15" s="504"/>
      <c r="F15" s="504"/>
      <c r="G15" s="504"/>
      <c r="H15" s="504"/>
      <c r="I15" s="504"/>
      <c r="J15" s="504"/>
      <c r="K15" s="504"/>
      <c r="L15" s="504"/>
      <c r="M15" s="504"/>
      <c r="N15" s="504"/>
      <c r="O15" s="60"/>
      <c r="P15" s="60"/>
      <c r="Q15" s="60"/>
      <c r="R15" s="60"/>
      <c r="S15" s="60"/>
      <c r="T15" s="60"/>
      <c r="U15" s="60"/>
      <c r="V15" s="60"/>
      <c r="W15" s="60"/>
      <c r="X15" s="60"/>
    </row>
    <row r="16" spans="3:24" s="400" customFormat="1" ht="13.5" customHeight="1">
      <c r="C16" s="457" t="s">
        <v>536</v>
      </c>
      <c r="D16" s="60" t="s">
        <v>537</v>
      </c>
      <c r="E16" s="504"/>
      <c r="F16" s="504"/>
      <c r="G16" s="504"/>
      <c r="H16" s="504"/>
      <c r="I16" s="504"/>
      <c r="J16" s="504"/>
      <c r="K16" s="504"/>
      <c r="L16" s="504"/>
      <c r="M16" s="504"/>
      <c r="N16" s="504"/>
      <c r="O16" s="504"/>
      <c r="P16" s="504"/>
      <c r="Q16" s="504"/>
      <c r="R16" s="504"/>
      <c r="S16" s="504"/>
      <c r="T16" s="504"/>
      <c r="U16" s="504"/>
      <c r="V16" s="60"/>
      <c r="W16" s="60"/>
      <c r="X16" s="60"/>
    </row>
    <row r="17" spans="3:24" s="400" customFormat="1" ht="13.5" customHeight="1">
      <c r="C17" s="457"/>
      <c r="D17" s="60" t="s">
        <v>535</v>
      </c>
      <c r="E17" s="504"/>
      <c r="F17" s="504"/>
      <c r="G17" s="504"/>
      <c r="H17" s="504"/>
      <c r="I17" s="504"/>
      <c r="J17" s="504"/>
      <c r="K17" s="504"/>
      <c r="L17" s="504"/>
      <c r="M17" s="504"/>
      <c r="N17" s="504"/>
      <c r="O17" s="60"/>
      <c r="P17" s="60"/>
      <c r="Q17" s="60"/>
      <c r="R17" s="60"/>
      <c r="S17" s="60"/>
      <c r="T17" s="60"/>
      <c r="U17" s="60"/>
      <c r="V17" s="60"/>
      <c r="W17" s="60"/>
      <c r="X17" s="60"/>
    </row>
    <row r="18" ht="18" customHeight="1"/>
    <row r="19" spans="2:25" s="404" customFormat="1" ht="42.75" customHeight="1" thickBot="1">
      <c r="B19" s="1195" t="s">
        <v>476</v>
      </c>
      <c r="C19" s="1198"/>
      <c r="D19" s="1198"/>
      <c r="E19" s="1199"/>
      <c r="F19" s="1193" t="s">
        <v>539</v>
      </c>
      <c r="G19" s="1194"/>
      <c r="H19" s="1195" t="s">
        <v>477</v>
      </c>
      <c r="I19" s="1196"/>
      <c r="J19" s="1196"/>
      <c r="K19" s="1196"/>
      <c r="L19" s="1196"/>
      <c r="M19" s="1197"/>
      <c r="N19" s="1195" t="s">
        <v>478</v>
      </c>
      <c r="O19" s="1197"/>
      <c r="P19" s="1193" t="s">
        <v>540</v>
      </c>
      <c r="Q19" s="1194"/>
      <c r="R19" s="1195" t="s">
        <v>479</v>
      </c>
      <c r="S19" s="1198"/>
      <c r="T19" s="1198"/>
      <c r="U19" s="1198"/>
      <c r="V19" s="1198"/>
      <c r="W19" s="1199"/>
      <c r="X19" s="1195" t="s">
        <v>478</v>
      </c>
      <c r="Y19" s="1197"/>
    </row>
    <row r="20" spans="2:25" s="404" customFormat="1" ht="33" customHeight="1" thickTop="1">
      <c r="B20" s="1185"/>
      <c r="C20" s="1186"/>
      <c r="D20" s="1186"/>
      <c r="E20" s="1187"/>
      <c r="F20" s="534"/>
      <c r="G20" s="506" t="s">
        <v>541</v>
      </c>
      <c r="H20" s="507"/>
      <c r="I20" s="508" t="s">
        <v>320</v>
      </c>
      <c r="J20" s="509"/>
      <c r="K20" s="508" t="s">
        <v>435</v>
      </c>
      <c r="L20" s="509"/>
      <c r="M20" s="510" t="s">
        <v>436</v>
      </c>
      <c r="N20" s="1188"/>
      <c r="O20" s="1190" t="s">
        <v>542</v>
      </c>
      <c r="P20" s="534"/>
      <c r="Q20" s="506" t="s">
        <v>542</v>
      </c>
      <c r="R20" s="507"/>
      <c r="S20" s="508" t="s">
        <v>320</v>
      </c>
      <c r="T20" s="509"/>
      <c r="U20" s="508" t="s">
        <v>435</v>
      </c>
      <c r="V20" s="509"/>
      <c r="W20" s="510" t="s">
        <v>436</v>
      </c>
      <c r="X20" s="1188"/>
      <c r="Y20" s="1190" t="s">
        <v>542</v>
      </c>
    </row>
    <row r="21" spans="2:25" s="404" customFormat="1" ht="33" customHeight="1" thickBot="1">
      <c r="B21" s="405" t="s">
        <v>543</v>
      </c>
      <c r="C21" s="1192"/>
      <c r="D21" s="1192"/>
      <c r="E21" s="406" t="s">
        <v>544</v>
      </c>
      <c r="F21" s="511"/>
      <c r="G21" s="512" t="s">
        <v>545</v>
      </c>
      <c r="H21" s="513"/>
      <c r="I21" s="514" t="s">
        <v>320</v>
      </c>
      <c r="J21" s="515"/>
      <c r="K21" s="514" t="s">
        <v>435</v>
      </c>
      <c r="L21" s="515"/>
      <c r="M21" s="516" t="s">
        <v>436</v>
      </c>
      <c r="N21" s="1189"/>
      <c r="O21" s="1191"/>
      <c r="P21" s="511"/>
      <c r="Q21" s="512" t="s">
        <v>545</v>
      </c>
      <c r="R21" s="498"/>
      <c r="S21" s="407" t="s">
        <v>320</v>
      </c>
      <c r="T21" s="408"/>
      <c r="U21" s="407" t="s">
        <v>435</v>
      </c>
      <c r="V21" s="408"/>
      <c r="W21" s="409" t="s">
        <v>436</v>
      </c>
      <c r="X21" s="1189"/>
      <c r="Y21" s="1191"/>
    </row>
    <row r="22" spans="2:25" s="404" customFormat="1" ht="33" customHeight="1" thickTop="1">
      <c r="B22" s="1185"/>
      <c r="C22" s="1186"/>
      <c r="D22" s="1186"/>
      <c r="E22" s="1187"/>
      <c r="F22" s="534"/>
      <c r="G22" s="506" t="s">
        <v>542</v>
      </c>
      <c r="H22" s="507"/>
      <c r="I22" s="508" t="s">
        <v>320</v>
      </c>
      <c r="J22" s="509"/>
      <c r="K22" s="508" t="s">
        <v>435</v>
      </c>
      <c r="L22" s="509"/>
      <c r="M22" s="510" t="s">
        <v>436</v>
      </c>
      <c r="N22" s="1188"/>
      <c r="O22" s="1190" t="s">
        <v>542</v>
      </c>
      <c r="P22" s="505"/>
      <c r="Q22" s="506" t="s">
        <v>542</v>
      </c>
      <c r="R22" s="507"/>
      <c r="S22" s="508" t="s">
        <v>320</v>
      </c>
      <c r="T22" s="509"/>
      <c r="U22" s="508" t="s">
        <v>435</v>
      </c>
      <c r="V22" s="509"/>
      <c r="W22" s="510" t="s">
        <v>436</v>
      </c>
      <c r="X22" s="1188"/>
      <c r="Y22" s="1190" t="s">
        <v>542</v>
      </c>
    </row>
    <row r="23" spans="2:25" s="404" customFormat="1" ht="33" customHeight="1" thickBot="1">
      <c r="B23" s="405" t="s">
        <v>543</v>
      </c>
      <c r="C23" s="1192"/>
      <c r="D23" s="1192"/>
      <c r="E23" s="406" t="s">
        <v>544</v>
      </c>
      <c r="F23" s="535"/>
      <c r="G23" s="512" t="s">
        <v>545</v>
      </c>
      <c r="H23" s="513"/>
      <c r="I23" s="514" t="s">
        <v>320</v>
      </c>
      <c r="J23" s="515"/>
      <c r="K23" s="514" t="s">
        <v>435</v>
      </c>
      <c r="L23" s="515"/>
      <c r="M23" s="516" t="s">
        <v>436</v>
      </c>
      <c r="N23" s="1189"/>
      <c r="O23" s="1191"/>
      <c r="P23" s="535"/>
      <c r="Q23" s="512" t="s">
        <v>545</v>
      </c>
      <c r="R23" s="498"/>
      <c r="S23" s="407" t="s">
        <v>320</v>
      </c>
      <c r="T23" s="408"/>
      <c r="U23" s="407" t="s">
        <v>435</v>
      </c>
      <c r="V23" s="408"/>
      <c r="W23" s="409" t="s">
        <v>436</v>
      </c>
      <c r="X23" s="1189"/>
      <c r="Y23" s="1191"/>
    </row>
    <row r="24" spans="2:25" s="404" customFormat="1" ht="33" customHeight="1" thickTop="1">
      <c r="B24" s="1185"/>
      <c r="C24" s="1186"/>
      <c r="D24" s="1186"/>
      <c r="E24" s="1187"/>
      <c r="F24" s="505"/>
      <c r="G24" s="506" t="s">
        <v>542</v>
      </c>
      <c r="H24" s="507"/>
      <c r="I24" s="508" t="s">
        <v>320</v>
      </c>
      <c r="J24" s="509"/>
      <c r="K24" s="508" t="s">
        <v>435</v>
      </c>
      <c r="L24" s="509"/>
      <c r="M24" s="510" t="s">
        <v>436</v>
      </c>
      <c r="N24" s="1188"/>
      <c r="O24" s="1190" t="s">
        <v>542</v>
      </c>
      <c r="P24" s="505"/>
      <c r="Q24" s="506" t="s">
        <v>542</v>
      </c>
      <c r="R24" s="507"/>
      <c r="S24" s="508" t="s">
        <v>320</v>
      </c>
      <c r="T24" s="509"/>
      <c r="U24" s="508" t="s">
        <v>435</v>
      </c>
      <c r="V24" s="509"/>
      <c r="W24" s="510" t="s">
        <v>436</v>
      </c>
      <c r="X24" s="1188"/>
      <c r="Y24" s="1190" t="s">
        <v>542</v>
      </c>
    </row>
    <row r="25" spans="2:25" s="404" customFormat="1" ht="33" customHeight="1" thickBot="1">
      <c r="B25" s="405" t="s">
        <v>543</v>
      </c>
      <c r="C25" s="1192"/>
      <c r="D25" s="1192"/>
      <c r="E25" s="406" t="s">
        <v>544</v>
      </c>
      <c r="F25" s="535"/>
      <c r="G25" s="512" t="s">
        <v>545</v>
      </c>
      <c r="H25" s="513"/>
      <c r="I25" s="514" t="s">
        <v>320</v>
      </c>
      <c r="J25" s="515"/>
      <c r="K25" s="514" t="s">
        <v>435</v>
      </c>
      <c r="L25" s="515"/>
      <c r="M25" s="516" t="s">
        <v>436</v>
      </c>
      <c r="N25" s="1189"/>
      <c r="O25" s="1191"/>
      <c r="P25" s="535"/>
      <c r="Q25" s="512" t="s">
        <v>545</v>
      </c>
      <c r="R25" s="498"/>
      <c r="S25" s="407" t="s">
        <v>320</v>
      </c>
      <c r="T25" s="408"/>
      <c r="U25" s="407" t="s">
        <v>435</v>
      </c>
      <c r="V25" s="408"/>
      <c r="W25" s="409" t="s">
        <v>436</v>
      </c>
      <c r="X25" s="1189"/>
      <c r="Y25" s="1191"/>
    </row>
    <row r="26" spans="2:25" s="404" customFormat="1" ht="33" customHeight="1" thickTop="1">
      <c r="B26" s="1185"/>
      <c r="C26" s="1186"/>
      <c r="D26" s="1186"/>
      <c r="E26" s="1187"/>
      <c r="F26" s="505"/>
      <c r="G26" s="506" t="s">
        <v>542</v>
      </c>
      <c r="H26" s="507"/>
      <c r="I26" s="508" t="s">
        <v>320</v>
      </c>
      <c r="J26" s="509"/>
      <c r="K26" s="508" t="s">
        <v>435</v>
      </c>
      <c r="L26" s="509"/>
      <c r="M26" s="510" t="s">
        <v>436</v>
      </c>
      <c r="N26" s="1188"/>
      <c r="O26" s="1190" t="s">
        <v>542</v>
      </c>
      <c r="P26" s="505"/>
      <c r="Q26" s="506" t="s">
        <v>542</v>
      </c>
      <c r="R26" s="507"/>
      <c r="S26" s="508" t="s">
        <v>320</v>
      </c>
      <c r="T26" s="509"/>
      <c r="U26" s="508" t="s">
        <v>435</v>
      </c>
      <c r="V26" s="509"/>
      <c r="W26" s="510" t="s">
        <v>436</v>
      </c>
      <c r="X26" s="1188"/>
      <c r="Y26" s="1190" t="s">
        <v>542</v>
      </c>
    </row>
    <row r="27" spans="2:25" s="404" customFormat="1" ht="33" customHeight="1" thickBot="1">
      <c r="B27" s="405" t="s">
        <v>543</v>
      </c>
      <c r="C27" s="1192"/>
      <c r="D27" s="1192"/>
      <c r="E27" s="406" t="s">
        <v>544</v>
      </c>
      <c r="F27" s="535"/>
      <c r="G27" s="512" t="s">
        <v>545</v>
      </c>
      <c r="H27" s="513"/>
      <c r="I27" s="514" t="s">
        <v>320</v>
      </c>
      <c r="J27" s="515"/>
      <c r="K27" s="514" t="s">
        <v>435</v>
      </c>
      <c r="L27" s="515"/>
      <c r="M27" s="516" t="s">
        <v>436</v>
      </c>
      <c r="N27" s="1189"/>
      <c r="O27" s="1191"/>
      <c r="P27" s="535"/>
      <c r="Q27" s="512" t="s">
        <v>545</v>
      </c>
      <c r="R27" s="498"/>
      <c r="S27" s="407" t="s">
        <v>320</v>
      </c>
      <c r="T27" s="408"/>
      <c r="U27" s="407" t="s">
        <v>435</v>
      </c>
      <c r="V27" s="408"/>
      <c r="W27" s="409" t="s">
        <v>436</v>
      </c>
      <c r="X27" s="1189"/>
      <c r="Y27" s="1191"/>
    </row>
    <row r="28" spans="2:25" s="404" customFormat="1" ht="33" customHeight="1" thickTop="1">
      <c r="B28" s="1185"/>
      <c r="C28" s="1186"/>
      <c r="D28" s="1186"/>
      <c r="E28" s="1187"/>
      <c r="F28" s="505"/>
      <c r="G28" s="506" t="s">
        <v>542</v>
      </c>
      <c r="H28" s="507"/>
      <c r="I28" s="508" t="s">
        <v>320</v>
      </c>
      <c r="J28" s="509"/>
      <c r="K28" s="508" t="s">
        <v>435</v>
      </c>
      <c r="L28" s="509"/>
      <c r="M28" s="510" t="s">
        <v>436</v>
      </c>
      <c r="N28" s="1188"/>
      <c r="O28" s="1190" t="s">
        <v>542</v>
      </c>
      <c r="P28" s="505"/>
      <c r="Q28" s="506" t="s">
        <v>542</v>
      </c>
      <c r="R28" s="507"/>
      <c r="S28" s="508" t="s">
        <v>320</v>
      </c>
      <c r="T28" s="509"/>
      <c r="U28" s="508" t="s">
        <v>435</v>
      </c>
      <c r="V28" s="509"/>
      <c r="W28" s="510" t="s">
        <v>436</v>
      </c>
      <c r="X28" s="1188"/>
      <c r="Y28" s="1190" t="s">
        <v>542</v>
      </c>
    </row>
    <row r="29" spans="2:25" s="404" customFormat="1" ht="33" customHeight="1" thickBot="1">
      <c r="B29" s="517" t="s">
        <v>543</v>
      </c>
      <c r="C29" s="1192"/>
      <c r="D29" s="1192"/>
      <c r="E29" s="518" t="s">
        <v>544</v>
      </c>
      <c r="F29" s="511"/>
      <c r="G29" s="512" t="s">
        <v>545</v>
      </c>
      <c r="H29" s="499"/>
      <c r="I29" s="519" t="s">
        <v>320</v>
      </c>
      <c r="J29" s="520"/>
      <c r="K29" s="519" t="s">
        <v>435</v>
      </c>
      <c r="L29" s="520"/>
      <c r="M29" s="521" t="s">
        <v>436</v>
      </c>
      <c r="N29" s="1189"/>
      <c r="O29" s="1191"/>
      <c r="P29" s="511"/>
      <c r="Q29" s="512" t="s">
        <v>545</v>
      </c>
      <c r="R29" s="499"/>
      <c r="S29" s="410" t="s">
        <v>320</v>
      </c>
      <c r="T29" s="411"/>
      <c r="U29" s="410" t="s">
        <v>435</v>
      </c>
      <c r="V29" s="411"/>
      <c r="W29" s="412" t="s">
        <v>436</v>
      </c>
      <c r="X29" s="1189"/>
      <c r="Y29" s="1191"/>
    </row>
    <row r="30" ht="18" customHeight="1" thickTop="1">
      <c r="M30" s="413" t="s">
        <v>555</v>
      </c>
    </row>
  </sheetData>
  <sheetProtection/>
  <mergeCells count="37">
    <mergeCell ref="P19:Q19"/>
    <mergeCell ref="R19:W19"/>
    <mergeCell ref="X19:Y19"/>
    <mergeCell ref="B20:E20"/>
    <mergeCell ref="N20:N21"/>
    <mergeCell ref="O20:O21"/>
    <mergeCell ref="X20:X21"/>
    <mergeCell ref="Y20:Y21"/>
    <mergeCell ref="C21:D21"/>
    <mergeCell ref="B19:E19"/>
    <mergeCell ref="F19:G19"/>
    <mergeCell ref="H19:M19"/>
    <mergeCell ref="B22:E22"/>
    <mergeCell ref="N22:N23"/>
    <mergeCell ref="O22:O23"/>
    <mergeCell ref="N19:O19"/>
    <mergeCell ref="X22:X23"/>
    <mergeCell ref="Y22:Y23"/>
    <mergeCell ref="C23:D23"/>
    <mergeCell ref="B24:E24"/>
    <mergeCell ref="N24:N25"/>
    <mergeCell ref="O24:O25"/>
    <mergeCell ref="X24:X25"/>
    <mergeCell ref="Y24:Y25"/>
    <mergeCell ref="C25:D25"/>
    <mergeCell ref="B26:E26"/>
    <mergeCell ref="N26:N27"/>
    <mergeCell ref="O26:O27"/>
    <mergeCell ref="X26:X27"/>
    <mergeCell ref="Y26:Y27"/>
    <mergeCell ref="C27:D27"/>
    <mergeCell ref="B28:E28"/>
    <mergeCell ref="N28:N29"/>
    <mergeCell ref="O28:O29"/>
    <mergeCell ref="X28:X29"/>
    <mergeCell ref="Y28:Y29"/>
    <mergeCell ref="C29:D29"/>
  </mergeCells>
  <printOptions/>
  <pageMargins left="0.6692913385826772" right="0.1968503937007874" top="0.3937007874015748" bottom="0.5118110236220472" header="0.31496062992125984" footer="0.2755905511811024"/>
  <pageSetup horizontalDpi="300" verticalDpi="300" orientation="portrait" paperSize="9" scale="95" r:id="rId2"/>
  <headerFooter scaleWithDoc="0" alignWithMargins="0">
    <oddFooter>&amp;L&amp;9 2017.10&amp;C-16-</oddFooter>
  </headerFooter>
  <drawing r:id="rId1"/>
</worksheet>
</file>

<file path=xl/worksheets/sheet18.xml><?xml version="1.0" encoding="utf-8"?>
<worksheet xmlns="http://schemas.openxmlformats.org/spreadsheetml/2006/main" xmlns:r="http://schemas.openxmlformats.org/officeDocument/2006/relationships">
  <dimension ref="A1:AA27"/>
  <sheetViews>
    <sheetView workbookViewId="0" topLeftCell="A1">
      <selection activeCell="E7" sqref="E7"/>
    </sheetView>
  </sheetViews>
  <sheetFormatPr defaultColWidth="9.00390625" defaultRowHeight="13.5"/>
  <cols>
    <col min="1" max="1" width="3.50390625" style="415" customWidth="1"/>
    <col min="2" max="2" width="2.125" style="415" customWidth="1"/>
    <col min="3" max="3" width="3.125" style="415" customWidth="1"/>
    <col min="4" max="4" width="5.625" style="415" customWidth="1"/>
    <col min="5" max="5" width="9.625" style="415" customWidth="1"/>
    <col min="6" max="6" width="2.125" style="415" bestFit="1" customWidth="1"/>
    <col min="7" max="7" width="10.625" style="415" customWidth="1"/>
    <col min="8" max="8" width="3.625" style="415" customWidth="1"/>
    <col min="9" max="9" width="12.625" style="415" customWidth="1"/>
    <col min="10" max="10" width="3.50390625" style="415" customWidth="1"/>
    <col min="11" max="11" width="7.625" style="415" customWidth="1"/>
    <col min="12" max="12" width="2.75390625" style="415" customWidth="1"/>
    <col min="13" max="13" width="4.625" style="415" customWidth="1"/>
    <col min="14" max="14" width="2.75390625" style="415" customWidth="1"/>
    <col min="15" max="15" width="4.625" style="415" customWidth="1"/>
    <col min="16" max="16" width="2.75390625" style="415" customWidth="1"/>
    <col min="17" max="17" width="12.625" style="415" customWidth="1"/>
    <col min="18" max="18" width="3.625" style="415" customWidth="1"/>
    <col min="19" max="19" width="1.625" style="415" customWidth="1"/>
    <col min="20" max="20" width="9.00390625" style="415" customWidth="1"/>
    <col min="21" max="21" width="6.00390625" style="415" customWidth="1"/>
    <col min="22" max="26" width="9.00390625" style="415" customWidth="1"/>
    <col min="27" max="27" width="0.74609375" style="415" customWidth="1"/>
    <col min="28" max="16384" width="9.00390625" style="415" customWidth="1"/>
  </cols>
  <sheetData>
    <row r="1" spans="1:8" ht="17.25">
      <c r="A1" s="414" t="s">
        <v>439</v>
      </c>
      <c r="E1" s="416"/>
      <c r="F1" s="416"/>
      <c r="G1" s="416"/>
      <c r="H1" s="416"/>
    </row>
    <row r="2" spans="5:8" ht="15" customHeight="1">
      <c r="E2" s="416"/>
      <c r="F2" s="416"/>
      <c r="G2" s="416"/>
      <c r="H2" s="416"/>
    </row>
    <row r="3" spans="2:4" ht="18" customHeight="1">
      <c r="B3" s="417" t="s">
        <v>525</v>
      </c>
      <c r="C3" s="417"/>
      <c r="D3" s="417"/>
    </row>
    <row r="4" spans="3:4" ht="18" customHeight="1">
      <c r="C4" s="418" t="s">
        <v>546</v>
      </c>
      <c r="D4" s="417"/>
    </row>
    <row r="5" spans="4:25" ht="17.25" customHeight="1">
      <c r="D5" s="419" t="s">
        <v>483</v>
      </c>
      <c r="F5" s="420"/>
      <c r="G5" s="420"/>
      <c r="H5" s="420"/>
      <c r="I5" s="420"/>
      <c r="J5" s="420"/>
      <c r="K5" s="420"/>
      <c r="L5" s="420"/>
      <c r="M5" s="420"/>
      <c r="N5" s="420"/>
      <c r="O5" s="420"/>
      <c r="P5" s="420"/>
      <c r="Q5" s="420"/>
      <c r="R5" s="420"/>
      <c r="S5" s="421"/>
      <c r="T5" s="421"/>
      <c r="U5" s="421"/>
      <c r="V5" s="422"/>
      <c r="W5" s="422"/>
      <c r="X5" s="422"/>
      <c r="Y5" s="422"/>
    </row>
    <row r="6" spans="4:21" ht="16.5" customHeight="1">
      <c r="D6" s="423" t="s">
        <v>547</v>
      </c>
      <c r="E6" s="419" t="s">
        <v>480</v>
      </c>
      <c r="G6" s="424"/>
      <c r="H6" s="424"/>
      <c r="I6" s="424"/>
      <c r="J6" s="424"/>
      <c r="K6" s="424"/>
      <c r="L6" s="424"/>
      <c r="M6" s="424"/>
      <c r="N6" s="424"/>
      <c r="O6" s="424"/>
      <c r="P6" s="424"/>
      <c r="Q6" s="424"/>
      <c r="R6" s="424"/>
      <c r="S6" s="424"/>
      <c r="T6" s="425"/>
      <c r="U6" s="424"/>
    </row>
    <row r="7" spans="3:21" ht="16.5" customHeight="1">
      <c r="C7" s="420"/>
      <c r="D7" s="423" t="s">
        <v>548</v>
      </c>
      <c r="E7" s="393" t="s">
        <v>629</v>
      </c>
      <c r="G7" s="424"/>
      <c r="H7" s="424"/>
      <c r="I7" s="424"/>
      <c r="J7" s="424"/>
      <c r="K7" s="424"/>
      <c r="L7" s="424"/>
      <c r="M7" s="424"/>
      <c r="N7" s="424"/>
      <c r="O7" s="424"/>
      <c r="P7" s="424"/>
      <c r="Q7" s="424"/>
      <c r="R7" s="424"/>
      <c r="S7" s="424"/>
      <c r="T7" s="424"/>
      <c r="U7" s="424"/>
    </row>
    <row r="8" spans="2:21" ht="18" customHeight="1">
      <c r="B8" s="424"/>
      <c r="C8" s="424"/>
      <c r="D8" s="424"/>
      <c r="E8" s="424"/>
      <c r="F8" s="424"/>
      <c r="G8" s="424"/>
      <c r="H8" s="424"/>
      <c r="I8" s="424"/>
      <c r="J8" s="424"/>
      <c r="K8" s="424"/>
      <c r="L8" s="424"/>
      <c r="M8" s="424"/>
      <c r="N8" s="424"/>
      <c r="O8" s="424"/>
      <c r="P8" s="424"/>
      <c r="Q8" s="424"/>
      <c r="R8" s="424"/>
      <c r="S8" s="424"/>
      <c r="T8" s="424"/>
      <c r="U8" s="424"/>
    </row>
    <row r="9" spans="2:21" ht="15.75" customHeight="1">
      <c r="B9" s="426"/>
      <c r="C9" s="424" t="s">
        <v>472</v>
      </c>
      <c r="D9" s="426"/>
      <c r="G9" s="424"/>
      <c r="H9" s="424"/>
      <c r="I9" s="424"/>
      <c r="J9" s="424"/>
      <c r="K9" s="424"/>
      <c r="L9" s="424"/>
      <c r="M9" s="424"/>
      <c r="N9" s="424"/>
      <c r="O9" s="424"/>
      <c r="P9" s="424"/>
      <c r="Q9" s="424"/>
      <c r="R9" s="424"/>
      <c r="S9" s="424"/>
      <c r="T9" s="424"/>
      <c r="U9" s="424"/>
    </row>
    <row r="10" spans="1:20" s="361" customFormat="1" ht="16.5" customHeight="1">
      <c r="A10" s="359"/>
      <c r="B10" s="359"/>
      <c r="C10" s="374" t="s">
        <v>547</v>
      </c>
      <c r="D10" s="427" t="s">
        <v>473</v>
      </c>
      <c r="F10" s="359"/>
      <c r="G10" s="373"/>
      <c r="H10" s="373"/>
      <c r="I10" s="373"/>
      <c r="J10" s="373"/>
      <c r="K10" s="373"/>
      <c r="L10" s="373"/>
      <c r="M10" s="373"/>
      <c r="N10" s="373"/>
      <c r="O10" s="373"/>
      <c r="P10" s="373"/>
      <c r="Q10" s="373"/>
      <c r="R10" s="373"/>
      <c r="S10" s="373"/>
      <c r="T10" s="373"/>
    </row>
    <row r="11" spans="1:20" s="378" customFormat="1" ht="14.25" customHeight="1">
      <c r="A11" s="375"/>
      <c r="B11" s="375"/>
      <c r="C11" s="376"/>
      <c r="D11" s="428" t="s">
        <v>474</v>
      </c>
      <c r="F11" s="375"/>
      <c r="G11" s="379"/>
      <c r="H11" s="379"/>
      <c r="I11" s="379"/>
      <c r="J11" s="379"/>
      <c r="K11" s="379"/>
      <c r="L11" s="379"/>
      <c r="M11" s="379"/>
      <c r="N11" s="379"/>
      <c r="O11" s="379"/>
      <c r="P11" s="379"/>
      <c r="Q11" s="379"/>
      <c r="R11" s="379"/>
      <c r="S11" s="379"/>
      <c r="T11" s="379"/>
    </row>
    <row r="12" spans="1:17" s="433" customFormat="1" ht="15" customHeight="1">
      <c r="A12" s="429"/>
      <c r="B12" s="430"/>
      <c r="C12" s="431" t="s">
        <v>548</v>
      </c>
      <c r="D12" s="432" t="s">
        <v>549</v>
      </c>
      <c r="F12" s="434"/>
      <c r="G12" s="434"/>
      <c r="H12" s="434"/>
      <c r="I12" s="434"/>
      <c r="J12" s="434"/>
      <c r="K12" s="434"/>
      <c r="L12" s="434"/>
      <c r="M12" s="434"/>
      <c r="N12" s="434"/>
      <c r="O12" s="434"/>
      <c r="P12" s="434"/>
      <c r="Q12" s="434"/>
    </row>
    <row r="13" spans="3:24" s="435" customFormat="1" ht="15.75" customHeight="1">
      <c r="C13" s="457" t="s">
        <v>550</v>
      </c>
      <c r="D13" s="60" t="s">
        <v>551</v>
      </c>
      <c r="E13" s="522"/>
      <c r="F13" s="456"/>
      <c r="G13" s="456"/>
      <c r="H13" s="456"/>
      <c r="I13" s="456"/>
      <c r="J13" s="456"/>
      <c r="K13" s="456"/>
      <c r="L13" s="456"/>
      <c r="M13" s="456"/>
      <c r="N13" s="456"/>
      <c r="O13" s="456"/>
      <c r="P13" s="456"/>
      <c r="Q13" s="456"/>
      <c r="R13" s="456"/>
      <c r="S13" s="437"/>
      <c r="T13" s="437"/>
      <c r="U13" s="437"/>
      <c r="V13" s="438"/>
      <c r="W13" s="438"/>
      <c r="X13" s="438"/>
    </row>
    <row r="14" spans="3:24" s="435" customFormat="1" ht="15" customHeight="1">
      <c r="C14" s="522"/>
      <c r="D14" s="523" t="s">
        <v>538</v>
      </c>
      <c r="E14" s="522"/>
      <c r="F14" s="456"/>
      <c r="G14" s="456"/>
      <c r="H14" s="456"/>
      <c r="I14" s="456"/>
      <c r="J14" s="456"/>
      <c r="K14" s="456"/>
      <c r="L14" s="456"/>
      <c r="M14" s="456"/>
      <c r="N14" s="456"/>
      <c r="O14" s="456"/>
      <c r="P14" s="456"/>
      <c r="Q14" s="456"/>
      <c r="R14" s="456"/>
      <c r="S14" s="437"/>
      <c r="T14" s="437"/>
      <c r="U14" s="437"/>
      <c r="V14" s="438"/>
      <c r="W14" s="438"/>
      <c r="X14" s="438"/>
    </row>
    <row r="15" spans="1:27" s="435" customFormat="1" ht="16.5" customHeight="1">
      <c r="A15" s="439"/>
      <c r="E15" s="432"/>
      <c r="F15" s="424"/>
      <c r="G15" s="424"/>
      <c r="H15" s="424"/>
      <c r="I15" s="424"/>
      <c r="J15" s="424"/>
      <c r="K15" s="424"/>
      <c r="L15" s="424"/>
      <c r="M15" s="424"/>
      <c r="N15" s="424"/>
      <c r="O15" s="424"/>
      <c r="P15" s="424"/>
      <c r="Q15" s="424"/>
      <c r="R15" s="424"/>
      <c r="S15" s="424"/>
      <c r="T15" s="436"/>
      <c r="U15" s="436"/>
      <c r="V15" s="440"/>
      <c r="W15" s="440"/>
      <c r="X15" s="440"/>
      <c r="Y15" s="440"/>
      <c r="Z15" s="440"/>
      <c r="AA15" s="440"/>
    </row>
    <row r="16" spans="2:18" ht="24" customHeight="1">
      <c r="B16" s="1214" t="s">
        <v>434</v>
      </c>
      <c r="C16" s="1215"/>
      <c r="D16" s="1215"/>
      <c r="E16" s="1215"/>
      <c r="F16" s="1216"/>
      <c r="G16" s="1220" t="s">
        <v>440</v>
      </c>
      <c r="H16" s="1220"/>
      <c r="I16" s="1220"/>
      <c r="J16" s="1221"/>
      <c r="K16" s="1214" t="s">
        <v>438</v>
      </c>
      <c r="L16" s="1222"/>
      <c r="M16" s="1222"/>
      <c r="N16" s="1222"/>
      <c r="O16" s="1222"/>
      <c r="P16" s="1223"/>
      <c r="Q16" s="1214" t="s">
        <v>481</v>
      </c>
      <c r="R16" s="1221"/>
    </row>
    <row r="17" spans="2:18" s="422" customFormat="1" ht="24" customHeight="1" thickBot="1">
      <c r="B17" s="1217"/>
      <c r="C17" s="1218"/>
      <c r="D17" s="1218"/>
      <c r="E17" s="1218"/>
      <c r="F17" s="1219"/>
      <c r="G17" s="1229" t="s">
        <v>441</v>
      </c>
      <c r="H17" s="1230"/>
      <c r="I17" s="1229" t="s">
        <v>405</v>
      </c>
      <c r="J17" s="1230"/>
      <c r="K17" s="1224"/>
      <c r="L17" s="1225"/>
      <c r="M17" s="1225"/>
      <c r="N17" s="1225"/>
      <c r="O17" s="1225"/>
      <c r="P17" s="1226"/>
      <c r="Q17" s="1227"/>
      <c r="R17" s="1228"/>
    </row>
    <row r="18" spans="2:18" s="422" customFormat="1" ht="33" customHeight="1" thickTop="1">
      <c r="B18" s="1164"/>
      <c r="C18" s="1165"/>
      <c r="D18" s="1203"/>
      <c r="E18" s="1203"/>
      <c r="F18" s="1204"/>
      <c r="G18" s="1205"/>
      <c r="H18" s="1207" t="s">
        <v>545</v>
      </c>
      <c r="I18" s="1209"/>
      <c r="J18" s="1211" t="s">
        <v>552</v>
      </c>
      <c r="K18" s="524"/>
      <c r="L18" s="525" t="s">
        <v>320</v>
      </c>
      <c r="M18" s="526"/>
      <c r="N18" s="525" t="s">
        <v>435</v>
      </c>
      <c r="O18" s="526"/>
      <c r="P18" s="527" t="s">
        <v>436</v>
      </c>
      <c r="Q18" s="1212"/>
      <c r="R18" s="1200" t="s">
        <v>553</v>
      </c>
    </row>
    <row r="19" spans="2:18" s="422" customFormat="1" ht="33" customHeight="1" thickBot="1">
      <c r="B19" s="441" t="s">
        <v>543</v>
      </c>
      <c r="C19" s="1202"/>
      <c r="D19" s="1202"/>
      <c r="E19" s="1202"/>
      <c r="F19" s="442" t="s">
        <v>544</v>
      </c>
      <c r="G19" s="1206"/>
      <c r="H19" s="1208"/>
      <c r="I19" s="1210"/>
      <c r="J19" s="1201"/>
      <c r="K19" s="443"/>
      <c r="L19" s="444" t="s">
        <v>320</v>
      </c>
      <c r="M19" s="445"/>
      <c r="N19" s="444" t="s">
        <v>435</v>
      </c>
      <c r="O19" s="445"/>
      <c r="P19" s="446" t="s">
        <v>436</v>
      </c>
      <c r="Q19" s="1213"/>
      <c r="R19" s="1201"/>
    </row>
    <row r="20" spans="2:18" s="422" customFormat="1" ht="33" customHeight="1" thickTop="1">
      <c r="B20" s="1164"/>
      <c r="C20" s="1165"/>
      <c r="D20" s="1203"/>
      <c r="E20" s="1203"/>
      <c r="F20" s="1204"/>
      <c r="G20" s="1205"/>
      <c r="H20" s="1207" t="s">
        <v>545</v>
      </c>
      <c r="I20" s="1209"/>
      <c r="J20" s="1211" t="s">
        <v>542</v>
      </c>
      <c r="K20" s="524"/>
      <c r="L20" s="525" t="s">
        <v>320</v>
      </c>
      <c r="M20" s="526"/>
      <c r="N20" s="525" t="s">
        <v>435</v>
      </c>
      <c r="O20" s="526"/>
      <c r="P20" s="527" t="s">
        <v>436</v>
      </c>
      <c r="Q20" s="1212"/>
      <c r="R20" s="1200" t="s">
        <v>553</v>
      </c>
    </row>
    <row r="21" spans="2:18" s="422" customFormat="1" ht="33" customHeight="1" thickBot="1">
      <c r="B21" s="441" t="s">
        <v>543</v>
      </c>
      <c r="C21" s="1202"/>
      <c r="D21" s="1202"/>
      <c r="E21" s="1202"/>
      <c r="F21" s="442" t="s">
        <v>544</v>
      </c>
      <c r="G21" s="1206"/>
      <c r="H21" s="1208"/>
      <c r="I21" s="1210"/>
      <c r="J21" s="1201"/>
      <c r="K21" s="443"/>
      <c r="L21" s="444" t="s">
        <v>320</v>
      </c>
      <c r="M21" s="445"/>
      <c r="N21" s="444" t="s">
        <v>435</v>
      </c>
      <c r="O21" s="445"/>
      <c r="P21" s="446" t="s">
        <v>436</v>
      </c>
      <c r="Q21" s="1213"/>
      <c r="R21" s="1201"/>
    </row>
    <row r="22" spans="2:18" s="422" customFormat="1" ht="33" customHeight="1" thickTop="1">
      <c r="B22" s="1164"/>
      <c r="C22" s="1165"/>
      <c r="D22" s="1203"/>
      <c r="E22" s="1203"/>
      <c r="F22" s="1204"/>
      <c r="G22" s="1205"/>
      <c r="H22" s="1207" t="s">
        <v>545</v>
      </c>
      <c r="I22" s="1209"/>
      <c r="J22" s="1211" t="s">
        <v>542</v>
      </c>
      <c r="K22" s="524"/>
      <c r="L22" s="525" t="s">
        <v>320</v>
      </c>
      <c r="M22" s="526"/>
      <c r="N22" s="525" t="s">
        <v>435</v>
      </c>
      <c r="O22" s="526"/>
      <c r="P22" s="527" t="s">
        <v>436</v>
      </c>
      <c r="Q22" s="1212"/>
      <c r="R22" s="1200" t="s">
        <v>553</v>
      </c>
    </row>
    <row r="23" spans="2:18" s="422" customFormat="1" ht="33" customHeight="1" thickBot="1">
      <c r="B23" s="441" t="s">
        <v>543</v>
      </c>
      <c r="C23" s="1202"/>
      <c r="D23" s="1202"/>
      <c r="E23" s="1202"/>
      <c r="F23" s="442" t="s">
        <v>544</v>
      </c>
      <c r="G23" s="1206"/>
      <c r="H23" s="1208"/>
      <c r="I23" s="1210"/>
      <c r="J23" s="1201"/>
      <c r="K23" s="443"/>
      <c r="L23" s="444" t="s">
        <v>320</v>
      </c>
      <c r="M23" s="445"/>
      <c r="N23" s="444" t="s">
        <v>435</v>
      </c>
      <c r="O23" s="445"/>
      <c r="P23" s="446" t="s">
        <v>436</v>
      </c>
      <c r="Q23" s="1213"/>
      <c r="R23" s="1201"/>
    </row>
    <row r="24" spans="2:18" s="422" customFormat="1" ht="33" customHeight="1" thickTop="1">
      <c r="B24" s="1164"/>
      <c r="C24" s="1165"/>
      <c r="D24" s="1203"/>
      <c r="E24" s="1203"/>
      <c r="F24" s="1204"/>
      <c r="G24" s="1205"/>
      <c r="H24" s="1207" t="s">
        <v>545</v>
      </c>
      <c r="I24" s="1209"/>
      <c r="J24" s="1211" t="s">
        <v>542</v>
      </c>
      <c r="K24" s="524"/>
      <c r="L24" s="525" t="s">
        <v>320</v>
      </c>
      <c r="M24" s="526"/>
      <c r="N24" s="525" t="s">
        <v>435</v>
      </c>
      <c r="O24" s="526"/>
      <c r="P24" s="527" t="s">
        <v>436</v>
      </c>
      <c r="Q24" s="1212"/>
      <c r="R24" s="1200" t="s">
        <v>553</v>
      </c>
    </row>
    <row r="25" spans="2:18" s="422" customFormat="1" ht="33" customHeight="1" thickBot="1">
      <c r="B25" s="441" t="s">
        <v>543</v>
      </c>
      <c r="C25" s="1202"/>
      <c r="D25" s="1202"/>
      <c r="E25" s="1202"/>
      <c r="F25" s="442" t="s">
        <v>544</v>
      </c>
      <c r="G25" s="1206"/>
      <c r="H25" s="1208"/>
      <c r="I25" s="1210"/>
      <c r="J25" s="1201"/>
      <c r="K25" s="443"/>
      <c r="L25" s="444" t="s">
        <v>320</v>
      </c>
      <c r="M25" s="445"/>
      <c r="N25" s="444" t="s">
        <v>435</v>
      </c>
      <c r="O25" s="445"/>
      <c r="P25" s="446" t="s">
        <v>436</v>
      </c>
      <c r="Q25" s="1213"/>
      <c r="R25" s="1201"/>
    </row>
    <row r="26" spans="2:18" s="422" customFormat="1" ht="33" customHeight="1" thickTop="1">
      <c r="B26" s="1164"/>
      <c r="C26" s="1165"/>
      <c r="D26" s="1203"/>
      <c r="E26" s="1203"/>
      <c r="F26" s="1204"/>
      <c r="G26" s="1205"/>
      <c r="H26" s="1207" t="s">
        <v>545</v>
      </c>
      <c r="I26" s="1209"/>
      <c r="J26" s="1211" t="s">
        <v>542</v>
      </c>
      <c r="K26" s="524"/>
      <c r="L26" s="525" t="s">
        <v>320</v>
      </c>
      <c r="M26" s="526"/>
      <c r="N26" s="525" t="s">
        <v>435</v>
      </c>
      <c r="O26" s="526"/>
      <c r="P26" s="527" t="s">
        <v>436</v>
      </c>
      <c r="Q26" s="1212"/>
      <c r="R26" s="1200" t="s">
        <v>553</v>
      </c>
    </row>
    <row r="27" spans="2:18" s="422" customFormat="1" ht="33" customHeight="1" thickBot="1">
      <c r="B27" s="441" t="s">
        <v>543</v>
      </c>
      <c r="C27" s="1202"/>
      <c r="D27" s="1202"/>
      <c r="E27" s="1202"/>
      <c r="F27" s="442" t="s">
        <v>544</v>
      </c>
      <c r="G27" s="1206"/>
      <c r="H27" s="1208"/>
      <c r="I27" s="1210"/>
      <c r="J27" s="1201"/>
      <c r="K27" s="443"/>
      <c r="L27" s="444" t="s">
        <v>320</v>
      </c>
      <c r="M27" s="445"/>
      <c r="N27" s="444" t="s">
        <v>435</v>
      </c>
      <c r="O27" s="445"/>
      <c r="P27" s="446" t="s">
        <v>436</v>
      </c>
      <c r="Q27" s="1213"/>
      <c r="R27" s="1201"/>
    </row>
    <row r="28" ht="12" customHeight="1" thickTop="1"/>
  </sheetData>
  <sheetProtection/>
  <protectedRanges>
    <protectedRange sqref="D19:F19 D21:F21 D23:F23 D25:F25 D27:F27" name="範囲1_1_1_1"/>
  </protectedRanges>
  <mergeCells count="46">
    <mergeCell ref="B16:F17"/>
    <mergeCell ref="G16:J16"/>
    <mergeCell ref="K16:P17"/>
    <mergeCell ref="Q16:R17"/>
    <mergeCell ref="G17:H17"/>
    <mergeCell ref="I17:J17"/>
    <mergeCell ref="B18:F18"/>
    <mergeCell ref="G18:G19"/>
    <mergeCell ref="H18:H19"/>
    <mergeCell ref="I18:I19"/>
    <mergeCell ref="J18:J19"/>
    <mergeCell ref="Q18:Q19"/>
    <mergeCell ref="R18:R19"/>
    <mergeCell ref="C19:E19"/>
    <mergeCell ref="B20:F20"/>
    <mergeCell ref="G20:G21"/>
    <mergeCell ref="H20:H21"/>
    <mergeCell ref="I20:I21"/>
    <mergeCell ref="J20:J21"/>
    <mergeCell ref="Q20:Q21"/>
    <mergeCell ref="R20:R21"/>
    <mergeCell ref="C21:E21"/>
    <mergeCell ref="B22:F22"/>
    <mergeCell ref="G22:G23"/>
    <mergeCell ref="H22:H23"/>
    <mergeCell ref="I22:I23"/>
    <mergeCell ref="J22:J23"/>
    <mergeCell ref="Q22:Q23"/>
    <mergeCell ref="R22:R23"/>
    <mergeCell ref="C23:E23"/>
    <mergeCell ref="B24:F24"/>
    <mergeCell ref="G24:G25"/>
    <mergeCell ref="H24:H25"/>
    <mergeCell ref="I24:I25"/>
    <mergeCell ref="J24:J25"/>
    <mergeCell ref="Q24:Q25"/>
    <mergeCell ref="R24:R25"/>
    <mergeCell ref="C25:E25"/>
    <mergeCell ref="R26:R27"/>
    <mergeCell ref="C27:E27"/>
    <mergeCell ref="B26:F26"/>
    <mergeCell ref="G26:G27"/>
    <mergeCell ref="H26:H27"/>
    <mergeCell ref="I26:I27"/>
    <mergeCell ref="J26:J27"/>
    <mergeCell ref="Q26:Q27"/>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2017.10&amp;C-17-</oddFooter>
  </headerFooter>
</worksheet>
</file>

<file path=xl/worksheets/sheet19.xml><?xml version="1.0" encoding="utf-8"?>
<worksheet xmlns="http://schemas.openxmlformats.org/spreadsheetml/2006/main" xmlns:r="http://schemas.openxmlformats.org/officeDocument/2006/relationships">
  <dimension ref="A1:AA27"/>
  <sheetViews>
    <sheetView workbookViewId="0" topLeftCell="A1">
      <selection activeCell="E7" sqref="E7"/>
    </sheetView>
  </sheetViews>
  <sheetFormatPr defaultColWidth="9.00390625" defaultRowHeight="13.5"/>
  <cols>
    <col min="1" max="1" width="3.50390625" style="415" customWidth="1"/>
    <col min="2" max="2" width="2.125" style="415" customWidth="1"/>
    <col min="3" max="3" width="3.125" style="415" customWidth="1"/>
    <col min="4" max="4" width="5.625" style="415" customWidth="1"/>
    <col min="5" max="5" width="9.625" style="415" customWidth="1"/>
    <col min="6" max="6" width="2.125" style="415" bestFit="1" customWidth="1"/>
    <col min="7" max="7" width="10.625" style="415" customWidth="1"/>
    <col min="8" max="8" width="3.625" style="415" customWidth="1"/>
    <col min="9" max="9" width="12.625" style="415" customWidth="1"/>
    <col min="10" max="10" width="3.50390625" style="415" customWidth="1"/>
    <col min="11" max="11" width="7.625" style="415" customWidth="1"/>
    <col min="12" max="12" width="2.75390625" style="415" customWidth="1"/>
    <col min="13" max="13" width="4.625" style="415" customWidth="1"/>
    <col min="14" max="14" width="2.75390625" style="415" customWidth="1"/>
    <col min="15" max="15" width="4.625" style="415" customWidth="1"/>
    <col min="16" max="16" width="2.75390625" style="415" customWidth="1"/>
    <col min="17" max="17" width="12.625" style="415" customWidth="1"/>
    <col min="18" max="18" width="3.625" style="415" customWidth="1"/>
    <col min="19" max="19" width="1.37890625" style="415" customWidth="1"/>
    <col min="20" max="20" width="9.00390625" style="415" customWidth="1"/>
    <col min="21" max="21" width="6.00390625" style="415" customWidth="1"/>
    <col min="22" max="26" width="9.00390625" style="415" customWidth="1"/>
    <col min="27" max="27" width="0.74609375" style="415" customWidth="1"/>
    <col min="28" max="16384" width="9.00390625" style="415" customWidth="1"/>
  </cols>
  <sheetData>
    <row r="1" spans="1:8" ht="17.25">
      <c r="A1" s="277" t="s">
        <v>442</v>
      </c>
      <c r="E1" s="416"/>
      <c r="F1" s="416"/>
      <c r="G1" s="416"/>
      <c r="H1" s="416"/>
    </row>
    <row r="2" spans="5:8" ht="15" customHeight="1">
      <c r="E2" s="416"/>
      <c r="F2" s="416"/>
      <c r="G2" s="416"/>
      <c r="H2" s="416"/>
    </row>
    <row r="3" spans="2:4" ht="18" customHeight="1">
      <c r="B3" s="224" t="s">
        <v>526</v>
      </c>
      <c r="C3" s="417"/>
      <c r="D3" s="417"/>
    </row>
    <row r="4" spans="3:4" ht="18" customHeight="1">
      <c r="C4" s="503" t="s">
        <v>527</v>
      </c>
      <c r="D4" s="417"/>
    </row>
    <row r="5" spans="4:25" ht="17.25" customHeight="1">
      <c r="D5" s="447" t="s">
        <v>483</v>
      </c>
      <c r="E5" s="282"/>
      <c r="F5" s="420"/>
      <c r="G5" s="420"/>
      <c r="H5" s="420"/>
      <c r="I5" s="420"/>
      <c r="J5" s="420"/>
      <c r="K5" s="420"/>
      <c r="L5" s="420"/>
      <c r="M5" s="420"/>
      <c r="N5" s="420"/>
      <c r="O5" s="420"/>
      <c r="P5" s="420"/>
      <c r="Q5" s="420"/>
      <c r="R5" s="420"/>
      <c r="S5" s="421"/>
      <c r="T5" s="421"/>
      <c r="U5" s="421"/>
      <c r="V5" s="422"/>
      <c r="W5" s="422"/>
      <c r="X5" s="422"/>
      <c r="Y5" s="422"/>
    </row>
    <row r="6" spans="4:21" ht="16.5" customHeight="1">
      <c r="D6" s="448" t="s">
        <v>547</v>
      </c>
      <c r="E6" s="447" t="s">
        <v>482</v>
      </c>
      <c r="G6" s="424"/>
      <c r="H6" s="424"/>
      <c r="I6" s="424"/>
      <c r="J6" s="424"/>
      <c r="K6" s="424"/>
      <c r="L6" s="424"/>
      <c r="M6" s="424"/>
      <c r="N6" s="424"/>
      <c r="O6" s="424"/>
      <c r="P6" s="424"/>
      <c r="Q6" s="424"/>
      <c r="R6" s="424"/>
      <c r="S6" s="424"/>
      <c r="T6" s="425"/>
      <c r="U6" s="424"/>
    </row>
    <row r="7" spans="3:21" ht="16.5" customHeight="1">
      <c r="C7" s="420"/>
      <c r="D7" s="448" t="s">
        <v>548</v>
      </c>
      <c r="E7" s="393" t="s">
        <v>629</v>
      </c>
      <c r="G7" s="424"/>
      <c r="H7" s="424"/>
      <c r="I7" s="424"/>
      <c r="J7" s="424"/>
      <c r="K7" s="424"/>
      <c r="L7" s="424"/>
      <c r="M7" s="424"/>
      <c r="N7" s="424"/>
      <c r="O7" s="424"/>
      <c r="P7" s="424"/>
      <c r="Q7" s="424"/>
      <c r="R7" s="424"/>
      <c r="S7" s="424"/>
      <c r="T7" s="424"/>
      <c r="U7" s="424"/>
    </row>
    <row r="8" spans="2:21" ht="18" customHeight="1">
      <c r="B8" s="424"/>
      <c r="C8" s="424"/>
      <c r="D8" s="448"/>
      <c r="E8" s="449"/>
      <c r="F8" s="424"/>
      <c r="G8" s="424"/>
      <c r="H8" s="424"/>
      <c r="I8" s="424"/>
      <c r="J8" s="424"/>
      <c r="K8" s="424"/>
      <c r="L8" s="424"/>
      <c r="M8" s="424"/>
      <c r="N8" s="424"/>
      <c r="O8" s="424"/>
      <c r="P8" s="424"/>
      <c r="Q8" s="424"/>
      <c r="R8" s="424"/>
      <c r="S8" s="424"/>
      <c r="T8" s="424"/>
      <c r="U8" s="424"/>
    </row>
    <row r="9" spans="2:20" s="282" customFormat="1" ht="15.75" customHeight="1">
      <c r="B9" s="450"/>
      <c r="C9" s="280" t="s">
        <v>472</v>
      </c>
      <c r="D9" s="450"/>
      <c r="G9" s="280"/>
      <c r="H9" s="280"/>
      <c r="I9" s="280"/>
      <c r="J9" s="280"/>
      <c r="K9" s="280"/>
      <c r="L9" s="280"/>
      <c r="M9" s="280"/>
      <c r="N9" s="280"/>
      <c r="O9" s="280"/>
      <c r="P9" s="280"/>
      <c r="Q9" s="280"/>
      <c r="R9" s="280"/>
      <c r="S9" s="280"/>
      <c r="T9" s="280"/>
    </row>
    <row r="10" spans="3:19" s="361" customFormat="1" ht="16.5" customHeight="1">
      <c r="C10" s="528" t="s">
        <v>547</v>
      </c>
      <c r="D10" s="338" t="s">
        <v>473</v>
      </c>
      <c r="G10" s="529"/>
      <c r="H10" s="529"/>
      <c r="I10" s="529"/>
      <c r="J10" s="529"/>
      <c r="K10" s="529"/>
      <c r="L10" s="529"/>
      <c r="M10" s="529"/>
      <c r="N10" s="529"/>
      <c r="O10" s="529"/>
      <c r="P10" s="529"/>
      <c r="Q10" s="529"/>
      <c r="R10" s="529"/>
      <c r="S10" s="529"/>
    </row>
    <row r="11" spans="3:19" s="378" customFormat="1" ht="14.25" customHeight="1">
      <c r="C11" s="530"/>
      <c r="D11" s="451" t="s">
        <v>474</v>
      </c>
      <c r="G11" s="531"/>
      <c r="H11" s="531"/>
      <c r="I11" s="531"/>
      <c r="J11" s="531"/>
      <c r="K11" s="531"/>
      <c r="L11" s="531"/>
      <c r="M11" s="531"/>
      <c r="N11" s="531"/>
      <c r="O11" s="531"/>
      <c r="P11" s="531"/>
      <c r="Q11" s="531"/>
      <c r="R11" s="531"/>
      <c r="S11" s="531"/>
    </row>
    <row r="12" spans="1:16" s="318" customFormat="1" ht="15" customHeight="1">
      <c r="A12" s="532"/>
      <c r="B12" s="321"/>
      <c r="C12" s="452" t="s">
        <v>548</v>
      </c>
      <c r="D12" s="285" t="s">
        <v>549</v>
      </c>
      <c r="F12" s="533"/>
      <c r="G12" s="533"/>
      <c r="H12" s="533"/>
      <c r="I12" s="533"/>
      <c r="J12" s="533"/>
      <c r="K12" s="533"/>
      <c r="L12" s="533"/>
      <c r="M12" s="533"/>
      <c r="N12" s="533"/>
      <c r="O12" s="533"/>
      <c r="P12" s="533"/>
    </row>
    <row r="13" spans="3:23" s="279" customFormat="1" ht="15.75" customHeight="1">
      <c r="C13" s="457" t="s">
        <v>550</v>
      </c>
      <c r="D13" s="60" t="s">
        <v>554</v>
      </c>
      <c r="E13" s="522"/>
      <c r="F13" s="456"/>
      <c r="G13" s="456"/>
      <c r="H13" s="456"/>
      <c r="I13" s="456"/>
      <c r="J13" s="456"/>
      <c r="K13" s="456"/>
      <c r="L13" s="456"/>
      <c r="M13" s="456"/>
      <c r="N13" s="456"/>
      <c r="O13" s="456"/>
      <c r="P13" s="456"/>
      <c r="Q13" s="456"/>
      <c r="R13" s="453"/>
      <c r="S13" s="453"/>
      <c r="T13" s="453"/>
      <c r="U13" s="454"/>
      <c r="V13" s="454"/>
      <c r="W13" s="454"/>
    </row>
    <row r="14" spans="3:23" s="279" customFormat="1" ht="15" customHeight="1">
      <c r="C14" s="522"/>
      <c r="D14" s="523" t="s">
        <v>538</v>
      </c>
      <c r="E14" s="522"/>
      <c r="F14" s="456"/>
      <c r="G14" s="456"/>
      <c r="H14" s="456"/>
      <c r="I14" s="456"/>
      <c r="J14" s="456"/>
      <c r="K14" s="456"/>
      <c r="L14" s="456"/>
      <c r="M14" s="456"/>
      <c r="N14" s="456"/>
      <c r="O14" s="456"/>
      <c r="P14" s="456"/>
      <c r="Q14" s="456"/>
      <c r="R14" s="453"/>
      <c r="S14" s="453"/>
      <c r="T14" s="453"/>
      <c r="U14" s="454"/>
      <c r="V14" s="454"/>
      <c r="W14" s="454"/>
    </row>
    <row r="15" spans="1:27" s="435" customFormat="1" ht="16.5" customHeight="1">
      <c r="A15" s="439"/>
      <c r="E15" s="432"/>
      <c r="F15" s="424"/>
      <c r="G15" s="424"/>
      <c r="H15" s="424"/>
      <c r="I15" s="424"/>
      <c r="J15" s="424"/>
      <c r="K15" s="424"/>
      <c r="L15" s="424"/>
      <c r="M15" s="424"/>
      <c r="N15" s="424"/>
      <c r="O15" s="424"/>
      <c r="P15" s="424"/>
      <c r="Q15" s="424"/>
      <c r="R15" s="424"/>
      <c r="S15" s="424"/>
      <c r="T15" s="436"/>
      <c r="U15" s="436"/>
      <c r="V15" s="440"/>
      <c r="W15" s="440"/>
      <c r="X15" s="440"/>
      <c r="Y15" s="440"/>
      <c r="Z15" s="440"/>
      <c r="AA15" s="440"/>
    </row>
    <row r="16" spans="2:18" ht="24" customHeight="1">
      <c r="B16" s="1214" t="s">
        <v>434</v>
      </c>
      <c r="C16" s="1215"/>
      <c r="D16" s="1215"/>
      <c r="E16" s="1215"/>
      <c r="F16" s="1216"/>
      <c r="G16" s="1220" t="s">
        <v>440</v>
      </c>
      <c r="H16" s="1220"/>
      <c r="I16" s="1220"/>
      <c r="J16" s="1221"/>
      <c r="K16" s="1214" t="s">
        <v>438</v>
      </c>
      <c r="L16" s="1222"/>
      <c r="M16" s="1222"/>
      <c r="N16" s="1222"/>
      <c r="O16" s="1222"/>
      <c r="P16" s="1223"/>
      <c r="Q16" s="1214" t="s">
        <v>481</v>
      </c>
      <c r="R16" s="1221"/>
    </row>
    <row r="17" spans="2:18" s="422" customFormat="1" ht="24" customHeight="1" thickBot="1">
      <c r="B17" s="1217"/>
      <c r="C17" s="1218"/>
      <c r="D17" s="1218"/>
      <c r="E17" s="1218"/>
      <c r="F17" s="1219"/>
      <c r="G17" s="1229" t="s">
        <v>441</v>
      </c>
      <c r="H17" s="1230"/>
      <c r="I17" s="1229" t="s">
        <v>405</v>
      </c>
      <c r="J17" s="1230"/>
      <c r="K17" s="1224"/>
      <c r="L17" s="1225"/>
      <c r="M17" s="1225"/>
      <c r="N17" s="1225"/>
      <c r="O17" s="1225"/>
      <c r="P17" s="1226"/>
      <c r="Q17" s="1227"/>
      <c r="R17" s="1228"/>
    </row>
    <row r="18" spans="2:18" s="422" customFormat="1" ht="33" customHeight="1" thickTop="1">
      <c r="B18" s="1164"/>
      <c r="C18" s="1165"/>
      <c r="D18" s="1203"/>
      <c r="E18" s="1203"/>
      <c r="F18" s="1204"/>
      <c r="G18" s="1205"/>
      <c r="H18" s="1207" t="s">
        <v>545</v>
      </c>
      <c r="I18" s="1209"/>
      <c r="J18" s="1211" t="s">
        <v>552</v>
      </c>
      <c r="K18" s="524"/>
      <c r="L18" s="525" t="s">
        <v>320</v>
      </c>
      <c r="M18" s="526"/>
      <c r="N18" s="525" t="s">
        <v>435</v>
      </c>
      <c r="O18" s="526"/>
      <c r="P18" s="527" t="s">
        <v>436</v>
      </c>
      <c r="Q18" s="1212"/>
      <c r="R18" s="1200" t="s">
        <v>553</v>
      </c>
    </row>
    <row r="19" spans="2:18" s="422" customFormat="1" ht="33" customHeight="1" thickBot="1">
      <c r="B19" s="441" t="s">
        <v>543</v>
      </c>
      <c r="C19" s="1202"/>
      <c r="D19" s="1202"/>
      <c r="E19" s="1202"/>
      <c r="F19" s="442" t="s">
        <v>544</v>
      </c>
      <c r="G19" s="1206"/>
      <c r="H19" s="1208"/>
      <c r="I19" s="1210"/>
      <c r="J19" s="1201"/>
      <c r="K19" s="443"/>
      <c r="L19" s="444" t="s">
        <v>320</v>
      </c>
      <c r="M19" s="445"/>
      <c r="N19" s="444" t="s">
        <v>435</v>
      </c>
      <c r="O19" s="445"/>
      <c r="P19" s="446" t="s">
        <v>436</v>
      </c>
      <c r="Q19" s="1213"/>
      <c r="R19" s="1201"/>
    </row>
    <row r="20" spans="2:18" s="422" customFormat="1" ht="33" customHeight="1" thickTop="1">
      <c r="B20" s="1164"/>
      <c r="C20" s="1165"/>
      <c r="D20" s="1203"/>
      <c r="E20" s="1203"/>
      <c r="F20" s="1204"/>
      <c r="G20" s="1205"/>
      <c r="H20" s="1207" t="s">
        <v>545</v>
      </c>
      <c r="I20" s="1209"/>
      <c r="J20" s="1211" t="s">
        <v>542</v>
      </c>
      <c r="K20" s="524"/>
      <c r="L20" s="525" t="s">
        <v>320</v>
      </c>
      <c r="M20" s="526"/>
      <c r="N20" s="525" t="s">
        <v>435</v>
      </c>
      <c r="O20" s="526"/>
      <c r="P20" s="527" t="s">
        <v>436</v>
      </c>
      <c r="Q20" s="1212"/>
      <c r="R20" s="1200" t="s">
        <v>553</v>
      </c>
    </row>
    <row r="21" spans="2:18" s="422" customFormat="1" ht="33" customHeight="1" thickBot="1">
      <c r="B21" s="441" t="s">
        <v>543</v>
      </c>
      <c r="C21" s="1202"/>
      <c r="D21" s="1202"/>
      <c r="E21" s="1202"/>
      <c r="F21" s="442" t="s">
        <v>544</v>
      </c>
      <c r="G21" s="1206"/>
      <c r="H21" s="1208"/>
      <c r="I21" s="1210"/>
      <c r="J21" s="1201"/>
      <c r="K21" s="443"/>
      <c r="L21" s="444" t="s">
        <v>320</v>
      </c>
      <c r="M21" s="445"/>
      <c r="N21" s="444" t="s">
        <v>435</v>
      </c>
      <c r="O21" s="445"/>
      <c r="P21" s="446" t="s">
        <v>436</v>
      </c>
      <c r="Q21" s="1213"/>
      <c r="R21" s="1201"/>
    </row>
    <row r="22" spans="2:18" s="422" customFormat="1" ht="33" customHeight="1" thickTop="1">
      <c r="B22" s="1164"/>
      <c r="C22" s="1165"/>
      <c r="D22" s="1203"/>
      <c r="E22" s="1203"/>
      <c r="F22" s="1204"/>
      <c r="G22" s="1205"/>
      <c r="H22" s="1207" t="s">
        <v>545</v>
      </c>
      <c r="I22" s="1209"/>
      <c r="J22" s="1211" t="s">
        <v>542</v>
      </c>
      <c r="K22" s="524"/>
      <c r="L22" s="525" t="s">
        <v>320</v>
      </c>
      <c r="M22" s="526"/>
      <c r="N22" s="525" t="s">
        <v>435</v>
      </c>
      <c r="O22" s="526"/>
      <c r="P22" s="527" t="s">
        <v>436</v>
      </c>
      <c r="Q22" s="1212"/>
      <c r="R22" s="1200" t="s">
        <v>553</v>
      </c>
    </row>
    <row r="23" spans="2:18" s="422" customFormat="1" ht="33" customHeight="1" thickBot="1">
      <c r="B23" s="441" t="s">
        <v>543</v>
      </c>
      <c r="C23" s="1202"/>
      <c r="D23" s="1202"/>
      <c r="E23" s="1202"/>
      <c r="F23" s="442" t="s">
        <v>544</v>
      </c>
      <c r="G23" s="1206"/>
      <c r="H23" s="1208"/>
      <c r="I23" s="1210"/>
      <c r="J23" s="1201"/>
      <c r="K23" s="443"/>
      <c r="L23" s="444" t="s">
        <v>320</v>
      </c>
      <c r="M23" s="445"/>
      <c r="N23" s="444" t="s">
        <v>435</v>
      </c>
      <c r="O23" s="445"/>
      <c r="P23" s="446" t="s">
        <v>436</v>
      </c>
      <c r="Q23" s="1213"/>
      <c r="R23" s="1201"/>
    </row>
    <row r="24" spans="2:18" s="422" customFormat="1" ht="33" customHeight="1" thickTop="1">
      <c r="B24" s="1164"/>
      <c r="C24" s="1165"/>
      <c r="D24" s="1203"/>
      <c r="E24" s="1203"/>
      <c r="F24" s="1204"/>
      <c r="G24" s="1205"/>
      <c r="H24" s="1207" t="s">
        <v>545</v>
      </c>
      <c r="I24" s="1209"/>
      <c r="J24" s="1211" t="s">
        <v>542</v>
      </c>
      <c r="K24" s="524"/>
      <c r="L24" s="525" t="s">
        <v>320</v>
      </c>
      <c r="M24" s="526"/>
      <c r="N24" s="525" t="s">
        <v>435</v>
      </c>
      <c r="O24" s="526"/>
      <c r="P24" s="527" t="s">
        <v>436</v>
      </c>
      <c r="Q24" s="1212"/>
      <c r="R24" s="1200" t="s">
        <v>553</v>
      </c>
    </row>
    <row r="25" spans="2:18" s="422" customFormat="1" ht="33" customHeight="1" thickBot="1">
      <c r="B25" s="441" t="s">
        <v>543</v>
      </c>
      <c r="C25" s="1202"/>
      <c r="D25" s="1202"/>
      <c r="E25" s="1202"/>
      <c r="F25" s="442" t="s">
        <v>544</v>
      </c>
      <c r="G25" s="1206"/>
      <c r="H25" s="1208"/>
      <c r="I25" s="1210"/>
      <c r="J25" s="1201"/>
      <c r="K25" s="443"/>
      <c r="L25" s="444" t="s">
        <v>320</v>
      </c>
      <c r="M25" s="445"/>
      <c r="N25" s="444" t="s">
        <v>435</v>
      </c>
      <c r="O25" s="445"/>
      <c r="P25" s="446" t="s">
        <v>436</v>
      </c>
      <c r="Q25" s="1213"/>
      <c r="R25" s="1201"/>
    </row>
    <row r="26" spans="2:18" s="422" customFormat="1" ht="33" customHeight="1" thickTop="1">
      <c r="B26" s="1164"/>
      <c r="C26" s="1165"/>
      <c r="D26" s="1203"/>
      <c r="E26" s="1203"/>
      <c r="F26" s="1204"/>
      <c r="G26" s="1205"/>
      <c r="H26" s="1207" t="s">
        <v>545</v>
      </c>
      <c r="I26" s="1209"/>
      <c r="J26" s="1211" t="s">
        <v>542</v>
      </c>
      <c r="K26" s="524"/>
      <c r="L26" s="525" t="s">
        <v>320</v>
      </c>
      <c r="M26" s="526"/>
      <c r="N26" s="525" t="s">
        <v>435</v>
      </c>
      <c r="O26" s="526"/>
      <c r="P26" s="527" t="s">
        <v>436</v>
      </c>
      <c r="Q26" s="1212"/>
      <c r="R26" s="1200" t="s">
        <v>553</v>
      </c>
    </row>
    <row r="27" spans="2:18" s="422" customFormat="1" ht="33" customHeight="1" thickBot="1">
      <c r="B27" s="441" t="s">
        <v>543</v>
      </c>
      <c r="C27" s="1202"/>
      <c r="D27" s="1202"/>
      <c r="E27" s="1202"/>
      <c r="F27" s="442" t="s">
        <v>544</v>
      </c>
      <c r="G27" s="1206"/>
      <c r="H27" s="1208"/>
      <c r="I27" s="1210"/>
      <c r="J27" s="1201"/>
      <c r="K27" s="443"/>
      <c r="L27" s="444" t="s">
        <v>320</v>
      </c>
      <c r="M27" s="445"/>
      <c r="N27" s="444" t="s">
        <v>435</v>
      </c>
      <c r="O27" s="445"/>
      <c r="P27" s="446" t="s">
        <v>436</v>
      </c>
      <c r="Q27" s="1213"/>
      <c r="R27" s="1201"/>
    </row>
    <row r="28" ht="12" customHeight="1" thickTop="1"/>
  </sheetData>
  <sheetProtection/>
  <protectedRanges>
    <protectedRange sqref="D19:F19 D21:F21 D23:F23 D25:F25 D27:F27" name="範囲1_1_1_1"/>
  </protectedRanges>
  <mergeCells count="46">
    <mergeCell ref="B16:F17"/>
    <mergeCell ref="G16:J16"/>
    <mergeCell ref="K16:P17"/>
    <mergeCell ref="Q16:R17"/>
    <mergeCell ref="G17:H17"/>
    <mergeCell ref="I17:J17"/>
    <mergeCell ref="B18:F18"/>
    <mergeCell ref="G18:G19"/>
    <mergeCell ref="H18:H19"/>
    <mergeCell ref="I18:I19"/>
    <mergeCell ref="J18:J19"/>
    <mergeCell ref="Q18:Q19"/>
    <mergeCell ref="R18:R19"/>
    <mergeCell ref="C19:E19"/>
    <mergeCell ref="B20:F20"/>
    <mergeCell ref="G20:G21"/>
    <mergeCell ref="H20:H21"/>
    <mergeCell ref="I20:I21"/>
    <mergeCell ref="J20:J21"/>
    <mergeCell ref="Q20:Q21"/>
    <mergeCell ref="R20:R21"/>
    <mergeCell ref="C21:E21"/>
    <mergeCell ref="B22:F22"/>
    <mergeCell ref="G22:G23"/>
    <mergeCell ref="H22:H23"/>
    <mergeCell ref="I22:I23"/>
    <mergeCell ref="J22:J23"/>
    <mergeCell ref="Q22:Q23"/>
    <mergeCell ref="R22:R23"/>
    <mergeCell ref="C23:E23"/>
    <mergeCell ref="B24:F24"/>
    <mergeCell ref="G24:G25"/>
    <mergeCell ref="H24:H25"/>
    <mergeCell ref="I24:I25"/>
    <mergeCell ref="J24:J25"/>
    <mergeCell ref="Q24:Q25"/>
    <mergeCell ref="R24:R25"/>
    <mergeCell ref="C25:E25"/>
    <mergeCell ref="R26:R27"/>
    <mergeCell ref="C27:E27"/>
    <mergeCell ref="B26:F26"/>
    <mergeCell ref="G26:G27"/>
    <mergeCell ref="H26:H27"/>
    <mergeCell ref="I26:I27"/>
    <mergeCell ref="J26:J27"/>
    <mergeCell ref="Q26:Q27"/>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2017.10&amp;C-18-</oddFooter>
  </headerFooter>
</worksheet>
</file>

<file path=xl/worksheets/sheet2.xml><?xml version="1.0" encoding="utf-8"?>
<worksheet xmlns="http://schemas.openxmlformats.org/spreadsheetml/2006/main" xmlns:r="http://schemas.openxmlformats.org/officeDocument/2006/relationships">
  <dimension ref="A1:D50"/>
  <sheetViews>
    <sheetView workbookViewId="0" topLeftCell="A1">
      <selection activeCell="L14" sqref="L14"/>
    </sheetView>
  </sheetViews>
  <sheetFormatPr defaultColWidth="9.00390625" defaultRowHeight="13.5"/>
  <cols>
    <col min="1" max="2" width="3.625" style="14" customWidth="1"/>
    <col min="3" max="3" width="3.625" style="23" customWidth="1"/>
    <col min="4" max="4" width="93.75390625" style="10" customWidth="1"/>
    <col min="5" max="16384" width="9.00390625" style="1" customWidth="1"/>
  </cols>
  <sheetData>
    <row r="1" spans="1:4" ht="23.25" customHeight="1">
      <c r="A1" s="691" t="s">
        <v>132</v>
      </c>
      <c r="B1" s="691"/>
      <c r="C1" s="691"/>
      <c r="D1" s="691"/>
    </row>
    <row r="2" spans="1:4" s="6" customFormat="1" ht="19.5" customHeight="1">
      <c r="A2" s="2" t="s">
        <v>130</v>
      </c>
      <c r="B2" s="3"/>
      <c r="C2" s="4"/>
      <c r="D2" s="5"/>
    </row>
    <row r="3" spans="1:3" ht="25.5" customHeight="1">
      <c r="A3" s="7" t="s">
        <v>112</v>
      </c>
      <c r="B3" s="8"/>
      <c r="C3" s="9"/>
    </row>
    <row r="4" spans="1:4" ht="21" customHeight="1">
      <c r="A4" s="11" t="s">
        <v>211</v>
      </c>
      <c r="B4" s="11" t="s">
        <v>212</v>
      </c>
      <c r="C4" s="12" t="s">
        <v>213</v>
      </c>
      <c r="D4" s="13" t="s">
        <v>203</v>
      </c>
    </row>
    <row r="5" spans="3:4" ht="30" customHeight="1">
      <c r="C5" s="255" t="s">
        <v>214</v>
      </c>
      <c r="D5" s="15" t="s">
        <v>382</v>
      </c>
    </row>
    <row r="6" spans="3:4" ht="19.5" customHeight="1">
      <c r="C6" s="16" t="s">
        <v>215</v>
      </c>
      <c r="D6" s="15" t="s">
        <v>131</v>
      </c>
    </row>
    <row r="7" spans="3:4" ht="19.5" customHeight="1">
      <c r="C7" s="16" t="s">
        <v>216</v>
      </c>
      <c r="D7" s="15" t="s">
        <v>113</v>
      </c>
    </row>
    <row r="8" spans="1:4" s="20" customFormat="1" ht="21" customHeight="1">
      <c r="A8" s="17" t="s">
        <v>217</v>
      </c>
      <c r="B8" s="17" t="s">
        <v>218</v>
      </c>
      <c r="C8" s="18" t="s">
        <v>219</v>
      </c>
      <c r="D8" s="19" t="s">
        <v>207</v>
      </c>
    </row>
    <row r="9" spans="1:4" s="20" customFormat="1" ht="30" customHeight="1">
      <c r="A9" s="42"/>
      <c r="B9" s="42"/>
      <c r="C9" s="257" t="s">
        <v>214</v>
      </c>
      <c r="D9" s="251" t="s">
        <v>359</v>
      </c>
    </row>
    <row r="10" spans="1:4" ht="21" customHeight="1">
      <c r="A10" s="11" t="s">
        <v>220</v>
      </c>
      <c r="B10" s="11" t="s">
        <v>221</v>
      </c>
      <c r="C10" s="12" t="s">
        <v>222</v>
      </c>
      <c r="D10" s="13" t="s">
        <v>81</v>
      </c>
    </row>
    <row r="11" spans="3:4" ht="19.5" customHeight="1">
      <c r="C11" s="255" t="s">
        <v>223</v>
      </c>
      <c r="D11" s="21" t="s">
        <v>114</v>
      </c>
    </row>
    <row r="12" spans="3:4" ht="19.5" customHeight="1">
      <c r="C12" s="16" t="s">
        <v>224</v>
      </c>
      <c r="D12" s="21" t="s">
        <v>116</v>
      </c>
    </row>
    <row r="13" spans="3:4" ht="19.5" customHeight="1">
      <c r="C13" s="16" t="s">
        <v>225</v>
      </c>
      <c r="D13" s="21" t="s">
        <v>124</v>
      </c>
    </row>
    <row r="14" spans="1:4" ht="21" customHeight="1">
      <c r="A14" s="11" t="s">
        <v>204</v>
      </c>
      <c r="B14" s="11" t="s">
        <v>205</v>
      </c>
      <c r="C14" s="12" t="s">
        <v>206</v>
      </c>
      <c r="D14" s="13" t="s">
        <v>82</v>
      </c>
    </row>
    <row r="15" spans="3:4" ht="19.5" customHeight="1">
      <c r="C15" s="255" t="s">
        <v>226</v>
      </c>
      <c r="D15" s="21" t="s">
        <v>117</v>
      </c>
    </row>
    <row r="16" spans="3:4" ht="30" customHeight="1">
      <c r="C16" s="16" t="s">
        <v>193</v>
      </c>
      <c r="D16" s="21" t="s">
        <v>360</v>
      </c>
    </row>
    <row r="17" spans="3:4" ht="30" customHeight="1">
      <c r="C17" s="16" t="s">
        <v>227</v>
      </c>
      <c r="D17" s="21" t="s">
        <v>361</v>
      </c>
    </row>
    <row r="18" spans="1:3" ht="24" customHeight="1">
      <c r="A18" s="7" t="s">
        <v>115</v>
      </c>
      <c r="B18" s="8"/>
      <c r="C18" s="9"/>
    </row>
    <row r="19" spans="1:4" ht="21" customHeight="1">
      <c r="A19" s="11" t="s">
        <v>211</v>
      </c>
      <c r="B19" s="11" t="s">
        <v>212</v>
      </c>
      <c r="C19" s="12" t="s">
        <v>213</v>
      </c>
      <c r="D19" s="13" t="s">
        <v>208</v>
      </c>
    </row>
    <row r="20" spans="3:4" ht="19.5" customHeight="1">
      <c r="C20" s="255" t="s">
        <v>226</v>
      </c>
      <c r="D20" s="21" t="s">
        <v>281</v>
      </c>
    </row>
    <row r="21" spans="3:4" ht="19.5" customHeight="1">
      <c r="C21" s="255" t="s">
        <v>228</v>
      </c>
      <c r="D21" s="21" t="s">
        <v>282</v>
      </c>
    </row>
    <row r="22" spans="3:4" ht="30" customHeight="1">
      <c r="C22" s="16" t="s">
        <v>229</v>
      </c>
      <c r="D22" s="21" t="s">
        <v>369</v>
      </c>
    </row>
    <row r="23" spans="3:4" ht="30" customHeight="1">
      <c r="C23" s="16" t="s">
        <v>230</v>
      </c>
      <c r="D23" s="21" t="s">
        <v>362</v>
      </c>
    </row>
    <row r="24" spans="1:4" ht="21" customHeight="1">
      <c r="A24" s="11" t="s">
        <v>231</v>
      </c>
      <c r="B24" s="11" t="s">
        <v>232</v>
      </c>
      <c r="C24" s="12" t="s">
        <v>233</v>
      </c>
      <c r="D24" s="13" t="s">
        <v>83</v>
      </c>
    </row>
    <row r="25" spans="3:4" ht="19.5" customHeight="1">
      <c r="C25" s="255" t="s">
        <v>226</v>
      </c>
      <c r="D25" s="21" t="s">
        <v>118</v>
      </c>
    </row>
    <row r="26" spans="3:4" ht="30" customHeight="1">
      <c r="C26" s="255" t="s">
        <v>234</v>
      </c>
      <c r="D26" s="21" t="s">
        <v>363</v>
      </c>
    </row>
    <row r="27" spans="3:4" ht="19.5" customHeight="1">
      <c r="C27" s="16" t="s">
        <v>235</v>
      </c>
      <c r="D27" s="21" t="s">
        <v>125</v>
      </c>
    </row>
    <row r="28" spans="3:4" ht="19.5" customHeight="1">
      <c r="C28" s="16" t="s">
        <v>230</v>
      </c>
      <c r="D28" s="21" t="s">
        <v>364</v>
      </c>
    </row>
    <row r="29" spans="3:4" ht="19.5" customHeight="1">
      <c r="C29" s="16" t="s">
        <v>236</v>
      </c>
      <c r="D29" s="21" t="s">
        <v>126</v>
      </c>
    </row>
    <row r="30" spans="1:4" ht="21" customHeight="1">
      <c r="A30" s="11" t="s">
        <v>237</v>
      </c>
      <c r="B30" s="11" t="s">
        <v>238</v>
      </c>
      <c r="C30" s="12" t="s">
        <v>239</v>
      </c>
      <c r="D30" s="13" t="s">
        <v>84</v>
      </c>
    </row>
    <row r="31" spans="3:4" ht="19.5" customHeight="1">
      <c r="C31" s="255" t="s">
        <v>240</v>
      </c>
      <c r="D31" s="21" t="s">
        <v>119</v>
      </c>
    </row>
    <row r="32" spans="3:4" ht="30" customHeight="1">
      <c r="C32" s="255" t="s">
        <v>214</v>
      </c>
      <c r="D32" s="21" t="s">
        <v>365</v>
      </c>
    </row>
    <row r="33" spans="3:4" ht="19.5" customHeight="1">
      <c r="C33" s="255" t="s">
        <v>224</v>
      </c>
      <c r="D33" s="21" t="s">
        <v>120</v>
      </c>
    </row>
    <row r="34" spans="3:4" ht="30" customHeight="1">
      <c r="C34" s="16" t="s">
        <v>241</v>
      </c>
      <c r="D34" s="21" t="s">
        <v>366</v>
      </c>
    </row>
    <row r="35" spans="1:4" ht="21" customHeight="1">
      <c r="A35" s="11" t="s">
        <v>237</v>
      </c>
      <c r="B35" s="11" t="s">
        <v>238</v>
      </c>
      <c r="C35" s="12" t="s">
        <v>239</v>
      </c>
      <c r="D35" s="13" t="s">
        <v>85</v>
      </c>
    </row>
    <row r="36" spans="3:4" ht="30" customHeight="1">
      <c r="C36" s="255" t="s">
        <v>242</v>
      </c>
      <c r="D36" s="21" t="s">
        <v>367</v>
      </c>
    </row>
    <row r="37" spans="3:4" ht="19.5" customHeight="1">
      <c r="C37" s="16" t="s">
        <v>197</v>
      </c>
      <c r="D37" s="21" t="s">
        <v>368</v>
      </c>
    </row>
    <row r="38" spans="3:4" ht="19.5" customHeight="1">
      <c r="C38" s="16" t="s">
        <v>228</v>
      </c>
      <c r="D38" s="21" t="s">
        <v>348</v>
      </c>
    </row>
    <row r="39" spans="3:4" ht="19.5" customHeight="1">
      <c r="C39" s="16" t="s">
        <v>49</v>
      </c>
      <c r="D39" s="21" t="s">
        <v>121</v>
      </c>
    </row>
    <row r="50" spans="3:4" ht="17.25">
      <c r="C50" s="16"/>
      <c r="D50" s="21"/>
    </row>
  </sheetData>
  <sheetProtection/>
  <mergeCells count="1">
    <mergeCell ref="A1:D1"/>
  </mergeCells>
  <printOptions/>
  <pageMargins left="0.6692913385826772" right="0.1968503937007874" top="0.3937007874015748" bottom="0.5118110236220472" header="0.31496062992125984" footer="0.2755905511811024"/>
  <pageSetup horizontalDpi="300" verticalDpi="300" orientation="portrait" paperSize="9" scale="92" r:id="rId3"/>
  <headerFooter scaleWithDoc="0" alignWithMargins="0">
    <oddFooter>&amp;L&amp;9 2017.10&amp;C-1-</oddFooter>
  </headerFooter>
  <drawing r:id="rId2"/>
  <legacyDrawing r:id="rId1"/>
</worksheet>
</file>

<file path=xl/worksheets/sheet20.xml><?xml version="1.0" encoding="utf-8"?>
<worksheet xmlns="http://schemas.openxmlformats.org/spreadsheetml/2006/main" xmlns:r="http://schemas.openxmlformats.org/officeDocument/2006/relationships">
  <dimension ref="A1:J14"/>
  <sheetViews>
    <sheetView workbookViewId="0" topLeftCell="A1">
      <selection activeCell="L14" sqref="L14"/>
    </sheetView>
  </sheetViews>
  <sheetFormatPr defaultColWidth="9.00390625" defaultRowHeight="13.5"/>
  <cols>
    <col min="1" max="1" width="3.25390625" style="341" customWidth="1"/>
    <col min="2" max="2" width="2.875" style="341" customWidth="1"/>
    <col min="3" max="3" width="28.625" style="341" customWidth="1"/>
    <col min="4" max="4" width="19.625" style="341" customWidth="1"/>
    <col min="5" max="5" width="13.625" style="341" customWidth="1"/>
    <col min="6" max="6" width="3.125" style="341" customWidth="1"/>
    <col min="7" max="7" width="20.625" style="341" customWidth="1"/>
    <col min="8" max="8" width="2.25390625" style="341" customWidth="1"/>
    <col min="9" max="16384" width="9.00390625" style="341" customWidth="1"/>
  </cols>
  <sheetData>
    <row r="1" spans="1:2" ht="18" customHeight="1">
      <c r="A1" s="317" t="s">
        <v>443</v>
      </c>
      <c r="B1" s="317"/>
    </row>
    <row r="2" ht="15.75" customHeight="1"/>
    <row r="3" spans="2:10" ht="18" customHeight="1">
      <c r="B3" s="319" t="s">
        <v>444</v>
      </c>
      <c r="C3" s="319"/>
      <c r="D3" s="319"/>
      <c r="E3" s="319"/>
      <c r="F3" s="319"/>
      <c r="G3" s="319"/>
      <c r="H3" s="339"/>
      <c r="I3" s="339"/>
      <c r="J3" s="320"/>
    </row>
    <row r="4" spans="2:10" ht="18" customHeight="1">
      <c r="B4" s="319"/>
      <c r="C4" s="354" t="s">
        <v>448</v>
      </c>
      <c r="D4" s="319"/>
      <c r="E4" s="319"/>
      <c r="F4" s="319"/>
      <c r="G4" s="319"/>
      <c r="H4" s="339"/>
      <c r="I4" s="339"/>
      <c r="J4" s="320"/>
    </row>
    <row r="5" ht="26.25" customHeight="1"/>
    <row r="6" spans="3:7" ht="30" customHeight="1" thickBot="1">
      <c r="C6" s="342" t="s">
        <v>445</v>
      </c>
      <c r="D6" s="343" t="s">
        <v>446</v>
      </c>
      <c r="E6" s="1231" t="s">
        <v>405</v>
      </c>
      <c r="F6" s="1231"/>
      <c r="G6" s="344" t="s">
        <v>441</v>
      </c>
    </row>
    <row r="7" spans="3:7" ht="39" customHeight="1" thickTop="1">
      <c r="C7" s="345"/>
      <c r="D7" s="346"/>
      <c r="E7" s="347"/>
      <c r="F7" s="348" t="s">
        <v>447</v>
      </c>
      <c r="G7" s="349"/>
    </row>
    <row r="8" spans="3:7" ht="39" customHeight="1">
      <c r="C8" s="350"/>
      <c r="D8" s="351"/>
      <c r="E8" s="352"/>
      <c r="F8" s="340" t="s">
        <v>447</v>
      </c>
      <c r="G8" s="353"/>
    </row>
    <row r="9" spans="3:7" ht="39" customHeight="1">
      <c r="C9" s="350"/>
      <c r="D9" s="351"/>
      <c r="E9" s="352"/>
      <c r="F9" s="340" t="s">
        <v>447</v>
      </c>
      <c r="G9" s="353"/>
    </row>
    <row r="10" spans="3:7" ht="39" customHeight="1">
      <c r="C10" s="350"/>
      <c r="D10" s="351"/>
      <c r="E10" s="352"/>
      <c r="F10" s="340" t="s">
        <v>447</v>
      </c>
      <c r="G10" s="353"/>
    </row>
    <row r="11" spans="3:7" ht="39" customHeight="1">
      <c r="C11" s="350"/>
      <c r="D11" s="351"/>
      <c r="E11" s="352"/>
      <c r="F11" s="340" t="s">
        <v>447</v>
      </c>
      <c r="G11" s="353"/>
    </row>
    <row r="13" ht="16.5" customHeight="1">
      <c r="C13" s="320"/>
    </row>
    <row r="14" ht="16.5" customHeight="1">
      <c r="C14" s="320"/>
    </row>
  </sheetData>
  <sheetProtection/>
  <protectedRanges>
    <protectedRange sqref="G7:G11" name="範囲4"/>
    <protectedRange sqref="F7:F11" name="範囲3"/>
    <protectedRange sqref="D7:E11" name="範囲2"/>
    <protectedRange sqref="C7:C11" name="範囲1"/>
  </protectedRanges>
  <mergeCells count="1">
    <mergeCell ref="E6:F6"/>
  </mergeCells>
  <printOptions/>
  <pageMargins left="0.6692913385826772" right="0.1968503937007874" top="0.3937007874015748" bottom="0.5118110236220472" header="0.31496062992125984" footer="0.2755905511811024"/>
  <pageSetup horizontalDpi="300" verticalDpi="300" orientation="portrait" paperSize="9" r:id="rId1"/>
  <headerFooter scaleWithDoc="0" alignWithMargins="0">
    <oddFooter>&amp;L&amp;9 2017.10&amp;C-19-</oddFooter>
  </headerFooter>
</worksheet>
</file>

<file path=xl/worksheets/sheet3.xml><?xml version="1.0" encoding="utf-8"?>
<worksheet xmlns="http://schemas.openxmlformats.org/spreadsheetml/2006/main" xmlns:r="http://schemas.openxmlformats.org/officeDocument/2006/relationships">
  <dimension ref="A1:D34"/>
  <sheetViews>
    <sheetView workbookViewId="0" topLeftCell="A1">
      <selection activeCell="L14" sqref="L14"/>
    </sheetView>
  </sheetViews>
  <sheetFormatPr defaultColWidth="9.00390625" defaultRowHeight="13.5"/>
  <cols>
    <col min="1" max="2" width="3.625" style="14" customWidth="1"/>
    <col min="3" max="3" width="3.625" style="23" customWidth="1"/>
    <col min="4" max="4" width="91.50390625" style="10" customWidth="1"/>
    <col min="5" max="5" width="9.625" style="1" customWidth="1"/>
    <col min="6" max="16384" width="9.00390625" style="1" customWidth="1"/>
  </cols>
  <sheetData>
    <row r="1" spans="1:3" ht="23.25" customHeight="1">
      <c r="A1" s="7" t="s">
        <v>122</v>
      </c>
      <c r="B1" s="8"/>
      <c r="C1" s="16"/>
    </row>
    <row r="2" spans="1:4" ht="22.5" customHeight="1">
      <c r="A2" s="11" t="s">
        <v>50</v>
      </c>
      <c r="B2" s="11" t="s">
        <v>51</v>
      </c>
      <c r="C2" s="12" t="s">
        <v>52</v>
      </c>
      <c r="D2" s="13" t="s">
        <v>86</v>
      </c>
    </row>
    <row r="3" spans="3:4" ht="19.5" customHeight="1">
      <c r="C3" s="255" t="s">
        <v>192</v>
      </c>
      <c r="D3" s="21" t="s">
        <v>283</v>
      </c>
    </row>
    <row r="4" spans="3:4" ht="19.5" customHeight="1">
      <c r="C4" s="255" t="s">
        <v>53</v>
      </c>
      <c r="D4" s="21" t="s">
        <v>284</v>
      </c>
    </row>
    <row r="5" spans="3:4" ht="19.5" customHeight="1">
      <c r="C5" s="16" t="s">
        <v>227</v>
      </c>
      <c r="D5" s="21" t="s">
        <v>285</v>
      </c>
    </row>
    <row r="6" spans="1:4" ht="22.5" customHeight="1">
      <c r="A6" s="11" t="s">
        <v>54</v>
      </c>
      <c r="B6" s="11" t="s">
        <v>55</v>
      </c>
      <c r="C6" s="12" t="s">
        <v>56</v>
      </c>
      <c r="D6" s="13" t="s">
        <v>209</v>
      </c>
    </row>
    <row r="7" spans="3:4" ht="19.5" customHeight="1">
      <c r="C7" s="255" t="s">
        <v>226</v>
      </c>
      <c r="D7" s="21" t="s">
        <v>304</v>
      </c>
    </row>
    <row r="8" spans="3:4" ht="30" customHeight="1">
      <c r="C8" s="255" t="s">
        <v>57</v>
      </c>
      <c r="D8" s="252" t="s">
        <v>522</v>
      </c>
    </row>
    <row r="9" spans="3:4" ht="30" customHeight="1">
      <c r="C9" s="255" t="s">
        <v>215</v>
      </c>
      <c r="D9" s="21" t="s">
        <v>502</v>
      </c>
    </row>
    <row r="10" spans="3:4" ht="19.5" customHeight="1">
      <c r="C10" s="16" t="s">
        <v>230</v>
      </c>
      <c r="D10" s="21" t="s">
        <v>286</v>
      </c>
    </row>
    <row r="11" spans="1:4" ht="22.5" customHeight="1">
      <c r="A11" s="11" t="s">
        <v>54</v>
      </c>
      <c r="B11" s="11" t="s">
        <v>55</v>
      </c>
      <c r="C11" s="12" t="s">
        <v>56</v>
      </c>
      <c r="D11" s="13" t="s">
        <v>58</v>
      </c>
    </row>
    <row r="12" spans="3:4" ht="39.75" customHeight="1">
      <c r="C12" s="255" t="s">
        <v>226</v>
      </c>
      <c r="D12" s="253" t="s">
        <v>449</v>
      </c>
    </row>
    <row r="13" spans="1:3" ht="25.5" customHeight="1">
      <c r="A13" s="7" t="s">
        <v>123</v>
      </c>
      <c r="B13" s="8"/>
      <c r="C13" s="22"/>
    </row>
    <row r="14" spans="1:4" ht="22.5" customHeight="1">
      <c r="A14" s="11" t="s">
        <v>59</v>
      </c>
      <c r="B14" s="11" t="s">
        <v>60</v>
      </c>
      <c r="C14" s="12" t="s">
        <v>61</v>
      </c>
      <c r="D14" s="13" t="s">
        <v>87</v>
      </c>
    </row>
    <row r="15" spans="3:4" ht="19.5" customHeight="1">
      <c r="C15" s="255" t="s">
        <v>62</v>
      </c>
      <c r="D15" s="21" t="s">
        <v>127</v>
      </c>
    </row>
    <row r="16" spans="3:4" ht="30" customHeight="1">
      <c r="C16" s="255" t="s">
        <v>62</v>
      </c>
      <c r="D16" s="21" t="s">
        <v>398</v>
      </c>
    </row>
    <row r="17" spans="1:4" ht="22.5" customHeight="1">
      <c r="A17" s="11" t="s">
        <v>54</v>
      </c>
      <c r="B17" s="11" t="s">
        <v>55</v>
      </c>
      <c r="C17" s="12" t="s">
        <v>56</v>
      </c>
      <c r="D17" s="13" t="s">
        <v>88</v>
      </c>
    </row>
    <row r="18" spans="3:4" ht="30" customHeight="1">
      <c r="C18" s="255" t="s">
        <v>63</v>
      </c>
      <c r="D18" s="21" t="s">
        <v>517</v>
      </c>
    </row>
    <row r="19" spans="3:4" ht="30" customHeight="1">
      <c r="C19" s="256"/>
      <c r="D19" s="41" t="s">
        <v>523</v>
      </c>
    </row>
    <row r="20" spans="3:4" ht="19.5" customHeight="1">
      <c r="C20" s="256"/>
      <c r="D20" s="21" t="s">
        <v>243</v>
      </c>
    </row>
    <row r="21" spans="3:4" ht="19.5" customHeight="1">
      <c r="C21" s="256"/>
      <c r="D21" s="21" t="s">
        <v>244</v>
      </c>
    </row>
    <row r="22" spans="3:4" ht="19.5" customHeight="1">
      <c r="C22" s="256"/>
      <c r="D22" s="21" t="s">
        <v>245</v>
      </c>
    </row>
    <row r="23" spans="3:4" ht="22.5" customHeight="1">
      <c r="C23" s="22"/>
      <c r="D23" s="13" t="s">
        <v>210</v>
      </c>
    </row>
    <row r="24" spans="1:4" ht="22.5" customHeight="1">
      <c r="A24" s="11" t="s">
        <v>237</v>
      </c>
      <c r="B24" s="11" t="s">
        <v>238</v>
      </c>
      <c r="C24" s="12" t="s">
        <v>239</v>
      </c>
      <c r="D24" s="24" t="s">
        <v>89</v>
      </c>
    </row>
    <row r="25" spans="3:4" ht="19.5" customHeight="1">
      <c r="C25" s="16" t="s">
        <v>64</v>
      </c>
      <c r="D25" s="21" t="s">
        <v>128</v>
      </c>
    </row>
    <row r="26" spans="3:4" ht="30" customHeight="1">
      <c r="C26" s="16" t="s">
        <v>236</v>
      </c>
      <c r="D26" s="21" t="s">
        <v>516</v>
      </c>
    </row>
    <row r="27" spans="1:4" ht="22.5" customHeight="1">
      <c r="A27" s="11" t="s">
        <v>65</v>
      </c>
      <c r="B27" s="11" t="s">
        <v>66</v>
      </c>
      <c r="C27" s="12" t="s">
        <v>67</v>
      </c>
      <c r="D27" s="24" t="s">
        <v>90</v>
      </c>
    </row>
    <row r="28" spans="3:4" ht="30" customHeight="1">
      <c r="C28" s="255" t="s">
        <v>68</v>
      </c>
      <c r="D28" s="21" t="s">
        <v>518</v>
      </c>
    </row>
    <row r="29" spans="1:4" ht="22.5" customHeight="1">
      <c r="A29" s="11" t="s">
        <v>204</v>
      </c>
      <c r="B29" s="11" t="s">
        <v>205</v>
      </c>
      <c r="C29" s="12" t="s">
        <v>206</v>
      </c>
      <c r="D29" s="24" t="s">
        <v>91</v>
      </c>
    </row>
    <row r="30" spans="3:4" ht="30" customHeight="1">
      <c r="C30" s="255" t="s">
        <v>68</v>
      </c>
      <c r="D30" s="21" t="s">
        <v>519</v>
      </c>
    </row>
    <row r="31" spans="3:4" ht="30" customHeight="1">
      <c r="C31" s="255"/>
      <c r="D31" s="21" t="s">
        <v>520</v>
      </c>
    </row>
    <row r="32" spans="3:4" ht="30" customHeight="1">
      <c r="C32" s="255"/>
      <c r="D32" s="21" t="s">
        <v>521</v>
      </c>
    </row>
    <row r="33" spans="1:4" ht="22.5" customHeight="1">
      <c r="A33" s="11" t="s">
        <v>194</v>
      </c>
      <c r="B33" s="11" t="s">
        <v>195</v>
      </c>
      <c r="C33" s="12" t="s">
        <v>196</v>
      </c>
      <c r="D33" s="24" t="s">
        <v>92</v>
      </c>
    </row>
    <row r="34" spans="3:4" ht="30" customHeight="1">
      <c r="C34" s="16" t="s">
        <v>64</v>
      </c>
      <c r="D34" s="21" t="s">
        <v>370</v>
      </c>
    </row>
  </sheetData>
  <sheetProtection/>
  <printOptions/>
  <pageMargins left="0.6692913385826772" right="0.1968503937007874" top="0.3937007874015748" bottom="0.5118110236220472" header="0.31496062992125984" footer="0.2755905511811024"/>
  <pageSetup horizontalDpi="300" verticalDpi="300" orientation="portrait" paperSize="9" scale="92" r:id="rId3"/>
  <headerFooter scaleWithDoc="0" alignWithMargins="0">
    <oddFooter>&amp;L&amp;9 2017.10&amp;C-2-</oddFooter>
  </headerFooter>
  <drawing r:id="rId2"/>
  <legacyDrawing r:id="rId1"/>
</worksheet>
</file>

<file path=xl/worksheets/sheet4.xml><?xml version="1.0" encoding="utf-8"?>
<worksheet xmlns="http://schemas.openxmlformats.org/spreadsheetml/2006/main" xmlns:r="http://schemas.openxmlformats.org/officeDocument/2006/relationships">
  <dimension ref="A1:D33"/>
  <sheetViews>
    <sheetView workbookViewId="0" topLeftCell="A1">
      <selection activeCell="L14" sqref="L14"/>
    </sheetView>
  </sheetViews>
  <sheetFormatPr defaultColWidth="9.00390625" defaultRowHeight="13.5"/>
  <cols>
    <col min="1" max="2" width="3.625" style="14" customWidth="1"/>
    <col min="3" max="3" width="3.625" style="23" customWidth="1"/>
    <col min="4" max="4" width="87.125" style="10" customWidth="1"/>
    <col min="5" max="16384" width="9.00390625" style="1" customWidth="1"/>
  </cols>
  <sheetData>
    <row r="1" spans="3:4" ht="17.25">
      <c r="C1" s="16"/>
      <c r="D1" s="21"/>
    </row>
    <row r="2" spans="1:4" ht="18.75" customHeight="1">
      <c r="A2" s="11" t="s">
        <v>69</v>
      </c>
      <c r="B2" s="11" t="s">
        <v>70</v>
      </c>
      <c r="C2" s="12" t="s">
        <v>71</v>
      </c>
      <c r="D2" s="24" t="s">
        <v>93</v>
      </c>
    </row>
    <row r="3" spans="3:4" ht="39.75" customHeight="1">
      <c r="C3" s="255" t="s">
        <v>57</v>
      </c>
      <c r="D3" s="254" t="s">
        <v>503</v>
      </c>
    </row>
    <row r="4" spans="3:4" ht="39.75" customHeight="1">
      <c r="C4" s="16" t="s">
        <v>64</v>
      </c>
      <c r="D4" s="261" t="s">
        <v>504</v>
      </c>
    </row>
    <row r="5" spans="1:4" ht="23.25" customHeight="1">
      <c r="A5" s="11" t="s">
        <v>59</v>
      </c>
      <c r="B5" s="11" t="s">
        <v>60</v>
      </c>
      <c r="C5" s="12" t="s">
        <v>61</v>
      </c>
      <c r="D5" s="24" t="s">
        <v>94</v>
      </c>
    </row>
    <row r="6" spans="3:4" ht="30" customHeight="1">
      <c r="C6" s="255" t="s">
        <v>72</v>
      </c>
      <c r="D6" s="21" t="s">
        <v>508</v>
      </c>
    </row>
    <row r="7" spans="3:4" ht="19.5" customHeight="1">
      <c r="C7" s="255"/>
      <c r="D7" s="21" t="s">
        <v>246</v>
      </c>
    </row>
    <row r="8" spans="3:4" ht="19.5" customHeight="1">
      <c r="C8" s="255"/>
      <c r="D8" s="21" t="s">
        <v>247</v>
      </c>
    </row>
    <row r="9" spans="3:4" ht="19.5" customHeight="1">
      <c r="C9" s="255"/>
      <c r="D9" s="21" t="s">
        <v>248</v>
      </c>
    </row>
    <row r="10" spans="3:4" ht="30" customHeight="1">
      <c r="C10" s="16"/>
      <c r="D10" s="21" t="s">
        <v>505</v>
      </c>
    </row>
    <row r="11" spans="3:4" ht="30" customHeight="1">
      <c r="C11" s="16"/>
      <c r="D11" s="21" t="s">
        <v>506</v>
      </c>
    </row>
    <row r="12" spans="3:4" ht="30" customHeight="1">
      <c r="C12" s="16"/>
      <c r="D12" s="21" t="s">
        <v>507</v>
      </c>
    </row>
    <row r="13" spans="3:4" ht="30" customHeight="1">
      <c r="C13" s="16"/>
      <c r="D13" s="21" t="s">
        <v>512</v>
      </c>
    </row>
    <row r="14" spans="3:4" ht="19.5" customHeight="1">
      <c r="C14" s="16"/>
      <c r="D14" s="21" t="s">
        <v>399</v>
      </c>
    </row>
    <row r="15" spans="1:3" ht="30" customHeight="1">
      <c r="A15" s="7" t="s">
        <v>129</v>
      </c>
      <c r="B15" s="8"/>
      <c r="C15" s="22"/>
    </row>
    <row r="16" spans="1:4" s="43" customFormat="1" ht="24" customHeight="1">
      <c r="A16" s="38" t="s">
        <v>73</v>
      </c>
      <c r="B16" s="38" t="s">
        <v>74</v>
      </c>
      <c r="C16" s="39" t="s">
        <v>75</v>
      </c>
      <c r="D16" s="40" t="s">
        <v>95</v>
      </c>
    </row>
    <row r="17" spans="3:4" s="43" customFormat="1" ht="30" customHeight="1">
      <c r="C17" s="258" t="s">
        <v>226</v>
      </c>
      <c r="D17" s="41" t="s">
        <v>509</v>
      </c>
    </row>
    <row r="18" spans="1:4" ht="21" customHeight="1">
      <c r="A18" s="11" t="s">
        <v>54</v>
      </c>
      <c r="B18" s="11" t="s">
        <v>55</v>
      </c>
      <c r="C18" s="12" t="s">
        <v>56</v>
      </c>
      <c r="D18" s="13" t="s">
        <v>96</v>
      </c>
    </row>
    <row r="19" spans="3:4" ht="30" customHeight="1">
      <c r="C19" s="255" t="s">
        <v>76</v>
      </c>
      <c r="D19" s="21" t="s">
        <v>510</v>
      </c>
    </row>
    <row r="20" spans="3:4" ht="19.5" customHeight="1">
      <c r="C20" s="256"/>
      <c r="D20" s="21" t="s">
        <v>249</v>
      </c>
    </row>
    <row r="21" spans="3:4" ht="19.5" customHeight="1">
      <c r="C21" s="256"/>
      <c r="D21" s="21" t="s">
        <v>250</v>
      </c>
    </row>
    <row r="22" spans="3:4" ht="19.5" customHeight="1">
      <c r="C22" s="256"/>
      <c r="D22" s="21" t="s">
        <v>251</v>
      </c>
    </row>
    <row r="23" spans="1:4" s="28" customFormat="1" ht="30" customHeight="1">
      <c r="A23" s="25" t="s">
        <v>349</v>
      </c>
      <c r="B23" s="26"/>
      <c r="C23" s="26"/>
      <c r="D23" s="27"/>
    </row>
    <row r="24" spans="1:4" s="28" customFormat="1" ht="21.75" customHeight="1">
      <c r="A24" s="29" t="s">
        <v>54</v>
      </c>
      <c r="B24" s="29" t="s">
        <v>55</v>
      </c>
      <c r="C24" s="30" t="s">
        <v>56</v>
      </c>
      <c r="D24" s="31" t="s">
        <v>77</v>
      </c>
    </row>
    <row r="25" spans="1:4" s="28" customFormat="1" ht="19.5" customHeight="1">
      <c r="A25" s="32"/>
      <c r="B25" s="32"/>
      <c r="C25" s="259" t="s">
        <v>226</v>
      </c>
      <c r="D25" s="33" t="s">
        <v>78</v>
      </c>
    </row>
    <row r="26" spans="1:4" s="28" customFormat="1" ht="19.5" customHeight="1">
      <c r="A26" s="34"/>
      <c r="B26" s="34"/>
      <c r="C26" s="260"/>
      <c r="D26" s="33" t="s">
        <v>252</v>
      </c>
    </row>
    <row r="27" spans="1:4" s="28" customFormat="1" ht="19.5" customHeight="1">
      <c r="A27" s="34"/>
      <c r="B27" s="34"/>
      <c r="C27" s="260"/>
      <c r="D27" s="33" t="s">
        <v>253</v>
      </c>
    </row>
    <row r="28" spans="1:4" s="28" customFormat="1" ht="19.5" customHeight="1">
      <c r="A28" s="34"/>
      <c r="B28" s="34"/>
      <c r="C28" s="260"/>
      <c r="D28" s="33" t="s">
        <v>254</v>
      </c>
    </row>
    <row r="29" spans="1:4" s="28" customFormat="1" ht="19.5" customHeight="1">
      <c r="A29" s="34"/>
      <c r="B29" s="34"/>
      <c r="C29" s="260"/>
      <c r="D29" s="33" t="s">
        <v>258</v>
      </c>
    </row>
    <row r="30" spans="1:4" s="28" customFormat="1" ht="19.5" customHeight="1">
      <c r="A30" s="34"/>
      <c r="B30" s="34"/>
      <c r="C30" s="260"/>
      <c r="D30" s="33" t="s">
        <v>255</v>
      </c>
    </row>
    <row r="31" spans="1:4" s="28" customFormat="1" ht="19.5" customHeight="1">
      <c r="A31" s="34"/>
      <c r="B31" s="34"/>
      <c r="C31" s="260"/>
      <c r="D31" s="33" t="s">
        <v>256</v>
      </c>
    </row>
    <row r="32" spans="1:4" s="28" customFormat="1" ht="19.5" customHeight="1">
      <c r="A32" s="34"/>
      <c r="B32" s="34"/>
      <c r="C32" s="35" t="s">
        <v>79</v>
      </c>
      <c r="D32" s="33" t="s">
        <v>80</v>
      </c>
    </row>
    <row r="33" spans="1:4" s="28" customFormat="1" ht="30" customHeight="1">
      <c r="A33" s="34"/>
      <c r="B33" s="34"/>
      <c r="C33" s="35" t="s">
        <v>230</v>
      </c>
      <c r="D33" s="33" t="s">
        <v>511</v>
      </c>
    </row>
  </sheetData>
  <sheetProtection/>
  <printOptions/>
  <pageMargins left="0.6692913385826772" right="0.1968503937007874" top="0.3937007874015748" bottom="0.5118110236220472" header="0.31496062992125984" footer="0.2755905511811024"/>
  <pageSetup horizontalDpi="300" verticalDpi="300" orientation="portrait" paperSize="9" scale="95" r:id="rId3"/>
  <headerFooter scaleWithDoc="0" alignWithMargins="0">
    <oddFooter>&amp;L&amp;9 2017.10&amp;C-3-</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L41"/>
  <sheetViews>
    <sheetView workbookViewId="0" topLeftCell="A1">
      <selection activeCell="L14" sqref="L14"/>
    </sheetView>
  </sheetViews>
  <sheetFormatPr defaultColWidth="3.125" defaultRowHeight="13.5"/>
  <cols>
    <col min="1" max="2" width="3.125" style="117" customWidth="1"/>
    <col min="3" max="3" width="0.74609375" style="117" customWidth="1"/>
    <col min="4" max="4" width="3.125" style="117" customWidth="1"/>
    <col min="5" max="5" width="3.125" style="52" customWidth="1"/>
    <col min="6" max="9" width="3.125" style="115" customWidth="1"/>
    <col min="10" max="10" width="2.625" style="115" customWidth="1"/>
    <col min="11" max="11" width="2.125" style="115" customWidth="1"/>
    <col min="12" max="12" width="4.625" style="48" customWidth="1"/>
    <col min="13" max="13" width="2.00390625" style="116" customWidth="1"/>
    <col min="14" max="14" width="3.125" style="115" customWidth="1"/>
    <col min="15" max="15" width="3.125" style="203" customWidth="1"/>
    <col min="16" max="17" width="3.125" style="117" customWidth="1"/>
    <col min="18" max="20" width="2.875" style="117" customWidth="1"/>
    <col min="21" max="22" width="2.625" style="117" customWidth="1"/>
    <col min="23" max="23" width="3.125" style="117" customWidth="1"/>
    <col min="24" max="24" width="1.875" style="117" customWidth="1"/>
    <col min="25" max="26" width="2.625" style="117" customWidth="1"/>
    <col min="27" max="27" width="2.125" style="117" customWidth="1"/>
    <col min="28" max="28" width="2.25390625" style="117" customWidth="1"/>
    <col min="29" max="29" width="2.875" style="117" customWidth="1"/>
    <col min="30" max="30" width="4.50390625" style="117" customWidth="1"/>
    <col min="31" max="32" width="2.625" style="117" customWidth="1"/>
    <col min="33" max="34" width="2.875" style="117" customWidth="1"/>
    <col min="35" max="35" width="5.25390625" style="118" customWidth="1"/>
    <col min="36" max="16384" width="3.125" style="117" customWidth="1"/>
  </cols>
  <sheetData>
    <row r="1" spans="1:5" ht="18" customHeight="1">
      <c r="A1" s="45" t="s">
        <v>420</v>
      </c>
      <c r="B1" s="45"/>
      <c r="C1" s="115"/>
      <c r="D1" s="115"/>
      <c r="E1" s="47"/>
    </row>
    <row r="2" spans="1:5" ht="12" customHeight="1">
      <c r="A2" s="45"/>
      <c r="B2" s="45"/>
      <c r="C2" s="115"/>
      <c r="D2" s="115"/>
      <c r="E2" s="47"/>
    </row>
    <row r="3" spans="1:19" ht="18" customHeight="1">
      <c r="A3" s="115"/>
      <c r="B3" s="115" t="s">
        <v>318</v>
      </c>
      <c r="D3" s="49"/>
      <c r="E3" s="47"/>
      <c r="S3" s="50"/>
    </row>
    <row r="4" spans="1:5" ht="15.75" customHeight="1">
      <c r="A4" s="115"/>
      <c r="B4" s="51"/>
      <c r="C4" s="119" t="s">
        <v>314</v>
      </c>
      <c r="D4" s="49"/>
      <c r="E4" s="47"/>
    </row>
    <row r="5" ht="12" customHeight="1">
      <c r="C5" s="115"/>
    </row>
    <row r="6" spans="1:35" s="120" customFormat="1" ht="15" customHeight="1">
      <c r="A6" s="769" t="s">
        <v>319</v>
      </c>
      <c r="B6" s="769"/>
      <c r="C6" s="769"/>
      <c r="D6" s="769"/>
      <c r="E6" s="769"/>
      <c r="F6" s="769"/>
      <c r="G6" s="769"/>
      <c r="H6" s="769"/>
      <c r="I6" s="769"/>
      <c r="J6" s="769"/>
      <c r="K6" s="769"/>
      <c r="L6" s="769"/>
      <c r="M6" s="769"/>
      <c r="N6" s="769"/>
      <c r="O6" s="769"/>
      <c r="P6" s="769"/>
      <c r="Q6" s="769"/>
      <c r="R6" s="840"/>
      <c r="S6" s="840"/>
      <c r="T6" s="840"/>
      <c r="U6" s="840"/>
      <c r="V6" s="120" t="s">
        <v>320</v>
      </c>
      <c r="W6" s="760"/>
      <c r="X6" s="760"/>
      <c r="Y6" s="120" t="s">
        <v>321</v>
      </c>
      <c r="Z6" s="770" t="s">
        <v>322</v>
      </c>
      <c r="AA6" s="770"/>
      <c r="AB6" s="840"/>
      <c r="AC6" s="840"/>
      <c r="AD6" s="840"/>
      <c r="AE6" s="840"/>
      <c r="AF6" s="120" t="s">
        <v>320</v>
      </c>
      <c r="AG6" s="760"/>
      <c r="AH6" s="760"/>
      <c r="AI6" s="118" t="s">
        <v>323</v>
      </c>
    </row>
    <row r="7" ht="6" customHeight="1">
      <c r="C7" s="115"/>
    </row>
    <row r="8" spans="1:35" ht="34.5" customHeight="1" thickBot="1">
      <c r="A8" s="764" t="s">
        <v>134</v>
      </c>
      <c r="B8" s="765"/>
      <c r="C8" s="765"/>
      <c r="D8" s="765"/>
      <c r="E8" s="765"/>
      <c r="F8" s="765"/>
      <c r="G8" s="765"/>
      <c r="H8" s="765"/>
      <c r="I8" s="765"/>
      <c r="J8" s="765"/>
      <c r="K8" s="766"/>
      <c r="L8" s="720" t="s">
        <v>135</v>
      </c>
      <c r="M8" s="721"/>
      <c r="N8" s="761" t="s">
        <v>312</v>
      </c>
      <c r="O8" s="762"/>
      <c r="P8" s="762"/>
      <c r="Q8" s="762"/>
      <c r="R8" s="763"/>
      <c r="S8" s="761" t="s">
        <v>313</v>
      </c>
      <c r="T8" s="762"/>
      <c r="U8" s="762"/>
      <c r="V8" s="762"/>
      <c r="W8" s="763"/>
      <c r="X8" s="764" t="s">
        <v>315</v>
      </c>
      <c r="Y8" s="765"/>
      <c r="Z8" s="765"/>
      <c r="AA8" s="765"/>
      <c r="AB8" s="766"/>
      <c r="AC8" s="767" t="s">
        <v>338</v>
      </c>
      <c r="AD8" s="768"/>
      <c r="AE8" s="761" t="s">
        <v>329</v>
      </c>
      <c r="AF8" s="762"/>
      <c r="AG8" s="762"/>
      <c r="AH8" s="762"/>
      <c r="AI8" s="763"/>
    </row>
    <row r="9" spans="1:35" ht="24" customHeight="1" thickTop="1">
      <c r="A9" s="728" t="s">
        <v>177</v>
      </c>
      <c r="B9" s="730" t="s">
        <v>136</v>
      </c>
      <c r="C9" s="121"/>
      <c r="D9" s="716" t="s">
        <v>143</v>
      </c>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7"/>
    </row>
    <row r="10" spans="1:35" ht="25.5" customHeight="1">
      <c r="A10" s="728"/>
      <c r="B10" s="730"/>
      <c r="D10" s="714" t="s">
        <v>294</v>
      </c>
      <c r="E10" s="714"/>
      <c r="F10" s="714"/>
      <c r="G10" s="714"/>
      <c r="H10" s="714"/>
      <c r="I10" s="714"/>
      <c r="J10" s="714"/>
      <c r="K10" s="715"/>
      <c r="L10" s="241"/>
      <c r="M10" s="122" t="s">
        <v>137</v>
      </c>
      <c r="N10" s="708"/>
      <c r="O10" s="709"/>
      <c r="P10" s="709"/>
      <c r="Q10" s="709"/>
      <c r="R10" s="123" t="s">
        <v>273</v>
      </c>
      <c r="S10" s="694"/>
      <c r="T10" s="695"/>
      <c r="U10" s="695"/>
      <c r="V10" s="695"/>
      <c r="W10" s="124" t="s">
        <v>324</v>
      </c>
      <c r="X10" s="718">
        <f>IF(S10=0,"",N10/S10)</f>
      </c>
      <c r="Y10" s="719"/>
      <c r="Z10" s="719"/>
      <c r="AA10" s="700" t="s">
        <v>133</v>
      </c>
      <c r="AB10" s="701"/>
      <c r="AC10" s="702" t="s">
        <v>325</v>
      </c>
      <c r="AD10" s="703"/>
      <c r="AE10" s="692">
        <f>ROUND(S10*2.58,0)</f>
        <v>0</v>
      </c>
      <c r="AF10" s="693"/>
      <c r="AG10" s="693"/>
      <c r="AH10" s="693"/>
      <c r="AI10" s="123" t="s">
        <v>326</v>
      </c>
    </row>
    <row r="11" spans="1:35" ht="25.5" customHeight="1">
      <c r="A11" s="728"/>
      <c r="B11" s="730"/>
      <c r="D11" s="714" t="s">
        <v>292</v>
      </c>
      <c r="E11" s="714"/>
      <c r="F11" s="714"/>
      <c r="G11" s="714"/>
      <c r="H11" s="714"/>
      <c r="I11" s="714"/>
      <c r="J11" s="714"/>
      <c r="K11" s="715"/>
      <c r="L11" s="242"/>
      <c r="M11" s="122" t="s">
        <v>137</v>
      </c>
      <c r="N11" s="708"/>
      <c r="O11" s="709"/>
      <c r="P11" s="709"/>
      <c r="Q11" s="709"/>
      <c r="R11" s="123" t="s">
        <v>273</v>
      </c>
      <c r="S11" s="694"/>
      <c r="T11" s="695"/>
      <c r="U11" s="695"/>
      <c r="V11" s="695"/>
      <c r="W11" s="124" t="s">
        <v>324</v>
      </c>
      <c r="X11" s="718">
        <f>IF(S11=0,"",N11/S11)</f>
      </c>
      <c r="Y11" s="719"/>
      <c r="Z11" s="719"/>
      <c r="AA11" s="700" t="s">
        <v>133</v>
      </c>
      <c r="AB11" s="701"/>
      <c r="AC11" s="702" t="s">
        <v>325</v>
      </c>
      <c r="AD11" s="703"/>
      <c r="AE11" s="692">
        <f>ROUND(S11*2.58,0)</f>
        <v>0</v>
      </c>
      <c r="AF11" s="693"/>
      <c r="AG11" s="693"/>
      <c r="AH11" s="693"/>
      <c r="AI11" s="123" t="s">
        <v>326</v>
      </c>
    </row>
    <row r="12" spans="1:35" ht="25.5" customHeight="1">
      <c r="A12" s="728"/>
      <c r="B12" s="730"/>
      <c r="D12" s="712" t="s">
        <v>293</v>
      </c>
      <c r="E12" s="712"/>
      <c r="F12" s="712"/>
      <c r="G12" s="712"/>
      <c r="H12" s="712"/>
      <c r="I12" s="712"/>
      <c r="J12" s="712"/>
      <c r="K12" s="713"/>
      <c r="L12" s="243"/>
      <c r="M12" s="125" t="s">
        <v>137</v>
      </c>
      <c r="N12" s="756"/>
      <c r="O12" s="757"/>
      <c r="P12" s="757"/>
      <c r="Q12" s="757"/>
      <c r="R12" s="126" t="s">
        <v>273</v>
      </c>
      <c r="S12" s="758"/>
      <c r="T12" s="759"/>
      <c r="U12" s="759"/>
      <c r="V12" s="759"/>
      <c r="W12" s="127" t="s">
        <v>324</v>
      </c>
      <c r="X12" s="771">
        <f>IF(S12=0,"",N12/S12)</f>
      </c>
      <c r="Y12" s="772"/>
      <c r="Z12" s="772"/>
      <c r="AA12" s="700" t="s">
        <v>133</v>
      </c>
      <c r="AB12" s="701"/>
      <c r="AC12" s="773" t="s">
        <v>325</v>
      </c>
      <c r="AD12" s="774"/>
      <c r="AE12" s="775">
        <f>ROUND(S12*2.58,0)</f>
        <v>0</v>
      </c>
      <c r="AF12" s="776"/>
      <c r="AG12" s="776"/>
      <c r="AH12" s="776"/>
      <c r="AI12" s="126" t="s">
        <v>326</v>
      </c>
    </row>
    <row r="13" spans="1:35" s="115" customFormat="1" ht="25.5" customHeight="1">
      <c r="A13" s="728"/>
      <c r="B13" s="730"/>
      <c r="C13" s="740" t="s">
        <v>0</v>
      </c>
      <c r="D13" s="741"/>
      <c r="E13" s="741"/>
      <c r="F13" s="741"/>
      <c r="G13" s="741"/>
      <c r="H13" s="741"/>
      <c r="I13" s="741"/>
      <c r="J13" s="741"/>
      <c r="K13" s="742"/>
      <c r="L13" s="85">
        <f>SUM(L10:L12)</f>
        <v>0</v>
      </c>
      <c r="M13" s="128" t="s">
        <v>137</v>
      </c>
      <c r="N13" s="777">
        <f>IF(COUNT(N10:Q12)=0,0,SUM(N9:N12))</f>
        <v>0</v>
      </c>
      <c r="O13" s="778"/>
      <c r="P13" s="778"/>
      <c r="Q13" s="778"/>
      <c r="R13" s="129" t="s">
        <v>273</v>
      </c>
      <c r="S13" s="777">
        <f>IF(COUNT(S10:V12)=0,0,SUM(S9:S12))</f>
        <v>0</v>
      </c>
      <c r="T13" s="778"/>
      <c r="U13" s="778"/>
      <c r="V13" s="778"/>
      <c r="W13" s="129" t="s">
        <v>324</v>
      </c>
      <c r="X13" s="779">
        <f>IF(COUNT(X10:Z12)=0,0,N13/S13)</f>
        <v>0</v>
      </c>
      <c r="Y13" s="780"/>
      <c r="Z13" s="780"/>
      <c r="AA13" s="781" t="s">
        <v>133</v>
      </c>
      <c r="AB13" s="782"/>
      <c r="AC13" s="783" t="s">
        <v>325</v>
      </c>
      <c r="AD13" s="784"/>
      <c r="AE13" s="785">
        <f>IF(COUNT(S13)=0,"",ROUND(S13*2.58,0))</f>
        <v>0</v>
      </c>
      <c r="AF13" s="786"/>
      <c r="AG13" s="786"/>
      <c r="AH13" s="786"/>
      <c r="AI13" s="129" t="s">
        <v>326</v>
      </c>
    </row>
    <row r="14" spans="1:35" s="115" customFormat="1" ht="24" customHeight="1">
      <c r="A14" s="728"/>
      <c r="B14" s="730"/>
      <c r="C14" s="130"/>
      <c r="D14" s="743" t="s">
        <v>144</v>
      </c>
      <c r="E14" s="743"/>
      <c r="F14" s="743"/>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4"/>
    </row>
    <row r="15" spans="1:35" ht="25.5" customHeight="1">
      <c r="A15" s="728"/>
      <c r="B15" s="730"/>
      <c r="C15" s="53"/>
      <c r="D15" s="714" t="s">
        <v>294</v>
      </c>
      <c r="E15" s="714"/>
      <c r="F15" s="714"/>
      <c r="G15" s="714"/>
      <c r="H15" s="714"/>
      <c r="I15" s="714"/>
      <c r="J15" s="714"/>
      <c r="K15" s="715"/>
      <c r="L15" s="241"/>
      <c r="M15" s="131" t="s">
        <v>137</v>
      </c>
      <c r="N15" s="708"/>
      <c r="O15" s="709"/>
      <c r="P15" s="709"/>
      <c r="Q15" s="709"/>
      <c r="R15" s="123" t="s">
        <v>273</v>
      </c>
      <c r="S15" s="694"/>
      <c r="T15" s="695"/>
      <c r="U15" s="695"/>
      <c r="V15" s="695"/>
      <c r="W15" s="124" t="s">
        <v>324</v>
      </c>
      <c r="X15" s="718">
        <f aca="true" t="shared" si="0" ref="X15:X25">IF(S15=0,"",N15/S15)</f>
      </c>
      <c r="Y15" s="719"/>
      <c r="Z15" s="719"/>
      <c r="AA15" s="700" t="s">
        <v>133</v>
      </c>
      <c r="AB15" s="701"/>
      <c r="AC15" s="702" t="s">
        <v>325</v>
      </c>
      <c r="AD15" s="703"/>
      <c r="AE15" s="692">
        <f>ROUND(S15*2.58,0)</f>
        <v>0</v>
      </c>
      <c r="AF15" s="693"/>
      <c r="AG15" s="693"/>
      <c r="AH15" s="693"/>
      <c r="AI15" s="123" t="s">
        <v>326</v>
      </c>
    </row>
    <row r="16" spans="1:35" ht="25.5" customHeight="1">
      <c r="A16" s="728"/>
      <c r="B16" s="730"/>
      <c r="C16" s="53"/>
      <c r="D16" s="714" t="s">
        <v>292</v>
      </c>
      <c r="E16" s="714"/>
      <c r="F16" s="714"/>
      <c r="G16" s="714"/>
      <c r="H16" s="714"/>
      <c r="I16" s="714"/>
      <c r="J16" s="714"/>
      <c r="K16" s="715"/>
      <c r="L16" s="242"/>
      <c r="M16" s="131" t="s">
        <v>137</v>
      </c>
      <c r="N16" s="708"/>
      <c r="O16" s="709"/>
      <c r="P16" s="709"/>
      <c r="Q16" s="709"/>
      <c r="R16" s="123" t="s">
        <v>273</v>
      </c>
      <c r="S16" s="694"/>
      <c r="T16" s="695"/>
      <c r="U16" s="695"/>
      <c r="V16" s="695"/>
      <c r="W16" s="124" t="s">
        <v>324</v>
      </c>
      <c r="X16" s="718">
        <f t="shared" si="0"/>
      </c>
      <c r="Y16" s="719"/>
      <c r="Z16" s="719"/>
      <c r="AA16" s="700" t="s">
        <v>133</v>
      </c>
      <c r="AB16" s="701"/>
      <c r="AC16" s="702" t="s">
        <v>325</v>
      </c>
      <c r="AD16" s="703"/>
      <c r="AE16" s="692">
        <f>ROUND(S16*2.58,0)</f>
        <v>0</v>
      </c>
      <c r="AF16" s="693"/>
      <c r="AG16" s="693"/>
      <c r="AH16" s="693"/>
      <c r="AI16" s="123" t="s">
        <v>326</v>
      </c>
    </row>
    <row r="17" spans="1:35" ht="25.5" customHeight="1">
      <c r="A17" s="728"/>
      <c r="B17" s="730"/>
      <c r="C17" s="132"/>
      <c r="D17" s="712" t="s">
        <v>293</v>
      </c>
      <c r="E17" s="712"/>
      <c r="F17" s="712"/>
      <c r="G17" s="712"/>
      <c r="H17" s="712"/>
      <c r="I17" s="712"/>
      <c r="J17" s="712"/>
      <c r="K17" s="713"/>
      <c r="L17" s="243"/>
      <c r="M17" s="133" t="s">
        <v>137</v>
      </c>
      <c r="N17" s="756"/>
      <c r="O17" s="757"/>
      <c r="P17" s="757"/>
      <c r="Q17" s="757"/>
      <c r="R17" s="126" t="s">
        <v>273</v>
      </c>
      <c r="S17" s="758"/>
      <c r="T17" s="759"/>
      <c r="U17" s="759"/>
      <c r="V17" s="759"/>
      <c r="W17" s="127" t="s">
        <v>324</v>
      </c>
      <c r="X17" s="771">
        <f t="shared" si="0"/>
      </c>
      <c r="Y17" s="772"/>
      <c r="Z17" s="772"/>
      <c r="AA17" s="787" t="s">
        <v>133</v>
      </c>
      <c r="AB17" s="788"/>
      <c r="AC17" s="773" t="s">
        <v>325</v>
      </c>
      <c r="AD17" s="774"/>
      <c r="AE17" s="775">
        <f>ROUND(S17*2.58,0)</f>
        <v>0</v>
      </c>
      <c r="AF17" s="776"/>
      <c r="AG17" s="776"/>
      <c r="AH17" s="776"/>
      <c r="AI17" s="126" t="s">
        <v>326</v>
      </c>
    </row>
    <row r="18" spans="1:35" s="115" customFormat="1" ht="25.5" customHeight="1">
      <c r="A18" s="728"/>
      <c r="B18" s="730"/>
      <c r="C18" s="737" t="s">
        <v>1</v>
      </c>
      <c r="D18" s="738"/>
      <c r="E18" s="738"/>
      <c r="F18" s="738"/>
      <c r="G18" s="738"/>
      <c r="H18" s="738"/>
      <c r="I18" s="738"/>
      <c r="J18" s="738"/>
      <c r="K18" s="739"/>
      <c r="L18" s="85">
        <f>SUM(L15:L17)</f>
        <v>0</v>
      </c>
      <c r="M18" s="134" t="s">
        <v>137</v>
      </c>
      <c r="N18" s="789">
        <f>IF(COUNT(N15:Q17)=0,0,SUM(N14:N17))</f>
        <v>0</v>
      </c>
      <c r="O18" s="790"/>
      <c r="P18" s="790"/>
      <c r="Q18" s="790"/>
      <c r="R18" s="129" t="s">
        <v>273</v>
      </c>
      <c r="S18" s="789">
        <f>IF(COUNT(S15:V17)=0,0,SUM(S14:S17))</f>
        <v>0</v>
      </c>
      <c r="T18" s="790"/>
      <c r="U18" s="790"/>
      <c r="V18" s="790"/>
      <c r="W18" s="129" t="s">
        <v>324</v>
      </c>
      <c r="X18" s="779">
        <f>IF(COUNT(X15:Z17)=0,0,N18/S18)</f>
        <v>0</v>
      </c>
      <c r="Y18" s="780"/>
      <c r="Z18" s="780"/>
      <c r="AA18" s="781" t="s">
        <v>133</v>
      </c>
      <c r="AB18" s="782"/>
      <c r="AC18" s="783" t="s">
        <v>325</v>
      </c>
      <c r="AD18" s="784"/>
      <c r="AE18" s="785">
        <f>IF(COUNT(S18)=0,"",ROUND(S18*2.58,0))</f>
        <v>0</v>
      </c>
      <c r="AF18" s="786"/>
      <c r="AG18" s="786"/>
      <c r="AH18" s="786"/>
      <c r="AI18" s="129" t="s">
        <v>326</v>
      </c>
    </row>
    <row r="19" spans="1:35" s="115" customFormat="1" ht="25.5" customHeight="1">
      <c r="A19" s="728"/>
      <c r="B19" s="731"/>
      <c r="C19" s="732" t="s">
        <v>2</v>
      </c>
      <c r="D19" s="733"/>
      <c r="E19" s="733"/>
      <c r="F19" s="733"/>
      <c r="G19" s="733"/>
      <c r="H19" s="733"/>
      <c r="I19" s="733"/>
      <c r="J19" s="733"/>
      <c r="K19" s="734"/>
      <c r="L19" s="135">
        <f>+L18+L13</f>
        <v>0</v>
      </c>
      <c r="M19" s="136" t="s">
        <v>137</v>
      </c>
      <c r="N19" s="791">
        <f>N18+N13</f>
        <v>0</v>
      </c>
      <c r="O19" s="792"/>
      <c r="P19" s="792"/>
      <c r="Q19" s="792"/>
      <c r="R19" s="137" t="s">
        <v>273</v>
      </c>
      <c r="S19" s="789">
        <f>+S18+S13</f>
        <v>0</v>
      </c>
      <c r="T19" s="790"/>
      <c r="U19" s="790"/>
      <c r="V19" s="790"/>
      <c r="W19" s="137" t="s">
        <v>324</v>
      </c>
      <c r="X19" s="793">
        <f t="shared" si="0"/>
      </c>
      <c r="Y19" s="794"/>
      <c r="Z19" s="794"/>
      <c r="AA19" s="781" t="s">
        <v>133</v>
      </c>
      <c r="AB19" s="782"/>
      <c r="AC19" s="795" t="s">
        <v>325</v>
      </c>
      <c r="AD19" s="796"/>
      <c r="AE19" s="785">
        <f>ROUND(S19*2.58,0)</f>
        <v>0</v>
      </c>
      <c r="AF19" s="786"/>
      <c r="AG19" s="786"/>
      <c r="AH19" s="786"/>
      <c r="AI19" s="137" t="s">
        <v>326</v>
      </c>
    </row>
    <row r="20" spans="1:35" ht="25.5" customHeight="1">
      <c r="A20" s="728"/>
      <c r="B20" s="755" t="s">
        <v>295</v>
      </c>
      <c r="C20" s="138"/>
      <c r="D20" s="735" t="s">
        <v>138</v>
      </c>
      <c r="E20" s="735"/>
      <c r="F20" s="735"/>
      <c r="G20" s="735"/>
      <c r="H20" s="735"/>
      <c r="I20" s="735"/>
      <c r="J20" s="735"/>
      <c r="K20" s="736"/>
      <c r="L20" s="244"/>
      <c r="M20" s="222" t="s">
        <v>137</v>
      </c>
      <c r="N20" s="797"/>
      <c r="O20" s="798"/>
      <c r="P20" s="798"/>
      <c r="Q20" s="798"/>
      <c r="R20" s="220" t="s">
        <v>273</v>
      </c>
      <c r="S20" s="799"/>
      <c r="T20" s="800"/>
      <c r="U20" s="800"/>
      <c r="V20" s="800"/>
      <c r="W20" s="140" t="s">
        <v>3</v>
      </c>
      <c r="X20" s="801">
        <f t="shared" si="0"/>
      </c>
      <c r="Y20" s="801"/>
      <c r="Z20" s="801"/>
      <c r="AA20" s="802" t="s">
        <v>4</v>
      </c>
      <c r="AB20" s="803"/>
      <c r="AC20" s="804" t="s">
        <v>5</v>
      </c>
      <c r="AD20" s="805"/>
      <c r="AE20" s="806">
        <f>ROUND(S20*2.23,0)</f>
        <v>0</v>
      </c>
      <c r="AF20" s="807"/>
      <c r="AG20" s="807"/>
      <c r="AH20" s="807"/>
      <c r="AI20" s="139" t="s">
        <v>326</v>
      </c>
    </row>
    <row r="21" spans="1:35" ht="25.5" customHeight="1">
      <c r="A21" s="728"/>
      <c r="B21" s="730"/>
      <c r="C21" s="216"/>
      <c r="D21" s="704" t="s">
        <v>139</v>
      </c>
      <c r="E21" s="704"/>
      <c r="F21" s="704"/>
      <c r="G21" s="704"/>
      <c r="H21" s="704"/>
      <c r="I21" s="704"/>
      <c r="J21" s="704"/>
      <c r="K21" s="705"/>
      <c r="L21" s="245"/>
      <c r="M21" s="221" t="s">
        <v>137</v>
      </c>
      <c r="N21" s="706"/>
      <c r="O21" s="707"/>
      <c r="P21" s="707"/>
      <c r="Q21" s="707"/>
      <c r="R21" s="123" t="s">
        <v>273</v>
      </c>
      <c r="S21" s="694"/>
      <c r="T21" s="695"/>
      <c r="U21" s="695"/>
      <c r="V21" s="695"/>
      <c r="W21" s="124" t="s">
        <v>374</v>
      </c>
      <c r="X21" s="696">
        <f>IF(S21=0,"",N21/S21)</f>
      </c>
      <c r="Y21" s="697"/>
      <c r="Z21" s="697"/>
      <c r="AA21" s="698" t="s">
        <v>375</v>
      </c>
      <c r="AB21" s="699"/>
      <c r="AC21" s="702" t="s">
        <v>377</v>
      </c>
      <c r="AD21" s="703"/>
      <c r="AE21" s="692">
        <f>ROUND(S21*0.561,0)</f>
        <v>0</v>
      </c>
      <c r="AF21" s="693"/>
      <c r="AG21" s="693"/>
      <c r="AH21" s="693"/>
      <c r="AI21" s="217" t="s">
        <v>326</v>
      </c>
    </row>
    <row r="22" spans="1:35" ht="25.5" customHeight="1">
      <c r="A22" s="728"/>
      <c r="B22" s="730"/>
      <c r="C22" s="141"/>
      <c r="D22" s="704" t="s">
        <v>146</v>
      </c>
      <c r="E22" s="704"/>
      <c r="F22" s="704"/>
      <c r="G22" s="704"/>
      <c r="H22" s="704"/>
      <c r="I22" s="704"/>
      <c r="J22" s="704"/>
      <c r="K22" s="705"/>
      <c r="L22" s="246"/>
      <c r="M22" s="358" t="s">
        <v>137</v>
      </c>
      <c r="N22" s="708"/>
      <c r="O22" s="709"/>
      <c r="P22" s="709"/>
      <c r="Q22" s="709"/>
      <c r="R22" s="123" t="s">
        <v>273</v>
      </c>
      <c r="S22" s="694"/>
      <c r="T22" s="695"/>
      <c r="U22" s="695"/>
      <c r="V22" s="695"/>
      <c r="W22" s="124" t="s">
        <v>324</v>
      </c>
      <c r="X22" s="696">
        <f t="shared" si="0"/>
      </c>
      <c r="Y22" s="697"/>
      <c r="Z22" s="697"/>
      <c r="AA22" s="700" t="s">
        <v>133</v>
      </c>
      <c r="AB22" s="701"/>
      <c r="AC22" s="702" t="s">
        <v>325</v>
      </c>
      <c r="AD22" s="703"/>
      <c r="AE22" s="692">
        <f>ROUND(S22*2.58,0)</f>
        <v>0</v>
      </c>
      <c r="AF22" s="693"/>
      <c r="AG22" s="693"/>
      <c r="AH22" s="693"/>
      <c r="AI22" s="123" t="s">
        <v>326</v>
      </c>
    </row>
    <row r="23" spans="1:35" ht="25.5" customHeight="1">
      <c r="A23" s="728"/>
      <c r="B23" s="730"/>
      <c r="C23" s="141"/>
      <c r="D23" s="704" t="s">
        <v>145</v>
      </c>
      <c r="E23" s="704"/>
      <c r="F23" s="704"/>
      <c r="G23" s="704"/>
      <c r="H23" s="704"/>
      <c r="I23" s="704"/>
      <c r="J23" s="704"/>
      <c r="K23" s="705"/>
      <c r="L23" s="246"/>
      <c r="M23" s="357" t="s">
        <v>137</v>
      </c>
      <c r="N23" s="708"/>
      <c r="O23" s="709"/>
      <c r="P23" s="709"/>
      <c r="Q23" s="709"/>
      <c r="R23" s="123" t="s">
        <v>273</v>
      </c>
      <c r="S23" s="694"/>
      <c r="T23" s="695"/>
      <c r="U23" s="695"/>
      <c r="V23" s="695"/>
      <c r="W23" s="124" t="s">
        <v>324</v>
      </c>
      <c r="X23" s="696">
        <f>IF(S23=0,"",N23/S23)</f>
      </c>
      <c r="Y23" s="697"/>
      <c r="Z23" s="697"/>
      <c r="AA23" s="700" t="s">
        <v>133</v>
      </c>
      <c r="AB23" s="701"/>
      <c r="AC23" s="702" t="s">
        <v>350</v>
      </c>
      <c r="AD23" s="703"/>
      <c r="AE23" s="692">
        <f>ROUND(S23*2.32,0)</f>
        <v>0</v>
      </c>
      <c r="AF23" s="693"/>
      <c r="AG23" s="693"/>
      <c r="AH23" s="693"/>
      <c r="AI23" s="123" t="s">
        <v>326</v>
      </c>
    </row>
    <row r="24" spans="1:35" ht="25.5" customHeight="1">
      <c r="A24" s="728"/>
      <c r="B24" s="730"/>
      <c r="C24" s="141"/>
      <c r="D24" s="704" t="s">
        <v>141</v>
      </c>
      <c r="E24" s="704"/>
      <c r="F24" s="704"/>
      <c r="G24" s="704"/>
      <c r="H24" s="704"/>
      <c r="I24" s="704"/>
      <c r="J24" s="704"/>
      <c r="K24" s="705"/>
      <c r="L24" s="246"/>
      <c r="M24" s="142" t="s">
        <v>137</v>
      </c>
      <c r="N24" s="708"/>
      <c r="O24" s="709"/>
      <c r="P24" s="709"/>
      <c r="Q24" s="709"/>
      <c r="R24" s="123" t="s">
        <v>273</v>
      </c>
      <c r="S24" s="694"/>
      <c r="T24" s="695"/>
      <c r="U24" s="695"/>
      <c r="V24" s="695"/>
      <c r="W24" s="124" t="s">
        <v>324</v>
      </c>
      <c r="X24" s="696">
        <f t="shared" si="0"/>
      </c>
      <c r="Y24" s="697"/>
      <c r="Z24" s="697"/>
      <c r="AA24" s="700" t="s">
        <v>133</v>
      </c>
      <c r="AB24" s="701"/>
      <c r="AC24" s="702" t="s">
        <v>6</v>
      </c>
      <c r="AD24" s="703"/>
      <c r="AE24" s="692">
        <f>ROUND(S24*2.32,0)</f>
        <v>0</v>
      </c>
      <c r="AF24" s="693"/>
      <c r="AG24" s="693"/>
      <c r="AH24" s="693"/>
      <c r="AI24" s="123" t="s">
        <v>326</v>
      </c>
    </row>
    <row r="25" spans="1:35" ht="25.5" customHeight="1">
      <c r="A25" s="728"/>
      <c r="B25" s="730"/>
      <c r="C25" s="143"/>
      <c r="D25" s="753" t="s">
        <v>142</v>
      </c>
      <c r="E25" s="753"/>
      <c r="F25" s="753"/>
      <c r="G25" s="753"/>
      <c r="H25" s="753"/>
      <c r="I25" s="753"/>
      <c r="J25" s="753"/>
      <c r="K25" s="754"/>
      <c r="L25" s="247"/>
      <c r="M25" s="144" t="s">
        <v>137</v>
      </c>
      <c r="N25" s="756"/>
      <c r="O25" s="757"/>
      <c r="P25" s="757"/>
      <c r="Q25" s="757"/>
      <c r="R25" s="126" t="s">
        <v>273</v>
      </c>
      <c r="S25" s="758"/>
      <c r="T25" s="759"/>
      <c r="U25" s="759"/>
      <c r="V25" s="759"/>
      <c r="W25" s="127" t="s">
        <v>324</v>
      </c>
      <c r="X25" s="811">
        <f t="shared" si="0"/>
      </c>
      <c r="Y25" s="812"/>
      <c r="Z25" s="812"/>
      <c r="AA25" s="700" t="s">
        <v>133</v>
      </c>
      <c r="AB25" s="701"/>
      <c r="AC25" s="773" t="s">
        <v>7</v>
      </c>
      <c r="AD25" s="774"/>
      <c r="AE25" s="775">
        <f>ROUND(S25*1.67,0)</f>
        <v>0</v>
      </c>
      <c r="AF25" s="776"/>
      <c r="AG25" s="776"/>
      <c r="AH25" s="776"/>
      <c r="AI25" s="126" t="s">
        <v>326</v>
      </c>
    </row>
    <row r="26" spans="1:35" ht="25.5" customHeight="1">
      <c r="A26" s="728"/>
      <c r="B26" s="731"/>
      <c r="C26" s="737" t="s">
        <v>8</v>
      </c>
      <c r="D26" s="738"/>
      <c r="E26" s="738"/>
      <c r="F26" s="738"/>
      <c r="G26" s="738"/>
      <c r="H26" s="738"/>
      <c r="I26" s="738"/>
      <c r="J26" s="738"/>
      <c r="K26" s="739"/>
      <c r="L26" s="86">
        <f>SUM(L20:L25)</f>
        <v>0</v>
      </c>
      <c r="M26" s="145" t="s">
        <v>137</v>
      </c>
      <c r="N26" s="808" t="s">
        <v>9</v>
      </c>
      <c r="O26" s="809"/>
      <c r="P26" s="809"/>
      <c r="Q26" s="809"/>
      <c r="R26" s="810"/>
      <c r="S26" s="808" t="s">
        <v>9</v>
      </c>
      <c r="T26" s="809"/>
      <c r="U26" s="809"/>
      <c r="V26" s="809"/>
      <c r="W26" s="810"/>
      <c r="X26" s="808" t="s">
        <v>9</v>
      </c>
      <c r="Y26" s="809"/>
      <c r="Z26" s="809"/>
      <c r="AA26" s="809"/>
      <c r="AB26" s="810"/>
      <c r="AC26" s="808" t="s">
        <v>165</v>
      </c>
      <c r="AD26" s="810"/>
      <c r="AE26" s="785">
        <f>SUM(AE20:AE25)</f>
        <v>0</v>
      </c>
      <c r="AF26" s="786"/>
      <c r="AG26" s="786"/>
      <c r="AH26" s="786"/>
      <c r="AI26" s="129" t="s">
        <v>326</v>
      </c>
    </row>
    <row r="27" spans="1:35" ht="24.75" customHeight="1" thickBot="1">
      <c r="A27" s="729"/>
      <c r="B27" s="727" t="s">
        <v>10</v>
      </c>
      <c r="C27" s="725"/>
      <c r="D27" s="725"/>
      <c r="E27" s="725"/>
      <c r="F27" s="725"/>
      <c r="G27" s="725"/>
      <c r="H27" s="725"/>
      <c r="I27" s="725"/>
      <c r="J27" s="725"/>
      <c r="K27" s="726"/>
      <c r="L27" s="146">
        <f>+L26+L19</f>
        <v>0</v>
      </c>
      <c r="M27" s="147" t="s">
        <v>137</v>
      </c>
      <c r="N27" s="813" t="s">
        <v>9</v>
      </c>
      <c r="O27" s="814"/>
      <c r="P27" s="814"/>
      <c r="Q27" s="814"/>
      <c r="R27" s="815"/>
      <c r="S27" s="813" t="s">
        <v>9</v>
      </c>
      <c r="T27" s="814"/>
      <c r="U27" s="814"/>
      <c r="V27" s="814"/>
      <c r="W27" s="815"/>
      <c r="X27" s="813" t="s">
        <v>9</v>
      </c>
      <c r="Y27" s="814"/>
      <c r="Z27" s="814"/>
      <c r="AA27" s="814"/>
      <c r="AB27" s="815"/>
      <c r="AC27" s="816" t="s">
        <v>165</v>
      </c>
      <c r="AD27" s="817"/>
      <c r="AE27" s="818">
        <f>+AE26+AE19</f>
        <v>0</v>
      </c>
      <c r="AF27" s="819"/>
      <c r="AG27" s="819"/>
      <c r="AH27" s="819"/>
      <c r="AI27" s="148" t="s">
        <v>326</v>
      </c>
    </row>
    <row r="28" spans="1:35" ht="25.5" customHeight="1" thickTop="1">
      <c r="A28" s="745" t="s">
        <v>299</v>
      </c>
      <c r="B28" s="746"/>
      <c r="C28" s="121"/>
      <c r="D28" s="751" t="s">
        <v>136</v>
      </c>
      <c r="E28" s="751"/>
      <c r="F28" s="751"/>
      <c r="G28" s="751"/>
      <c r="H28" s="751"/>
      <c r="I28" s="751"/>
      <c r="J28" s="751"/>
      <c r="K28" s="752"/>
      <c r="L28" s="248"/>
      <c r="M28" s="149" t="s">
        <v>137</v>
      </c>
      <c r="N28" s="820"/>
      <c r="O28" s="821"/>
      <c r="P28" s="821"/>
      <c r="Q28" s="821"/>
      <c r="R28" s="150" t="s">
        <v>273</v>
      </c>
      <c r="S28" s="822"/>
      <c r="T28" s="823"/>
      <c r="U28" s="823"/>
      <c r="V28" s="823"/>
      <c r="W28" s="151" t="s">
        <v>324</v>
      </c>
      <c r="X28" s="824">
        <f aca="true" t="shared" si="1" ref="X28:X34">IF(S28=0,"",N28/S28)</f>
      </c>
      <c r="Y28" s="825"/>
      <c r="Z28" s="825"/>
      <c r="AA28" s="826" t="s">
        <v>133</v>
      </c>
      <c r="AB28" s="827"/>
      <c r="AC28" s="828" t="s">
        <v>325</v>
      </c>
      <c r="AD28" s="829"/>
      <c r="AE28" s="710">
        <f>ROUND(S28*2.58,0)</f>
        <v>0</v>
      </c>
      <c r="AF28" s="711"/>
      <c r="AG28" s="711"/>
      <c r="AH28" s="711"/>
      <c r="AI28" s="150" t="s">
        <v>326</v>
      </c>
    </row>
    <row r="29" spans="1:35" ht="25.5" customHeight="1">
      <c r="A29" s="747"/>
      <c r="B29" s="748"/>
      <c r="C29" s="141"/>
      <c r="D29" s="714" t="s">
        <v>138</v>
      </c>
      <c r="E29" s="714"/>
      <c r="F29" s="714"/>
      <c r="G29" s="714"/>
      <c r="H29" s="714"/>
      <c r="I29" s="714"/>
      <c r="J29" s="714"/>
      <c r="K29" s="715"/>
      <c r="L29" s="249"/>
      <c r="M29" s="131" t="s">
        <v>137</v>
      </c>
      <c r="N29" s="708"/>
      <c r="O29" s="709"/>
      <c r="P29" s="709"/>
      <c r="Q29" s="709"/>
      <c r="R29" s="123" t="s">
        <v>273</v>
      </c>
      <c r="S29" s="830"/>
      <c r="T29" s="831"/>
      <c r="U29" s="831"/>
      <c r="V29" s="831"/>
      <c r="W29" s="218" t="s">
        <v>3</v>
      </c>
      <c r="X29" s="832">
        <f t="shared" si="1"/>
      </c>
      <c r="Y29" s="833"/>
      <c r="Z29" s="833"/>
      <c r="AA29" s="834" t="s">
        <v>4</v>
      </c>
      <c r="AB29" s="835"/>
      <c r="AC29" s="836" t="s">
        <v>5</v>
      </c>
      <c r="AD29" s="837"/>
      <c r="AE29" s="838">
        <f>ROUND(S29*2.23,0)</f>
        <v>0</v>
      </c>
      <c r="AF29" s="839"/>
      <c r="AG29" s="839"/>
      <c r="AH29" s="839"/>
      <c r="AI29" s="219" t="s">
        <v>326</v>
      </c>
    </row>
    <row r="30" spans="1:35" ht="25.5" customHeight="1">
      <c r="A30" s="747"/>
      <c r="B30" s="748"/>
      <c r="C30" s="141"/>
      <c r="D30" s="704" t="s">
        <v>139</v>
      </c>
      <c r="E30" s="704"/>
      <c r="F30" s="704"/>
      <c r="G30" s="704"/>
      <c r="H30" s="704"/>
      <c r="I30" s="704"/>
      <c r="J30" s="704"/>
      <c r="K30" s="705"/>
      <c r="L30" s="249"/>
      <c r="M30" s="142" t="s">
        <v>137</v>
      </c>
      <c r="N30" s="708"/>
      <c r="O30" s="709"/>
      <c r="P30" s="709"/>
      <c r="Q30" s="709"/>
      <c r="R30" s="123" t="s">
        <v>273</v>
      </c>
      <c r="S30" s="694"/>
      <c r="T30" s="695"/>
      <c r="U30" s="695"/>
      <c r="V30" s="695"/>
      <c r="W30" s="124" t="s">
        <v>374</v>
      </c>
      <c r="X30" s="696">
        <f t="shared" si="1"/>
      </c>
      <c r="Y30" s="697"/>
      <c r="Z30" s="697"/>
      <c r="AA30" s="698" t="s">
        <v>375</v>
      </c>
      <c r="AB30" s="699"/>
      <c r="AC30" s="702" t="s">
        <v>377</v>
      </c>
      <c r="AD30" s="703"/>
      <c r="AE30" s="692">
        <f>ROUND(S30*0.561,0)</f>
        <v>0</v>
      </c>
      <c r="AF30" s="693"/>
      <c r="AG30" s="693"/>
      <c r="AH30" s="693"/>
      <c r="AI30" s="123" t="s">
        <v>326</v>
      </c>
    </row>
    <row r="31" spans="1:35" ht="25.5" customHeight="1">
      <c r="A31" s="747"/>
      <c r="B31" s="748"/>
      <c r="C31" s="141"/>
      <c r="D31" s="704" t="s">
        <v>146</v>
      </c>
      <c r="E31" s="704"/>
      <c r="F31" s="704"/>
      <c r="G31" s="704"/>
      <c r="H31" s="704"/>
      <c r="I31" s="704"/>
      <c r="J31" s="704"/>
      <c r="K31" s="705"/>
      <c r="L31" s="246"/>
      <c r="M31" s="142" t="s">
        <v>137</v>
      </c>
      <c r="N31" s="708"/>
      <c r="O31" s="709"/>
      <c r="P31" s="709"/>
      <c r="Q31" s="709"/>
      <c r="R31" s="123" t="s">
        <v>330</v>
      </c>
      <c r="S31" s="694"/>
      <c r="T31" s="695"/>
      <c r="U31" s="695"/>
      <c r="V31" s="695"/>
      <c r="W31" s="124" t="s">
        <v>331</v>
      </c>
      <c r="X31" s="696">
        <f t="shared" si="1"/>
      </c>
      <c r="Y31" s="697"/>
      <c r="Z31" s="697"/>
      <c r="AA31" s="700" t="s">
        <v>133</v>
      </c>
      <c r="AB31" s="701"/>
      <c r="AC31" s="702" t="s">
        <v>332</v>
      </c>
      <c r="AD31" s="703"/>
      <c r="AE31" s="692">
        <f>ROUND(S31*2.58,0)</f>
        <v>0</v>
      </c>
      <c r="AF31" s="693"/>
      <c r="AG31" s="693"/>
      <c r="AH31" s="693"/>
      <c r="AI31" s="123" t="s">
        <v>333</v>
      </c>
    </row>
    <row r="32" spans="1:38" ht="25.5" customHeight="1">
      <c r="A32" s="747"/>
      <c r="B32" s="748"/>
      <c r="C32" s="141"/>
      <c r="D32" s="704" t="s">
        <v>145</v>
      </c>
      <c r="E32" s="704"/>
      <c r="F32" s="704"/>
      <c r="G32" s="704"/>
      <c r="H32" s="704"/>
      <c r="I32" s="704"/>
      <c r="J32" s="704"/>
      <c r="K32" s="705"/>
      <c r="L32" s="246"/>
      <c r="M32" s="142" t="s">
        <v>137</v>
      </c>
      <c r="N32" s="708"/>
      <c r="O32" s="709"/>
      <c r="P32" s="709"/>
      <c r="Q32" s="709"/>
      <c r="R32" s="123" t="s">
        <v>330</v>
      </c>
      <c r="S32" s="694"/>
      <c r="T32" s="695"/>
      <c r="U32" s="695"/>
      <c r="V32" s="695"/>
      <c r="W32" s="124" t="s">
        <v>331</v>
      </c>
      <c r="X32" s="696">
        <f t="shared" si="1"/>
      </c>
      <c r="Y32" s="697"/>
      <c r="Z32" s="697"/>
      <c r="AA32" s="700" t="s">
        <v>133</v>
      </c>
      <c r="AB32" s="701"/>
      <c r="AC32" s="702" t="s">
        <v>334</v>
      </c>
      <c r="AD32" s="703"/>
      <c r="AE32" s="692">
        <f>ROUND(S32*2.32,0)</f>
        <v>0</v>
      </c>
      <c r="AF32" s="693"/>
      <c r="AG32" s="693"/>
      <c r="AH32" s="693"/>
      <c r="AI32" s="123" t="s">
        <v>333</v>
      </c>
      <c r="AL32" s="223"/>
    </row>
    <row r="33" spans="1:38" ht="25.5" customHeight="1">
      <c r="A33" s="747"/>
      <c r="B33" s="748"/>
      <c r="C33" s="141"/>
      <c r="D33" s="704" t="s">
        <v>141</v>
      </c>
      <c r="E33" s="704"/>
      <c r="F33" s="704"/>
      <c r="G33" s="704"/>
      <c r="H33" s="704"/>
      <c r="I33" s="704"/>
      <c r="J33" s="704"/>
      <c r="K33" s="705"/>
      <c r="L33" s="246"/>
      <c r="M33" s="142" t="s">
        <v>137</v>
      </c>
      <c r="N33" s="708"/>
      <c r="O33" s="709"/>
      <c r="P33" s="709"/>
      <c r="Q33" s="709"/>
      <c r="R33" s="123" t="s">
        <v>330</v>
      </c>
      <c r="S33" s="694"/>
      <c r="T33" s="695"/>
      <c r="U33" s="695"/>
      <c r="V33" s="695"/>
      <c r="W33" s="124" t="s">
        <v>331</v>
      </c>
      <c r="X33" s="696">
        <f t="shared" si="1"/>
      </c>
      <c r="Y33" s="697"/>
      <c r="Z33" s="697"/>
      <c r="AA33" s="700" t="s">
        <v>133</v>
      </c>
      <c r="AB33" s="701"/>
      <c r="AC33" s="702" t="s">
        <v>334</v>
      </c>
      <c r="AD33" s="703"/>
      <c r="AE33" s="692">
        <f>ROUND(S33*2.32,0)</f>
        <v>0</v>
      </c>
      <c r="AF33" s="693"/>
      <c r="AG33" s="693"/>
      <c r="AH33" s="693"/>
      <c r="AI33" s="123" t="s">
        <v>333</v>
      </c>
      <c r="AL33" s="223"/>
    </row>
    <row r="34" spans="1:35" ht="25.5" customHeight="1">
      <c r="A34" s="747"/>
      <c r="B34" s="748"/>
      <c r="C34" s="143"/>
      <c r="D34" s="753" t="s">
        <v>142</v>
      </c>
      <c r="E34" s="753"/>
      <c r="F34" s="753"/>
      <c r="G34" s="753"/>
      <c r="H34" s="753"/>
      <c r="I34" s="753"/>
      <c r="J34" s="753"/>
      <c r="K34" s="754"/>
      <c r="L34" s="247"/>
      <c r="M34" s="144" t="s">
        <v>137</v>
      </c>
      <c r="N34" s="756"/>
      <c r="O34" s="757"/>
      <c r="P34" s="757"/>
      <c r="Q34" s="757"/>
      <c r="R34" s="126" t="s">
        <v>330</v>
      </c>
      <c r="S34" s="758"/>
      <c r="T34" s="759"/>
      <c r="U34" s="759"/>
      <c r="V34" s="759"/>
      <c r="W34" s="127" t="s">
        <v>331</v>
      </c>
      <c r="X34" s="811">
        <f t="shared" si="1"/>
      </c>
      <c r="Y34" s="812"/>
      <c r="Z34" s="812"/>
      <c r="AA34" s="787" t="s">
        <v>133</v>
      </c>
      <c r="AB34" s="788"/>
      <c r="AC34" s="773" t="s">
        <v>335</v>
      </c>
      <c r="AD34" s="774"/>
      <c r="AE34" s="775">
        <f>ROUND(S34*1.67,0)</f>
        <v>0</v>
      </c>
      <c r="AF34" s="776"/>
      <c r="AG34" s="776"/>
      <c r="AH34" s="776"/>
      <c r="AI34" s="126" t="s">
        <v>333</v>
      </c>
    </row>
    <row r="35" spans="1:35" ht="25.5" customHeight="1" thickBot="1">
      <c r="A35" s="749"/>
      <c r="B35" s="750"/>
      <c r="C35" s="152"/>
      <c r="D35" s="725" t="s">
        <v>11</v>
      </c>
      <c r="E35" s="725"/>
      <c r="F35" s="725"/>
      <c r="G35" s="725"/>
      <c r="H35" s="725"/>
      <c r="I35" s="725"/>
      <c r="J35" s="725"/>
      <c r="K35" s="726"/>
      <c r="L35" s="153">
        <f>SUM(L28:L34)</f>
        <v>0</v>
      </c>
      <c r="M35" s="147" t="s">
        <v>137</v>
      </c>
      <c r="N35" s="813" t="s">
        <v>336</v>
      </c>
      <c r="O35" s="814"/>
      <c r="P35" s="814"/>
      <c r="Q35" s="814"/>
      <c r="R35" s="815"/>
      <c r="S35" s="813" t="s">
        <v>336</v>
      </c>
      <c r="T35" s="814"/>
      <c r="U35" s="814"/>
      <c r="V35" s="814"/>
      <c r="W35" s="815"/>
      <c r="X35" s="813" t="s">
        <v>336</v>
      </c>
      <c r="Y35" s="814"/>
      <c r="Z35" s="814"/>
      <c r="AA35" s="814"/>
      <c r="AB35" s="815"/>
      <c r="AC35" s="816" t="s">
        <v>336</v>
      </c>
      <c r="AD35" s="817"/>
      <c r="AE35" s="818">
        <f>SUM(AE28:AE34)</f>
        <v>0</v>
      </c>
      <c r="AF35" s="819"/>
      <c r="AG35" s="819"/>
      <c r="AH35" s="819"/>
      <c r="AI35" s="148" t="s">
        <v>333</v>
      </c>
    </row>
    <row r="36" spans="1:35" ht="30.75" customHeight="1" thickTop="1">
      <c r="A36" s="722" t="s">
        <v>12</v>
      </c>
      <c r="B36" s="723"/>
      <c r="C36" s="723"/>
      <c r="D36" s="723"/>
      <c r="E36" s="723"/>
      <c r="F36" s="723"/>
      <c r="G36" s="723"/>
      <c r="H36" s="723"/>
      <c r="I36" s="723"/>
      <c r="J36" s="723"/>
      <c r="K36" s="724"/>
      <c r="L36" s="87">
        <f>+L35+L27</f>
        <v>0</v>
      </c>
      <c r="M36" s="154" t="s">
        <v>137</v>
      </c>
      <c r="N36" s="841" t="s">
        <v>336</v>
      </c>
      <c r="O36" s="842"/>
      <c r="P36" s="842"/>
      <c r="Q36" s="842"/>
      <c r="R36" s="843"/>
      <c r="S36" s="841" t="s">
        <v>336</v>
      </c>
      <c r="T36" s="842"/>
      <c r="U36" s="842"/>
      <c r="V36" s="842"/>
      <c r="W36" s="843"/>
      <c r="X36" s="841" t="s">
        <v>336</v>
      </c>
      <c r="Y36" s="842"/>
      <c r="Z36" s="842"/>
      <c r="AA36" s="842"/>
      <c r="AB36" s="843"/>
      <c r="AC36" s="844" t="s">
        <v>336</v>
      </c>
      <c r="AD36" s="845"/>
      <c r="AE36" s="846">
        <f>+AE35+AE27</f>
        <v>0</v>
      </c>
      <c r="AF36" s="847"/>
      <c r="AG36" s="847"/>
      <c r="AH36" s="847"/>
      <c r="AI36" s="137" t="s">
        <v>333</v>
      </c>
    </row>
    <row r="37" ht="9" customHeight="1"/>
    <row r="38" spans="1:3" ht="13.5">
      <c r="A38" s="155" t="s">
        <v>296</v>
      </c>
      <c r="B38" s="156"/>
      <c r="C38" s="157"/>
    </row>
    <row r="39" spans="1:3" ht="13.5">
      <c r="A39" s="155" t="s">
        <v>274</v>
      </c>
      <c r="B39" s="156"/>
      <c r="C39" s="157"/>
    </row>
    <row r="40" spans="1:3" ht="13.5">
      <c r="A40" s="155" t="s">
        <v>297</v>
      </c>
      <c r="B40" s="156"/>
      <c r="C40" s="156"/>
    </row>
    <row r="41" spans="1:3" ht="13.5">
      <c r="A41" s="155" t="s">
        <v>337</v>
      </c>
      <c r="B41" s="156"/>
      <c r="C41" s="157"/>
    </row>
  </sheetData>
  <sheetProtection/>
  <protectedRanges>
    <protectedRange sqref="N14 S14" name="範囲2_1"/>
  </protectedRanges>
  <mergeCells count="197">
    <mergeCell ref="R6:U6"/>
    <mergeCell ref="AB6:AE6"/>
    <mergeCell ref="AC35:AD35"/>
    <mergeCell ref="AE35:AH35"/>
    <mergeCell ref="N36:R36"/>
    <mergeCell ref="S36:W36"/>
    <mergeCell ref="X36:AB36"/>
    <mergeCell ref="AC36:AD36"/>
    <mergeCell ref="AE36:AH36"/>
    <mergeCell ref="N35:R35"/>
    <mergeCell ref="S35:W35"/>
    <mergeCell ref="X35:AB35"/>
    <mergeCell ref="N34:Q34"/>
    <mergeCell ref="S34:V34"/>
    <mergeCell ref="X34:Z34"/>
    <mergeCell ref="AA34:AB34"/>
    <mergeCell ref="AC34:AD34"/>
    <mergeCell ref="AE34:AH34"/>
    <mergeCell ref="N33:Q33"/>
    <mergeCell ref="S33:V33"/>
    <mergeCell ref="X33:Z33"/>
    <mergeCell ref="AA33:AB33"/>
    <mergeCell ref="AC33:AD33"/>
    <mergeCell ref="AE33:AH33"/>
    <mergeCell ref="N32:Q32"/>
    <mergeCell ref="S32:V32"/>
    <mergeCell ref="X32:Z32"/>
    <mergeCell ref="AA32:AB32"/>
    <mergeCell ref="AC32:AD32"/>
    <mergeCell ref="AE32:AH32"/>
    <mergeCell ref="N30:Q30"/>
    <mergeCell ref="AC30:AD30"/>
    <mergeCell ref="N31:Q31"/>
    <mergeCell ref="S31:V31"/>
    <mergeCell ref="X31:Z31"/>
    <mergeCell ref="AA31:AB31"/>
    <mergeCell ref="AC31:AD31"/>
    <mergeCell ref="N29:Q29"/>
    <mergeCell ref="S29:V29"/>
    <mergeCell ref="X29:Z29"/>
    <mergeCell ref="AA29:AB29"/>
    <mergeCell ref="AC29:AD29"/>
    <mergeCell ref="AE29:AH29"/>
    <mergeCell ref="N27:R27"/>
    <mergeCell ref="S27:W27"/>
    <mergeCell ref="X27:AB27"/>
    <mergeCell ref="AC27:AD27"/>
    <mergeCell ref="AE27:AH27"/>
    <mergeCell ref="N28:Q28"/>
    <mergeCell ref="S28:V28"/>
    <mergeCell ref="X28:Z28"/>
    <mergeCell ref="AA28:AB28"/>
    <mergeCell ref="AC28:AD28"/>
    <mergeCell ref="AC25:AD25"/>
    <mergeCell ref="AE25:AH25"/>
    <mergeCell ref="N26:R26"/>
    <mergeCell ref="S26:W26"/>
    <mergeCell ref="X26:AB26"/>
    <mergeCell ref="AC26:AD26"/>
    <mergeCell ref="AE26:AH26"/>
    <mergeCell ref="AA25:AB25"/>
    <mergeCell ref="X25:Z25"/>
    <mergeCell ref="X22:Z22"/>
    <mergeCell ref="AA22:AB22"/>
    <mergeCell ref="AC22:AD22"/>
    <mergeCell ref="AE22:AH22"/>
    <mergeCell ref="N24:Q24"/>
    <mergeCell ref="S24:V24"/>
    <mergeCell ref="X24:Z24"/>
    <mergeCell ref="AA24:AB24"/>
    <mergeCell ref="AC24:AD24"/>
    <mergeCell ref="AE24:AH24"/>
    <mergeCell ref="N20:Q20"/>
    <mergeCell ref="S20:V20"/>
    <mergeCell ref="X20:Z20"/>
    <mergeCell ref="AA20:AB20"/>
    <mergeCell ref="AC20:AD20"/>
    <mergeCell ref="AE20:AH20"/>
    <mergeCell ref="N19:Q19"/>
    <mergeCell ref="S19:V19"/>
    <mergeCell ref="X19:Z19"/>
    <mergeCell ref="AA19:AB19"/>
    <mergeCell ref="AC19:AD19"/>
    <mergeCell ref="AE19:AH19"/>
    <mergeCell ref="X17:Z17"/>
    <mergeCell ref="AA17:AB17"/>
    <mergeCell ref="AC17:AD17"/>
    <mergeCell ref="AE17:AH17"/>
    <mergeCell ref="N18:Q18"/>
    <mergeCell ref="S18:V18"/>
    <mergeCell ref="X18:Z18"/>
    <mergeCell ref="AA18:AB18"/>
    <mergeCell ref="AC18:AD18"/>
    <mergeCell ref="AE18:AH18"/>
    <mergeCell ref="AC15:AD15"/>
    <mergeCell ref="AE15:AH15"/>
    <mergeCell ref="N16:Q16"/>
    <mergeCell ref="S16:V16"/>
    <mergeCell ref="X16:Z16"/>
    <mergeCell ref="AA16:AB16"/>
    <mergeCell ref="AC16:AD16"/>
    <mergeCell ref="AE16:AH16"/>
    <mergeCell ref="X12:Z12"/>
    <mergeCell ref="AA12:AB12"/>
    <mergeCell ref="AC12:AD12"/>
    <mergeCell ref="AE12:AH12"/>
    <mergeCell ref="N13:Q13"/>
    <mergeCell ref="S13:V13"/>
    <mergeCell ref="X13:Z13"/>
    <mergeCell ref="AA13:AB13"/>
    <mergeCell ref="AC13:AD13"/>
    <mergeCell ref="AE13:AH13"/>
    <mergeCell ref="AE10:AH10"/>
    <mergeCell ref="N11:Q11"/>
    <mergeCell ref="S11:V11"/>
    <mergeCell ref="X11:Z11"/>
    <mergeCell ref="AA11:AB11"/>
    <mergeCell ref="AC11:AD11"/>
    <mergeCell ref="AE11:AH11"/>
    <mergeCell ref="AG6:AH6"/>
    <mergeCell ref="N8:R8"/>
    <mergeCell ref="S8:W8"/>
    <mergeCell ref="X8:AB8"/>
    <mergeCell ref="AC8:AD8"/>
    <mergeCell ref="AE8:AI8"/>
    <mergeCell ref="A6:Q6"/>
    <mergeCell ref="W6:X6"/>
    <mergeCell ref="Z6:AA6"/>
    <mergeCell ref="A8:K8"/>
    <mergeCell ref="B20:B26"/>
    <mergeCell ref="N12:Q12"/>
    <mergeCell ref="S12:V12"/>
    <mergeCell ref="D25:K25"/>
    <mergeCell ref="N25:Q25"/>
    <mergeCell ref="S25:V25"/>
    <mergeCell ref="C18:K18"/>
    <mergeCell ref="S15:V15"/>
    <mergeCell ref="N17:Q17"/>
    <mergeCell ref="S17:V17"/>
    <mergeCell ref="A28:B35"/>
    <mergeCell ref="D28:K28"/>
    <mergeCell ref="D29:K29"/>
    <mergeCell ref="D30:K30"/>
    <mergeCell ref="D31:K31"/>
    <mergeCell ref="D32:K32"/>
    <mergeCell ref="D33:K33"/>
    <mergeCell ref="D34:K34"/>
    <mergeCell ref="D24:K24"/>
    <mergeCell ref="C19:K19"/>
    <mergeCell ref="D20:K20"/>
    <mergeCell ref="D22:K22"/>
    <mergeCell ref="C26:K26"/>
    <mergeCell ref="C13:K13"/>
    <mergeCell ref="D14:AI14"/>
    <mergeCell ref="N15:Q15"/>
    <mergeCell ref="X15:Z15"/>
    <mergeCell ref="AA15:AB15"/>
    <mergeCell ref="L8:M8"/>
    <mergeCell ref="A36:K36"/>
    <mergeCell ref="D35:K35"/>
    <mergeCell ref="B27:K27"/>
    <mergeCell ref="D15:K15"/>
    <mergeCell ref="D16:K16"/>
    <mergeCell ref="D11:K11"/>
    <mergeCell ref="D12:K12"/>
    <mergeCell ref="A9:A27"/>
    <mergeCell ref="B9:B19"/>
    <mergeCell ref="AE28:AH28"/>
    <mergeCell ref="AE31:AH31"/>
    <mergeCell ref="D17:K17"/>
    <mergeCell ref="D10:K10"/>
    <mergeCell ref="D9:AI9"/>
    <mergeCell ref="N10:Q10"/>
    <mergeCell ref="S10:V10"/>
    <mergeCell ref="X10:Z10"/>
    <mergeCell ref="AA10:AB10"/>
    <mergeCell ref="AC10:AD10"/>
    <mergeCell ref="AC21:AD21"/>
    <mergeCell ref="AC23:AD23"/>
    <mergeCell ref="D21:K21"/>
    <mergeCell ref="D23:K23"/>
    <mergeCell ref="N21:Q21"/>
    <mergeCell ref="N23:Q23"/>
    <mergeCell ref="S21:V21"/>
    <mergeCell ref="S23:V23"/>
    <mergeCell ref="N22:Q22"/>
    <mergeCell ref="S22:V22"/>
    <mergeCell ref="AE21:AH21"/>
    <mergeCell ref="AE23:AH23"/>
    <mergeCell ref="S30:V30"/>
    <mergeCell ref="X30:Z30"/>
    <mergeCell ref="AA30:AB30"/>
    <mergeCell ref="AE30:AH30"/>
    <mergeCell ref="X23:Z23"/>
    <mergeCell ref="AA23:AB23"/>
    <mergeCell ref="X21:Z21"/>
    <mergeCell ref="AA21:AB21"/>
  </mergeCells>
  <printOptions/>
  <pageMargins left="0.6692913385826772"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2017.10&amp;C-4-</oddFooter>
  </headerFooter>
</worksheet>
</file>

<file path=xl/worksheets/sheet6.xml><?xml version="1.0" encoding="utf-8"?>
<worksheet xmlns="http://schemas.openxmlformats.org/spreadsheetml/2006/main" xmlns:r="http://schemas.openxmlformats.org/officeDocument/2006/relationships">
  <dimension ref="A1:S51"/>
  <sheetViews>
    <sheetView workbookViewId="0" topLeftCell="A1">
      <selection activeCell="L14" sqref="L14"/>
    </sheetView>
  </sheetViews>
  <sheetFormatPr defaultColWidth="3.625" defaultRowHeight="13.5"/>
  <cols>
    <col min="1" max="1" width="1.625" style="279" customWidth="1"/>
    <col min="2" max="2" width="2.625" style="278" customWidth="1"/>
    <col min="3" max="3" width="5.625" style="278" customWidth="1"/>
    <col min="4" max="5" width="4.625" style="278" customWidth="1"/>
    <col min="6" max="6" width="5.625" style="278" customWidth="1"/>
    <col min="7" max="7" width="4.625" style="278" customWidth="1"/>
    <col min="8" max="9" width="4.625" style="279" customWidth="1"/>
    <col min="10" max="10" width="10.625" style="279" customWidth="1"/>
    <col min="11" max="11" width="4.625" style="279" customWidth="1"/>
    <col min="12" max="12" width="17.125" style="279" customWidth="1"/>
    <col min="13" max="13" width="4.125" style="279" customWidth="1"/>
    <col min="14" max="14" width="12.625" style="279" customWidth="1"/>
    <col min="15" max="15" width="6.125" style="279" customWidth="1"/>
    <col min="16" max="16384" width="3.625" style="279" customWidth="1"/>
  </cols>
  <sheetData>
    <row r="1" ht="17.25">
      <c r="A1" s="277" t="s">
        <v>400</v>
      </c>
    </row>
    <row r="2" ht="14.25" customHeight="1">
      <c r="A2" s="277"/>
    </row>
    <row r="3" spans="1:15" ht="18" customHeight="1">
      <c r="A3" s="280"/>
      <c r="C3" s="455" t="s">
        <v>487</v>
      </c>
      <c r="D3" s="456" t="s">
        <v>488</v>
      </c>
      <c r="E3" s="280"/>
      <c r="F3" s="280"/>
      <c r="G3" s="280"/>
      <c r="H3" s="280"/>
      <c r="I3" s="280"/>
      <c r="J3" s="280"/>
      <c r="K3" s="280"/>
      <c r="L3" s="280"/>
      <c r="M3" s="280"/>
      <c r="N3" s="280"/>
      <c r="O3" s="280"/>
    </row>
    <row r="4" spans="1:15" ht="18" customHeight="1">
      <c r="A4" s="280"/>
      <c r="B4" s="456"/>
      <c r="D4" s="59" t="s">
        <v>489</v>
      </c>
      <c r="E4" s="280"/>
      <c r="F4" s="280"/>
      <c r="G4" s="280"/>
      <c r="H4" s="280"/>
      <c r="I4" s="280"/>
      <c r="J4" s="280"/>
      <c r="K4" s="280"/>
      <c r="L4" s="280"/>
      <c r="M4" s="280"/>
      <c r="N4" s="280"/>
      <c r="O4" s="280"/>
    </row>
    <row r="5" spans="1:15" ht="9" customHeight="1">
      <c r="A5" s="280"/>
      <c r="B5" s="280"/>
      <c r="C5" s="280"/>
      <c r="D5" s="280"/>
      <c r="E5" s="280"/>
      <c r="F5" s="280"/>
      <c r="G5" s="280"/>
      <c r="H5" s="280"/>
      <c r="I5" s="280"/>
      <c r="J5" s="280"/>
      <c r="K5" s="280"/>
      <c r="L5" s="280"/>
      <c r="M5" s="280"/>
      <c r="N5" s="280"/>
      <c r="O5" s="280"/>
    </row>
    <row r="6" spans="3:13" ht="15.75" customHeight="1">
      <c r="C6" s="281" t="s">
        <v>401</v>
      </c>
      <c r="E6" s="280"/>
      <c r="F6" s="280"/>
      <c r="G6" s="280"/>
      <c r="H6" s="280"/>
      <c r="I6" s="280"/>
      <c r="J6" s="280"/>
      <c r="K6" s="282"/>
      <c r="L6" s="283"/>
      <c r="M6" s="284"/>
    </row>
    <row r="7" spans="1:13" ht="13.5" customHeight="1">
      <c r="A7" s="280"/>
      <c r="B7" s="280"/>
      <c r="C7" s="457" t="s">
        <v>490</v>
      </c>
      <c r="D7" s="106" t="s">
        <v>491</v>
      </c>
      <c r="E7" s="279"/>
      <c r="F7" s="285"/>
      <c r="G7" s="282"/>
      <c r="H7" s="282"/>
      <c r="I7" s="282"/>
      <c r="J7" s="282"/>
      <c r="K7" s="283"/>
      <c r="L7" s="284"/>
      <c r="M7" s="282"/>
    </row>
    <row r="8" spans="1:13" ht="13.5" customHeight="1">
      <c r="A8" s="280"/>
      <c r="B8" s="280"/>
      <c r="C8" s="457"/>
      <c r="D8" s="106" t="s">
        <v>492</v>
      </c>
      <c r="E8" s="279"/>
      <c r="F8" s="285"/>
      <c r="G8" s="282"/>
      <c r="H8" s="282"/>
      <c r="I8" s="282"/>
      <c r="J8" s="282"/>
      <c r="K8" s="283"/>
      <c r="L8" s="284"/>
      <c r="M8" s="282"/>
    </row>
    <row r="9" spans="1:17" ht="13.5" customHeight="1">
      <c r="A9" s="280"/>
      <c r="B9" s="280"/>
      <c r="C9" s="458" t="s">
        <v>493</v>
      </c>
      <c r="D9" s="459" t="s">
        <v>494</v>
      </c>
      <c r="E9" s="279"/>
      <c r="F9" s="285"/>
      <c r="G9" s="282"/>
      <c r="H9" s="282"/>
      <c r="I9" s="282"/>
      <c r="J9" s="282"/>
      <c r="K9" s="283"/>
      <c r="L9" s="284"/>
      <c r="M9" s="282"/>
      <c r="P9" s="483"/>
      <c r="Q9" s="483"/>
    </row>
    <row r="10" spans="1:17" ht="6.75" customHeight="1" thickBot="1">
      <c r="A10" s="286"/>
      <c r="B10" s="287"/>
      <c r="C10" s="280"/>
      <c r="D10" s="280"/>
      <c r="E10" s="280"/>
      <c r="F10" s="280"/>
      <c r="G10" s="280"/>
      <c r="H10" s="280"/>
      <c r="I10" s="280"/>
      <c r="J10" s="280"/>
      <c r="K10" s="283"/>
      <c r="L10" s="284"/>
      <c r="M10" s="282"/>
      <c r="P10" s="483"/>
      <c r="Q10" s="483"/>
    </row>
    <row r="11" spans="1:19" s="291" customFormat="1" ht="6.75" customHeight="1">
      <c r="A11" s="288"/>
      <c r="B11" s="848" t="s">
        <v>498</v>
      </c>
      <c r="C11" s="849"/>
      <c r="D11" s="288"/>
      <c r="E11" s="288"/>
      <c r="F11" s="288"/>
      <c r="G11" s="288"/>
      <c r="H11" s="288"/>
      <c r="I11" s="288"/>
      <c r="J11" s="288"/>
      <c r="K11" s="288"/>
      <c r="L11" s="289"/>
      <c r="M11" s="290"/>
      <c r="N11" s="288"/>
      <c r="O11" s="288"/>
      <c r="P11" s="288"/>
      <c r="Q11" s="288"/>
      <c r="R11" s="288"/>
      <c r="S11" s="288"/>
    </row>
    <row r="12" spans="1:19" s="291" customFormat="1" ht="18" customHeight="1" thickBot="1">
      <c r="A12" s="288"/>
      <c r="B12" s="850"/>
      <c r="C12" s="851"/>
      <c r="D12" s="467"/>
      <c r="E12" s="468" t="s">
        <v>496</v>
      </c>
      <c r="F12" s="469"/>
      <c r="G12" s="469"/>
      <c r="H12" s="469"/>
      <c r="I12" s="469"/>
      <c r="J12" s="469"/>
      <c r="K12" s="469"/>
      <c r="L12" s="469"/>
      <c r="M12" s="469"/>
      <c r="N12" s="470"/>
      <c r="O12" s="484"/>
      <c r="P12" s="288"/>
      <c r="Q12" s="288"/>
      <c r="R12" s="288"/>
      <c r="S12" s="288"/>
    </row>
    <row r="13" spans="1:19" s="291" customFormat="1" ht="17.25" customHeight="1">
      <c r="A13" s="288"/>
      <c r="B13" s="288"/>
      <c r="C13" s="471"/>
      <c r="D13" s="288"/>
      <c r="E13" s="462"/>
      <c r="F13" s="460"/>
      <c r="G13" s="460" t="s">
        <v>495</v>
      </c>
      <c r="H13" s="460"/>
      <c r="I13" s="460"/>
      <c r="J13" s="460"/>
      <c r="K13" s="460"/>
      <c r="L13" s="460"/>
      <c r="M13" s="460"/>
      <c r="N13" s="461"/>
      <c r="O13" s="485"/>
      <c r="P13" s="288"/>
      <c r="Q13" s="288"/>
      <c r="R13" s="288"/>
      <c r="S13" s="288"/>
    </row>
    <row r="14" spans="1:19" s="278" customFormat="1" ht="17.25" customHeight="1">
      <c r="A14" s="287"/>
      <c r="B14" s="287"/>
      <c r="C14" s="292"/>
      <c r="D14" s="287"/>
      <c r="E14" s="463" t="s">
        <v>497</v>
      </c>
      <c r="F14" s="464"/>
      <c r="G14" s="464"/>
      <c r="H14" s="464"/>
      <c r="I14" s="464"/>
      <c r="J14" s="464"/>
      <c r="K14" s="464"/>
      <c r="L14" s="464"/>
      <c r="M14" s="464"/>
      <c r="N14" s="464"/>
      <c r="O14" s="486"/>
      <c r="P14" s="287"/>
      <c r="Q14" s="287"/>
      <c r="R14" s="287"/>
      <c r="S14" s="287"/>
    </row>
    <row r="15" spans="1:19" s="282" customFormat="1" ht="17.25" customHeight="1">
      <c r="A15" s="293"/>
      <c r="B15" s="293"/>
      <c r="C15" s="294"/>
      <c r="D15" s="295"/>
      <c r="E15" s="465"/>
      <c r="F15" s="466"/>
      <c r="G15" s="466" t="s">
        <v>495</v>
      </c>
      <c r="H15" s="466"/>
      <c r="I15" s="466"/>
      <c r="J15" s="466"/>
      <c r="K15" s="466"/>
      <c r="L15" s="466"/>
      <c r="M15" s="466"/>
      <c r="N15" s="466"/>
      <c r="O15" s="487"/>
      <c r="P15" s="293"/>
      <c r="Q15" s="293"/>
      <c r="R15" s="293"/>
      <c r="S15" s="293"/>
    </row>
    <row r="16" spans="1:17" ht="12" customHeight="1">
      <c r="A16" s="280"/>
      <c r="B16" s="280"/>
      <c r="C16" s="282"/>
      <c r="D16" s="282"/>
      <c r="E16" s="282"/>
      <c r="F16" s="282"/>
      <c r="G16" s="282"/>
      <c r="H16" s="282"/>
      <c r="I16" s="282"/>
      <c r="J16" s="282"/>
      <c r="K16" s="283"/>
      <c r="L16" s="284"/>
      <c r="M16" s="282"/>
      <c r="P16" s="483"/>
      <c r="Q16" s="483"/>
    </row>
    <row r="17" spans="2:15" ht="15.75" customHeight="1">
      <c r="B17" s="279"/>
      <c r="C17" s="857" t="s">
        <v>485</v>
      </c>
      <c r="D17" s="858"/>
      <c r="E17" s="858"/>
      <c r="F17" s="858"/>
      <c r="G17" s="859"/>
      <c r="H17" s="854" t="s">
        <v>402</v>
      </c>
      <c r="I17" s="855"/>
      <c r="J17" s="855"/>
      <c r="K17" s="855"/>
      <c r="L17" s="855"/>
      <c r="M17" s="855"/>
      <c r="N17" s="855"/>
      <c r="O17" s="856"/>
    </row>
    <row r="18" spans="2:15" ht="18.75" customHeight="1">
      <c r="B18" s="279"/>
      <c r="C18" s="860"/>
      <c r="D18" s="861"/>
      <c r="E18" s="861"/>
      <c r="F18" s="861"/>
      <c r="G18" s="862"/>
      <c r="H18" s="852" t="s">
        <v>403</v>
      </c>
      <c r="I18" s="853"/>
      <c r="J18" s="478"/>
      <c r="K18" s="478"/>
      <c r="L18" s="478"/>
      <c r="M18" s="478"/>
      <c r="N18" s="478"/>
      <c r="O18" s="296" t="s">
        <v>404</v>
      </c>
    </row>
    <row r="19" spans="2:15" ht="19.5" customHeight="1" thickBot="1">
      <c r="B19" s="279"/>
      <c r="C19" s="863"/>
      <c r="D19" s="864"/>
      <c r="E19" s="864"/>
      <c r="F19" s="864"/>
      <c r="G19" s="865"/>
      <c r="H19" s="872" t="s">
        <v>405</v>
      </c>
      <c r="I19" s="873"/>
      <c r="J19" s="873"/>
      <c r="K19" s="871"/>
      <c r="L19" s="870" t="s">
        <v>406</v>
      </c>
      <c r="M19" s="871"/>
      <c r="N19" s="870" t="s">
        <v>407</v>
      </c>
      <c r="O19" s="871"/>
    </row>
    <row r="20" spans="2:15" ht="20.25" customHeight="1" thickTop="1">
      <c r="B20" s="279"/>
      <c r="C20" s="472"/>
      <c r="D20" s="473"/>
      <c r="E20" s="297" t="s">
        <v>408</v>
      </c>
      <c r="F20" s="298"/>
      <c r="G20" s="299" t="s">
        <v>409</v>
      </c>
      <c r="H20" s="874"/>
      <c r="I20" s="875"/>
      <c r="J20" s="875"/>
      <c r="K20" s="300" t="s">
        <v>410</v>
      </c>
      <c r="L20" s="301"/>
      <c r="M20" s="300" t="s">
        <v>411</v>
      </c>
      <c r="N20" s="302">
        <f>IF(L20=0,"",H20/L20)</f>
      </c>
      <c r="O20" s="479" t="s">
        <v>133</v>
      </c>
    </row>
    <row r="21" spans="2:15" ht="20.25" customHeight="1">
      <c r="B21" s="279"/>
      <c r="C21" s="474"/>
      <c r="D21" s="475"/>
      <c r="E21" s="303" t="s">
        <v>412</v>
      </c>
      <c r="F21" s="355"/>
      <c r="G21" s="304" t="s">
        <v>413</v>
      </c>
      <c r="H21" s="876"/>
      <c r="I21" s="877"/>
      <c r="J21" s="877"/>
      <c r="K21" s="305" t="s">
        <v>410</v>
      </c>
      <c r="L21" s="306"/>
      <c r="M21" s="305" t="s">
        <v>411</v>
      </c>
      <c r="N21" s="307">
        <f>IF(L21=0,"",H21/L21)</f>
      </c>
      <c r="O21" s="480" t="s">
        <v>133</v>
      </c>
    </row>
    <row r="22" spans="2:15" ht="20.25" customHeight="1">
      <c r="B22" s="279"/>
      <c r="C22" s="474"/>
      <c r="D22" s="475"/>
      <c r="E22" s="303" t="s">
        <v>412</v>
      </c>
      <c r="F22" s="355"/>
      <c r="G22" s="304" t="s">
        <v>413</v>
      </c>
      <c r="H22" s="876"/>
      <c r="I22" s="877"/>
      <c r="J22" s="877"/>
      <c r="K22" s="305" t="s">
        <v>410</v>
      </c>
      <c r="L22" s="306"/>
      <c r="M22" s="305" t="s">
        <v>411</v>
      </c>
      <c r="N22" s="307">
        <f>IF(L22=0,"",H22/L22)</f>
      </c>
      <c r="O22" s="480" t="s">
        <v>133</v>
      </c>
    </row>
    <row r="23" spans="2:15" ht="20.25" customHeight="1">
      <c r="B23" s="279"/>
      <c r="C23" s="474"/>
      <c r="D23" s="475"/>
      <c r="E23" s="303" t="s">
        <v>412</v>
      </c>
      <c r="F23" s="355"/>
      <c r="G23" s="304" t="s">
        <v>413</v>
      </c>
      <c r="H23" s="876"/>
      <c r="I23" s="877"/>
      <c r="J23" s="877"/>
      <c r="K23" s="305" t="s">
        <v>410</v>
      </c>
      <c r="L23" s="306"/>
      <c r="M23" s="305" t="s">
        <v>411</v>
      </c>
      <c r="N23" s="307">
        <f aca="true" t="shared" si="0" ref="N23:N31">IF(L23=0,"",H23/L23)</f>
      </c>
      <c r="O23" s="480" t="s">
        <v>133</v>
      </c>
    </row>
    <row r="24" spans="2:15" ht="20.25" customHeight="1">
      <c r="B24" s="279"/>
      <c r="C24" s="474"/>
      <c r="D24" s="475"/>
      <c r="E24" s="303" t="s">
        <v>414</v>
      </c>
      <c r="F24" s="355"/>
      <c r="G24" s="304" t="s">
        <v>413</v>
      </c>
      <c r="H24" s="876"/>
      <c r="I24" s="877"/>
      <c r="J24" s="877"/>
      <c r="K24" s="305" t="s">
        <v>410</v>
      </c>
      <c r="L24" s="306"/>
      <c r="M24" s="305" t="s">
        <v>411</v>
      </c>
      <c r="N24" s="307">
        <f t="shared" si="0"/>
      </c>
      <c r="O24" s="480" t="s">
        <v>133</v>
      </c>
    </row>
    <row r="25" spans="2:15" ht="20.25" customHeight="1">
      <c r="B25" s="279"/>
      <c r="C25" s="474"/>
      <c r="D25" s="475"/>
      <c r="E25" s="303" t="s">
        <v>412</v>
      </c>
      <c r="F25" s="355"/>
      <c r="G25" s="304" t="s">
        <v>413</v>
      </c>
      <c r="H25" s="876"/>
      <c r="I25" s="877"/>
      <c r="J25" s="877"/>
      <c r="K25" s="305" t="s">
        <v>410</v>
      </c>
      <c r="L25" s="306"/>
      <c r="M25" s="305" t="s">
        <v>411</v>
      </c>
      <c r="N25" s="307">
        <f t="shared" si="0"/>
      </c>
      <c r="O25" s="480" t="s">
        <v>133</v>
      </c>
    </row>
    <row r="26" spans="2:15" ht="20.25" customHeight="1">
      <c r="B26" s="279"/>
      <c r="C26" s="474"/>
      <c r="D26" s="475"/>
      <c r="E26" s="303" t="s">
        <v>412</v>
      </c>
      <c r="F26" s="355"/>
      <c r="G26" s="304" t="s">
        <v>413</v>
      </c>
      <c r="H26" s="876"/>
      <c r="I26" s="877"/>
      <c r="J26" s="877"/>
      <c r="K26" s="305" t="s">
        <v>410</v>
      </c>
      <c r="L26" s="306"/>
      <c r="M26" s="305" t="s">
        <v>411</v>
      </c>
      <c r="N26" s="307">
        <f t="shared" si="0"/>
      </c>
      <c r="O26" s="480" t="s">
        <v>133</v>
      </c>
    </row>
    <row r="27" spans="2:15" ht="20.25" customHeight="1">
      <c r="B27" s="279"/>
      <c r="C27" s="474"/>
      <c r="D27" s="475"/>
      <c r="E27" s="303" t="s">
        <v>412</v>
      </c>
      <c r="F27" s="355"/>
      <c r="G27" s="304" t="s">
        <v>413</v>
      </c>
      <c r="H27" s="876"/>
      <c r="I27" s="877"/>
      <c r="J27" s="877"/>
      <c r="K27" s="305" t="s">
        <v>410</v>
      </c>
      <c r="L27" s="306"/>
      <c r="M27" s="305" t="s">
        <v>411</v>
      </c>
      <c r="N27" s="307">
        <f t="shared" si="0"/>
      </c>
      <c r="O27" s="480" t="s">
        <v>133</v>
      </c>
    </row>
    <row r="28" spans="2:15" ht="20.25" customHeight="1">
      <c r="B28" s="279"/>
      <c r="C28" s="474"/>
      <c r="D28" s="475"/>
      <c r="E28" s="303" t="s">
        <v>412</v>
      </c>
      <c r="F28" s="355"/>
      <c r="G28" s="304" t="s">
        <v>413</v>
      </c>
      <c r="H28" s="876"/>
      <c r="I28" s="877"/>
      <c r="J28" s="877"/>
      <c r="K28" s="305" t="s">
        <v>410</v>
      </c>
      <c r="L28" s="306"/>
      <c r="M28" s="305" t="s">
        <v>411</v>
      </c>
      <c r="N28" s="307">
        <f t="shared" si="0"/>
      </c>
      <c r="O28" s="480" t="s">
        <v>133</v>
      </c>
    </row>
    <row r="29" spans="2:15" ht="20.25" customHeight="1">
      <c r="B29" s="279"/>
      <c r="C29" s="474"/>
      <c r="D29" s="475"/>
      <c r="E29" s="303" t="s">
        <v>412</v>
      </c>
      <c r="F29" s="355"/>
      <c r="G29" s="304" t="s">
        <v>413</v>
      </c>
      <c r="H29" s="876"/>
      <c r="I29" s="877"/>
      <c r="J29" s="877"/>
      <c r="K29" s="305" t="s">
        <v>410</v>
      </c>
      <c r="L29" s="306"/>
      <c r="M29" s="305" t="s">
        <v>411</v>
      </c>
      <c r="N29" s="307">
        <f t="shared" si="0"/>
      </c>
      <c r="O29" s="480" t="s">
        <v>133</v>
      </c>
    </row>
    <row r="30" spans="2:15" ht="20.25" customHeight="1">
      <c r="B30" s="279"/>
      <c r="C30" s="474"/>
      <c r="D30" s="475"/>
      <c r="E30" s="303" t="s">
        <v>412</v>
      </c>
      <c r="F30" s="355"/>
      <c r="G30" s="304" t="s">
        <v>413</v>
      </c>
      <c r="H30" s="876"/>
      <c r="I30" s="877"/>
      <c r="J30" s="877"/>
      <c r="K30" s="305" t="s">
        <v>410</v>
      </c>
      <c r="L30" s="306"/>
      <c r="M30" s="305" t="s">
        <v>411</v>
      </c>
      <c r="N30" s="307">
        <f t="shared" si="0"/>
      </c>
      <c r="O30" s="480" t="s">
        <v>133</v>
      </c>
    </row>
    <row r="31" spans="2:15" ht="20.25" customHeight="1" thickBot="1">
      <c r="B31" s="279"/>
      <c r="C31" s="476"/>
      <c r="D31" s="477"/>
      <c r="E31" s="308" t="s">
        <v>412</v>
      </c>
      <c r="F31" s="356"/>
      <c r="G31" s="309" t="s">
        <v>409</v>
      </c>
      <c r="H31" s="878"/>
      <c r="I31" s="879"/>
      <c r="J31" s="879"/>
      <c r="K31" s="310" t="s">
        <v>415</v>
      </c>
      <c r="L31" s="311"/>
      <c r="M31" s="310" t="s">
        <v>411</v>
      </c>
      <c r="N31" s="312">
        <f t="shared" si="0"/>
      </c>
      <c r="O31" s="481" t="s">
        <v>133</v>
      </c>
    </row>
    <row r="32" spans="2:15" ht="21.75" customHeight="1" thickTop="1">
      <c r="B32" s="279"/>
      <c r="C32" s="866" t="s">
        <v>499</v>
      </c>
      <c r="D32" s="867"/>
      <c r="E32" s="868"/>
      <c r="F32" s="868"/>
      <c r="G32" s="869"/>
      <c r="H32" s="880">
        <f>IF(COUNTA(H20:J31)=0,"",SUM(H20:J31))</f>
      </c>
      <c r="I32" s="881"/>
      <c r="J32" s="881"/>
      <c r="K32" s="313" t="s">
        <v>415</v>
      </c>
      <c r="L32" s="314">
        <f>IF(COUNTA(L20:L31)=0,"",SUM(L20:L31))</f>
      </c>
      <c r="M32" s="315" t="s">
        <v>416</v>
      </c>
      <c r="N32" s="316">
        <f>IF(L32="","",H32/L32)</f>
      </c>
      <c r="O32" s="482" t="s">
        <v>133</v>
      </c>
    </row>
    <row r="33" spans="2:10" ht="13.5">
      <c r="B33" s="279"/>
      <c r="C33" s="279"/>
      <c r="D33" s="279"/>
      <c r="H33" s="278"/>
      <c r="I33" s="278"/>
      <c r="J33" s="278"/>
    </row>
    <row r="34" spans="2:15" ht="15.75" customHeight="1">
      <c r="B34" s="279"/>
      <c r="C34" s="857" t="s">
        <v>485</v>
      </c>
      <c r="D34" s="858"/>
      <c r="E34" s="858"/>
      <c r="F34" s="858"/>
      <c r="G34" s="859"/>
      <c r="H34" s="854" t="s">
        <v>402</v>
      </c>
      <c r="I34" s="855"/>
      <c r="J34" s="855"/>
      <c r="K34" s="855"/>
      <c r="L34" s="855"/>
      <c r="M34" s="855"/>
      <c r="N34" s="855"/>
      <c r="O34" s="856"/>
    </row>
    <row r="35" spans="2:15" ht="18.75" customHeight="1">
      <c r="B35" s="279"/>
      <c r="C35" s="860"/>
      <c r="D35" s="861"/>
      <c r="E35" s="861"/>
      <c r="F35" s="861"/>
      <c r="G35" s="862"/>
      <c r="H35" s="852" t="s">
        <v>403</v>
      </c>
      <c r="I35" s="853"/>
      <c r="J35" s="478"/>
      <c r="K35" s="478"/>
      <c r="L35" s="478"/>
      <c r="M35" s="478"/>
      <c r="N35" s="478"/>
      <c r="O35" s="296" t="s">
        <v>404</v>
      </c>
    </row>
    <row r="36" spans="2:15" ht="19.5" customHeight="1" thickBot="1">
      <c r="B36" s="279"/>
      <c r="C36" s="863"/>
      <c r="D36" s="864"/>
      <c r="E36" s="864"/>
      <c r="F36" s="864"/>
      <c r="G36" s="865"/>
      <c r="H36" s="872" t="s">
        <v>405</v>
      </c>
      <c r="I36" s="873"/>
      <c r="J36" s="873"/>
      <c r="K36" s="871"/>
      <c r="L36" s="870" t="s">
        <v>406</v>
      </c>
      <c r="M36" s="871"/>
      <c r="N36" s="870" t="s">
        <v>407</v>
      </c>
      <c r="O36" s="871"/>
    </row>
    <row r="37" spans="2:15" ht="20.25" customHeight="1" thickTop="1">
      <c r="B37" s="279"/>
      <c r="C37" s="472"/>
      <c r="D37" s="473"/>
      <c r="E37" s="297" t="s">
        <v>408</v>
      </c>
      <c r="F37" s="298"/>
      <c r="G37" s="299" t="s">
        <v>417</v>
      </c>
      <c r="H37" s="874"/>
      <c r="I37" s="875"/>
      <c r="J37" s="875"/>
      <c r="K37" s="300" t="s">
        <v>418</v>
      </c>
      <c r="L37" s="301"/>
      <c r="M37" s="300" t="s">
        <v>419</v>
      </c>
      <c r="N37" s="302">
        <f>IF(L37=0,"",H37/L37)</f>
      </c>
      <c r="O37" s="479" t="s">
        <v>133</v>
      </c>
    </row>
    <row r="38" spans="2:15" ht="20.25" customHeight="1">
      <c r="B38" s="279"/>
      <c r="C38" s="474"/>
      <c r="D38" s="475"/>
      <c r="E38" s="303" t="s">
        <v>408</v>
      </c>
      <c r="F38" s="355"/>
      <c r="G38" s="304" t="s">
        <v>417</v>
      </c>
      <c r="H38" s="876"/>
      <c r="I38" s="877"/>
      <c r="J38" s="877"/>
      <c r="K38" s="305" t="s">
        <v>418</v>
      </c>
      <c r="L38" s="306"/>
      <c r="M38" s="305" t="s">
        <v>419</v>
      </c>
      <c r="N38" s="307">
        <f>IF(L38=0,"",H38/L38)</f>
      </c>
      <c r="O38" s="480" t="s">
        <v>133</v>
      </c>
    </row>
    <row r="39" spans="2:15" ht="20.25" customHeight="1">
      <c r="B39" s="279"/>
      <c r="C39" s="474"/>
      <c r="D39" s="475"/>
      <c r="E39" s="303" t="s">
        <v>408</v>
      </c>
      <c r="F39" s="355"/>
      <c r="G39" s="304" t="s">
        <v>417</v>
      </c>
      <c r="H39" s="876"/>
      <c r="I39" s="877"/>
      <c r="J39" s="877"/>
      <c r="K39" s="305" t="s">
        <v>418</v>
      </c>
      <c r="L39" s="306"/>
      <c r="M39" s="305" t="s">
        <v>419</v>
      </c>
      <c r="N39" s="307">
        <f>IF(L39=0,"",H39/L39)</f>
      </c>
      <c r="O39" s="480" t="s">
        <v>133</v>
      </c>
    </row>
    <row r="40" spans="2:15" ht="20.25" customHeight="1">
      <c r="B40" s="279"/>
      <c r="C40" s="474"/>
      <c r="D40" s="475"/>
      <c r="E40" s="303" t="s">
        <v>408</v>
      </c>
      <c r="F40" s="355"/>
      <c r="G40" s="304" t="s">
        <v>417</v>
      </c>
      <c r="H40" s="876"/>
      <c r="I40" s="877"/>
      <c r="J40" s="877"/>
      <c r="K40" s="305" t="s">
        <v>418</v>
      </c>
      <c r="L40" s="306"/>
      <c r="M40" s="305" t="s">
        <v>419</v>
      </c>
      <c r="N40" s="307">
        <f aca="true" t="shared" si="1" ref="N40:N48">IF(L40=0,"",H40/L40)</f>
      </c>
      <c r="O40" s="480" t="s">
        <v>133</v>
      </c>
    </row>
    <row r="41" spans="2:15" ht="20.25" customHeight="1">
      <c r="B41" s="279"/>
      <c r="C41" s="474"/>
      <c r="D41" s="475"/>
      <c r="E41" s="303" t="s">
        <v>408</v>
      </c>
      <c r="F41" s="355"/>
      <c r="G41" s="304" t="s">
        <v>417</v>
      </c>
      <c r="H41" s="876"/>
      <c r="I41" s="877"/>
      <c r="J41" s="877"/>
      <c r="K41" s="305" t="s">
        <v>418</v>
      </c>
      <c r="L41" s="306"/>
      <c r="M41" s="305" t="s">
        <v>419</v>
      </c>
      <c r="N41" s="307">
        <f t="shared" si="1"/>
      </c>
      <c r="O41" s="480" t="s">
        <v>133</v>
      </c>
    </row>
    <row r="42" spans="2:15" ht="20.25" customHeight="1">
      <c r="B42" s="279"/>
      <c r="C42" s="474"/>
      <c r="D42" s="475"/>
      <c r="E42" s="303" t="s">
        <v>408</v>
      </c>
      <c r="F42" s="355"/>
      <c r="G42" s="304" t="s">
        <v>417</v>
      </c>
      <c r="H42" s="876"/>
      <c r="I42" s="877"/>
      <c r="J42" s="877"/>
      <c r="K42" s="305" t="s">
        <v>418</v>
      </c>
      <c r="L42" s="306"/>
      <c r="M42" s="305" t="s">
        <v>419</v>
      </c>
      <c r="N42" s="307">
        <f t="shared" si="1"/>
      </c>
      <c r="O42" s="480" t="s">
        <v>133</v>
      </c>
    </row>
    <row r="43" spans="2:15" ht="20.25" customHeight="1">
      <c r="B43" s="279"/>
      <c r="C43" s="474"/>
      <c r="D43" s="475"/>
      <c r="E43" s="303" t="s">
        <v>408</v>
      </c>
      <c r="F43" s="355"/>
      <c r="G43" s="304" t="s">
        <v>417</v>
      </c>
      <c r="H43" s="876"/>
      <c r="I43" s="877"/>
      <c r="J43" s="877"/>
      <c r="K43" s="305" t="s">
        <v>418</v>
      </c>
      <c r="L43" s="306"/>
      <c r="M43" s="305" t="s">
        <v>419</v>
      </c>
      <c r="N43" s="307">
        <f t="shared" si="1"/>
      </c>
      <c r="O43" s="480" t="s">
        <v>133</v>
      </c>
    </row>
    <row r="44" spans="2:15" ht="20.25" customHeight="1">
      <c r="B44" s="279"/>
      <c r="C44" s="474"/>
      <c r="D44" s="475"/>
      <c r="E44" s="303" t="s">
        <v>408</v>
      </c>
      <c r="F44" s="355"/>
      <c r="G44" s="304" t="s">
        <v>417</v>
      </c>
      <c r="H44" s="876"/>
      <c r="I44" s="877"/>
      <c r="J44" s="877"/>
      <c r="K44" s="305" t="s">
        <v>418</v>
      </c>
      <c r="L44" s="306"/>
      <c r="M44" s="305" t="s">
        <v>419</v>
      </c>
      <c r="N44" s="307">
        <f t="shared" si="1"/>
      </c>
      <c r="O44" s="480" t="s">
        <v>133</v>
      </c>
    </row>
    <row r="45" spans="2:15" ht="20.25" customHeight="1">
      <c r="B45" s="279"/>
      <c r="C45" s="474"/>
      <c r="D45" s="475"/>
      <c r="E45" s="303" t="s">
        <v>408</v>
      </c>
      <c r="F45" s="355"/>
      <c r="G45" s="304" t="s">
        <v>417</v>
      </c>
      <c r="H45" s="876"/>
      <c r="I45" s="877"/>
      <c r="J45" s="877"/>
      <c r="K45" s="305" t="s">
        <v>418</v>
      </c>
      <c r="L45" s="306"/>
      <c r="M45" s="305" t="s">
        <v>419</v>
      </c>
      <c r="N45" s="307">
        <f t="shared" si="1"/>
      </c>
      <c r="O45" s="480" t="s">
        <v>133</v>
      </c>
    </row>
    <row r="46" spans="2:15" ht="20.25" customHeight="1">
      <c r="B46" s="279"/>
      <c r="C46" s="474"/>
      <c r="D46" s="475"/>
      <c r="E46" s="303" t="s">
        <v>408</v>
      </c>
      <c r="F46" s="355"/>
      <c r="G46" s="304" t="s">
        <v>417</v>
      </c>
      <c r="H46" s="876"/>
      <c r="I46" s="877"/>
      <c r="J46" s="877"/>
      <c r="K46" s="305" t="s">
        <v>418</v>
      </c>
      <c r="L46" s="306"/>
      <c r="M46" s="305" t="s">
        <v>419</v>
      </c>
      <c r="N46" s="307">
        <f t="shared" si="1"/>
      </c>
      <c r="O46" s="480" t="s">
        <v>133</v>
      </c>
    </row>
    <row r="47" spans="2:15" ht="20.25" customHeight="1">
      <c r="B47" s="279"/>
      <c r="C47" s="474"/>
      <c r="D47" s="475"/>
      <c r="E47" s="303" t="s">
        <v>408</v>
      </c>
      <c r="F47" s="355"/>
      <c r="G47" s="304" t="s">
        <v>417</v>
      </c>
      <c r="H47" s="876"/>
      <c r="I47" s="877"/>
      <c r="J47" s="877"/>
      <c r="K47" s="305" t="s">
        <v>418</v>
      </c>
      <c r="L47" s="306"/>
      <c r="M47" s="305" t="s">
        <v>419</v>
      </c>
      <c r="N47" s="307">
        <f t="shared" si="1"/>
      </c>
      <c r="O47" s="480" t="s">
        <v>133</v>
      </c>
    </row>
    <row r="48" spans="2:15" ht="20.25" customHeight="1" thickBot="1">
      <c r="B48" s="279"/>
      <c r="C48" s="476"/>
      <c r="D48" s="477"/>
      <c r="E48" s="308" t="s">
        <v>408</v>
      </c>
      <c r="F48" s="356"/>
      <c r="G48" s="309" t="s">
        <v>417</v>
      </c>
      <c r="H48" s="878"/>
      <c r="I48" s="879"/>
      <c r="J48" s="879"/>
      <c r="K48" s="310" t="s">
        <v>418</v>
      </c>
      <c r="L48" s="311"/>
      <c r="M48" s="310" t="s">
        <v>419</v>
      </c>
      <c r="N48" s="312">
        <f t="shared" si="1"/>
      </c>
      <c r="O48" s="481" t="s">
        <v>133</v>
      </c>
    </row>
    <row r="49" spans="2:15" ht="21.75" customHeight="1" thickTop="1">
      <c r="B49" s="279"/>
      <c r="C49" s="866" t="s">
        <v>499</v>
      </c>
      <c r="D49" s="867"/>
      <c r="E49" s="868"/>
      <c r="F49" s="868"/>
      <c r="G49" s="869"/>
      <c r="H49" s="880">
        <f>IF(COUNTA(H37:J48)=0,"",SUM(H37:J48))</f>
      </c>
      <c r="I49" s="881"/>
      <c r="J49" s="881"/>
      <c r="K49" s="313" t="s">
        <v>418</v>
      </c>
      <c r="L49" s="314">
        <f>IF(COUNTA(L37:L48)=0,"",SUM(L37:L48))</f>
      </c>
      <c r="M49" s="315" t="s">
        <v>416</v>
      </c>
      <c r="N49" s="316">
        <f>IF(L49="","",H49/L49)</f>
      </c>
      <c r="O49" s="482" t="s">
        <v>133</v>
      </c>
    </row>
    <row r="51" ht="17.25">
      <c r="A51" s="277"/>
    </row>
  </sheetData>
  <sheetProtection/>
  <protectedRanges>
    <protectedRange sqref="D37:G48 D20:G31" name="範囲1"/>
    <protectedRange sqref="K20:L31 K32 K37:L48 K49" name="範囲2"/>
    <protectedRange sqref="M20:O31 N32:O32 M37:M48 N37:O49" name="範囲3"/>
  </protectedRanges>
  <mergeCells count="41">
    <mergeCell ref="C49:G49"/>
    <mergeCell ref="H44:J44"/>
    <mergeCell ref="H45:J45"/>
    <mergeCell ref="H46:J46"/>
    <mergeCell ref="H49:J49"/>
    <mergeCell ref="H47:J47"/>
    <mergeCell ref="H48:J48"/>
    <mergeCell ref="H38:J38"/>
    <mergeCell ref="H39:J39"/>
    <mergeCell ref="H40:J40"/>
    <mergeCell ref="H41:J41"/>
    <mergeCell ref="H42:J42"/>
    <mergeCell ref="H43:J43"/>
    <mergeCell ref="H30:J30"/>
    <mergeCell ref="H31:J31"/>
    <mergeCell ref="H32:J32"/>
    <mergeCell ref="H36:K36"/>
    <mergeCell ref="L36:M36"/>
    <mergeCell ref="H37:J37"/>
    <mergeCell ref="H24:J24"/>
    <mergeCell ref="H25:J25"/>
    <mergeCell ref="H26:J26"/>
    <mergeCell ref="H27:J27"/>
    <mergeCell ref="H28:J28"/>
    <mergeCell ref="H29:J29"/>
    <mergeCell ref="H19:K19"/>
    <mergeCell ref="L19:M19"/>
    <mergeCell ref="H20:J20"/>
    <mergeCell ref="H21:J21"/>
    <mergeCell ref="H22:J22"/>
    <mergeCell ref="H23:J23"/>
    <mergeCell ref="B11:C12"/>
    <mergeCell ref="H18:I18"/>
    <mergeCell ref="H35:I35"/>
    <mergeCell ref="H34:O34"/>
    <mergeCell ref="C34:G36"/>
    <mergeCell ref="C32:G32"/>
    <mergeCell ref="N36:O36"/>
    <mergeCell ref="N19:O19"/>
    <mergeCell ref="H17:O17"/>
    <mergeCell ref="C17:G19"/>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2017.10&amp;C-5-</oddFooter>
  </headerFooter>
</worksheet>
</file>

<file path=xl/worksheets/sheet7.xml><?xml version="1.0" encoding="utf-8"?>
<worksheet xmlns="http://schemas.openxmlformats.org/spreadsheetml/2006/main" xmlns:r="http://schemas.openxmlformats.org/officeDocument/2006/relationships">
  <dimension ref="A1:AH34"/>
  <sheetViews>
    <sheetView workbookViewId="0" topLeftCell="A1">
      <selection activeCell="L14" sqref="L14"/>
    </sheetView>
  </sheetViews>
  <sheetFormatPr defaultColWidth="3.125" defaultRowHeight="13.5"/>
  <cols>
    <col min="1" max="3" width="3.125" style="117" customWidth="1"/>
    <col min="4" max="4" width="0.6171875" style="117" customWidth="1"/>
    <col min="5" max="7" width="3.125" style="115" customWidth="1"/>
    <col min="8" max="8" width="3.125" style="48" customWidth="1"/>
    <col min="9" max="11" width="3.125" style="115" customWidth="1"/>
    <col min="12" max="13" width="3.125" style="117" customWidth="1"/>
    <col min="14" max="19" width="2.625" style="117" customWidth="1"/>
    <col min="20" max="20" width="2.75390625" style="117" customWidth="1"/>
    <col min="21" max="25" width="2.625" style="117" customWidth="1"/>
    <col min="26" max="27" width="3.125" style="117" customWidth="1"/>
    <col min="28" max="33" width="2.625" style="117" customWidth="1"/>
    <col min="34" max="34" width="3.00390625" style="117" customWidth="1"/>
    <col min="35" max="16384" width="3.125" style="117" customWidth="1"/>
  </cols>
  <sheetData>
    <row r="1" spans="1:4" ht="17.25">
      <c r="A1" s="45" t="s">
        <v>13</v>
      </c>
      <c r="C1" s="45"/>
      <c r="D1" s="115"/>
    </row>
    <row r="2" spans="1:4" ht="15.75" customHeight="1">
      <c r="A2" s="45"/>
      <c r="C2" s="45"/>
      <c r="D2" s="115"/>
    </row>
    <row r="3" spans="2:3" ht="18" customHeight="1">
      <c r="B3" s="115" t="s">
        <v>14</v>
      </c>
      <c r="C3" s="115"/>
    </row>
    <row r="4" spans="2:3" ht="15.75" customHeight="1">
      <c r="B4" s="49"/>
      <c r="C4" s="119" t="s">
        <v>316</v>
      </c>
    </row>
    <row r="5" spans="2:3" ht="15.75" customHeight="1">
      <c r="B5" s="115"/>
      <c r="C5" s="115"/>
    </row>
    <row r="6" spans="1:34" ht="15.75" customHeight="1">
      <c r="A6" s="918" t="s">
        <v>15</v>
      </c>
      <c r="B6" s="918"/>
      <c r="C6" s="918"/>
      <c r="D6" s="918"/>
      <c r="E6" s="918"/>
      <c r="F6" s="918"/>
      <c r="G6" s="918"/>
      <c r="H6" s="918"/>
      <c r="I6" s="918"/>
      <c r="J6" s="918"/>
      <c r="K6" s="918"/>
      <c r="L6" s="918"/>
      <c r="M6" s="918"/>
      <c r="N6" s="918"/>
      <c r="O6" s="918"/>
      <c r="P6" s="918"/>
      <c r="Q6" s="840"/>
      <c r="R6" s="840"/>
      <c r="S6" s="840"/>
      <c r="T6" s="840"/>
      <c r="U6" s="120" t="s">
        <v>320</v>
      </c>
      <c r="V6" s="760"/>
      <c r="W6" s="760"/>
      <c r="X6" s="120" t="s">
        <v>321</v>
      </c>
      <c r="Y6" s="118" t="s">
        <v>322</v>
      </c>
      <c r="Z6" s="840"/>
      <c r="AA6" s="840"/>
      <c r="AB6" s="840"/>
      <c r="AC6" s="840"/>
      <c r="AD6" s="120" t="s">
        <v>320</v>
      </c>
      <c r="AE6" s="760"/>
      <c r="AF6" s="760"/>
      <c r="AG6" s="918" t="s">
        <v>323</v>
      </c>
      <c r="AH6" s="918"/>
    </row>
    <row r="7" ht="6" customHeight="1">
      <c r="D7" s="115"/>
    </row>
    <row r="8" spans="2:34" ht="40.5" customHeight="1">
      <c r="B8" s="929" t="s">
        <v>134</v>
      </c>
      <c r="C8" s="930"/>
      <c r="D8" s="930"/>
      <c r="E8" s="930"/>
      <c r="F8" s="930"/>
      <c r="G8" s="930"/>
      <c r="H8" s="930"/>
      <c r="I8" s="930"/>
      <c r="J8" s="930"/>
      <c r="K8" s="930"/>
      <c r="L8" s="930"/>
      <c r="M8" s="931"/>
      <c r="N8" s="950" t="s">
        <v>317</v>
      </c>
      <c r="O8" s="951"/>
      <c r="P8" s="951"/>
      <c r="Q8" s="951"/>
      <c r="R8" s="951"/>
      <c r="S8" s="951"/>
      <c r="T8" s="952"/>
      <c r="U8" s="953" t="s">
        <v>16</v>
      </c>
      <c r="V8" s="954"/>
      <c r="W8" s="954"/>
      <c r="X8" s="954"/>
      <c r="Y8" s="954"/>
      <c r="Z8" s="954"/>
      <c r="AA8" s="955"/>
      <c r="AB8" s="950" t="s">
        <v>298</v>
      </c>
      <c r="AC8" s="951"/>
      <c r="AD8" s="951"/>
      <c r="AE8" s="951"/>
      <c r="AF8" s="951"/>
      <c r="AG8" s="951"/>
      <c r="AH8" s="952"/>
    </row>
    <row r="9" spans="2:34" ht="18.75" customHeight="1" thickBot="1">
      <c r="B9" s="727"/>
      <c r="C9" s="725"/>
      <c r="D9" s="725"/>
      <c r="E9" s="725"/>
      <c r="F9" s="725"/>
      <c r="G9" s="725"/>
      <c r="H9" s="725"/>
      <c r="I9" s="725"/>
      <c r="J9" s="725"/>
      <c r="K9" s="725"/>
      <c r="L9" s="725"/>
      <c r="M9" s="726"/>
      <c r="N9" s="956" t="s">
        <v>371</v>
      </c>
      <c r="O9" s="957"/>
      <c r="P9" s="957"/>
      <c r="Q9" s="957"/>
      <c r="R9" s="957"/>
      <c r="S9" s="957"/>
      <c r="T9" s="958"/>
      <c r="U9" s="727" t="s">
        <v>372</v>
      </c>
      <c r="V9" s="725"/>
      <c r="W9" s="725"/>
      <c r="X9" s="725"/>
      <c r="Y9" s="725"/>
      <c r="Z9" s="725"/>
      <c r="AA9" s="726"/>
      <c r="AB9" s="956" t="s">
        <v>373</v>
      </c>
      <c r="AC9" s="957"/>
      <c r="AD9" s="957"/>
      <c r="AE9" s="957"/>
      <c r="AF9" s="957"/>
      <c r="AG9" s="957"/>
      <c r="AH9" s="958"/>
    </row>
    <row r="10" spans="2:34" ht="24.75" customHeight="1" thickTop="1">
      <c r="B10" s="946" t="s">
        <v>177</v>
      </c>
      <c r="C10" s="947" t="s">
        <v>136</v>
      </c>
      <c r="E10" s="716" t="s">
        <v>17</v>
      </c>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7"/>
    </row>
    <row r="11" spans="2:34" ht="24.75" customHeight="1">
      <c r="B11" s="728"/>
      <c r="C11" s="730"/>
      <c r="D11" s="141"/>
      <c r="E11" s="714" t="s">
        <v>198</v>
      </c>
      <c r="F11" s="714"/>
      <c r="G11" s="714"/>
      <c r="H11" s="714"/>
      <c r="I11" s="714"/>
      <c r="J11" s="714"/>
      <c r="K11" s="714"/>
      <c r="L11" s="714"/>
      <c r="M11" s="715"/>
      <c r="N11" s="882">
        <f>'表１-①'!X10</f>
      </c>
      <c r="O11" s="883"/>
      <c r="P11" s="883"/>
      <c r="Q11" s="883"/>
      <c r="R11" s="883"/>
      <c r="S11" s="700" t="s">
        <v>133</v>
      </c>
      <c r="T11" s="701"/>
      <c r="U11" s="884"/>
      <c r="V11" s="885"/>
      <c r="W11" s="885"/>
      <c r="X11" s="885"/>
      <c r="Y11" s="885"/>
      <c r="Z11" s="700" t="s">
        <v>18</v>
      </c>
      <c r="AA11" s="701"/>
      <c r="AB11" s="882">
        <f>IF(COUNT(U11)=0,"",N11*(U11*0.01+1))</f>
      </c>
      <c r="AC11" s="883"/>
      <c r="AD11" s="883"/>
      <c r="AE11" s="883"/>
      <c r="AF11" s="883"/>
      <c r="AG11" s="886" t="s">
        <v>133</v>
      </c>
      <c r="AH11" s="887"/>
    </row>
    <row r="12" spans="2:34" ht="24.75" customHeight="1">
      <c r="B12" s="728"/>
      <c r="C12" s="730"/>
      <c r="D12" s="141"/>
      <c r="E12" s="714" t="s">
        <v>199</v>
      </c>
      <c r="F12" s="714"/>
      <c r="G12" s="714"/>
      <c r="H12" s="714"/>
      <c r="I12" s="714"/>
      <c r="J12" s="714"/>
      <c r="K12" s="714"/>
      <c r="L12" s="714"/>
      <c r="M12" s="715"/>
      <c r="N12" s="882">
        <f>'表１-①'!X11</f>
      </c>
      <c r="O12" s="883"/>
      <c r="P12" s="883"/>
      <c r="Q12" s="883"/>
      <c r="R12" s="883"/>
      <c r="S12" s="700" t="s">
        <v>133</v>
      </c>
      <c r="T12" s="701"/>
      <c r="U12" s="884"/>
      <c r="V12" s="885"/>
      <c r="W12" s="885"/>
      <c r="X12" s="885"/>
      <c r="Y12" s="885"/>
      <c r="Z12" s="700" t="s">
        <v>18</v>
      </c>
      <c r="AA12" s="701"/>
      <c r="AB12" s="882">
        <f>IF(COUNT(U12)=0,"",N12*(U12*0.01+1))</f>
      </c>
      <c r="AC12" s="883"/>
      <c r="AD12" s="883"/>
      <c r="AE12" s="883"/>
      <c r="AF12" s="883"/>
      <c r="AG12" s="886" t="s">
        <v>133</v>
      </c>
      <c r="AH12" s="887"/>
    </row>
    <row r="13" spans="2:34" ht="24.75" customHeight="1">
      <c r="B13" s="728"/>
      <c r="C13" s="730"/>
      <c r="D13" s="143"/>
      <c r="E13" s="712" t="s">
        <v>200</v>
      </c>
      <c r="F13" s="712"/>
      <c r="G13" s="712"/>
      <c r="H13" s="712"/>
      <c r="I13" s="712"/>
      <c r="J13" s="712"/>
      <c r="K13" s="712"/>
      <c r="L13" s="712"/>
      <c r="M13" s="713"/>
      <c r="N13" s="912">
        <f>'表１-①'!X12</f>
      </c>
      <c r="O13" s="913"/>
      <c r="P13" s="913"/>
      <c r="Q13" s="913"/>
      <c r="R13" s="913"/>
      <c r="S13" s="787" t="s">
        <v>133</v>
      </c>
      <c r="T13" s="788"/>
      <c r="U13" s="916"/>
      <c r="V13" s="917"/>
      <c r="W13" s="917"/>
      <c r="X13" s="917"/>
      <c r="Y13" s="917"/>
      <c r="Z13" s="787" t="s">
        <v>18</v>
      </c>
      <c r="AA13" s="788"/>
      <c r="AB13" s="912">
        <f>IF(COUNT(U13)=0,"",N13*(U13*0.01+1))</f>
      </c>
      <c r="AC13" s="913"/>
      <c r="AD13" s="913"/>
      <c r="AE13" s="913"/>
      <c r="AF13" s="913"/>
      <c r="AG13" s="927" t="s">
        <v>133</v>
      </c>
      <c r="AH13" s="928"/>
    </row>
    <row r="14" spans="2:34" s="115" customFormat="1" ht="24.75" customHeight="1">
      <c r="B14" s="728"/>
      <c r="C14" s="730"/>
      <c r="D14" s="737" t="s">
        <v>19</v>
      </c>
      <c r="E14" s="738"/>
      <c r="F14" s="738"/>
      <c r="G14" s="738"/>
      <c r="H14" s="738"/>
      <c r="I14" s="738"/>
      <c r="J14" s="738"/>
      <c r="K14" s="738"/>
      <c r="L14" s="738"/>
      <c r="M14" s="739"/>
      <c r="N14" s="919">
        <f>'表１-①'!X13</f>
        <v>0</v>
      </c>
      <c r="O14" s="920"/>
      <c r="P14" s="920"/>
      <c r="Q14" s="920"/>
      <c r="R14" s="920"/>
      <c r="S14" s="914" t="s">
        <v>133</v>
      </c>
      <c r="T14" s="915"/>
      <c r="U14" s="908"/>
      <c r="V14" s="909"/>
      <c r="W14" s="909"/>
      <c r="X14" s="909"/>
      <c r="Y14" s="909"/>
      <c r="Z14" s="914" t="s">
        <v>18</v>
      </c>
      <c r="AA14" s="915"/>
      <c r="AB14" s="910">
        <f>IF(COUNT(U14)=0,"",N14*(U14*0.01+1))</f>
      </c>
      <c r="AC14" s="911"/>
      <c r="AD14" s="911"/>
      <c r="AE14" s="911"/>
      <c r="AF14" s="911"/>
      <c r="AG14" s="925" t="s">
        <v>133</v>
      </c>
      <c r="AH14" s="926"/>
    </row>
    <row r="15" spans="2:34" s="115" customFormat="1" ht="24.75" customHeight="1">
      <c r="B15" s="728"/>
      <c r="C15" s="730"/>
      <c r="E15" s="743" t="s">
        <v>20</v>
      </c>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4"/>
    </row>
    <row r="16" spans="2:34" ht="24.75" customHeight="1">
      <c r="B16" s="728"/>
      <c r="C16" s="730"/>
      <c r="D16" s="141"/>
      <c r="E16" s="714" t="s">
        <v>198</v>
      </c>
      <c r="F16" s="714"/>
      <c r="G16" s="714"/>
      <c r="H16" s="714"/>
      <c r="I16" s="714"/>
      <c r="J16" s="714"/>
      <c r="K16" s="714"/>
      <c r="L16" s="714"/>
      <c r="M16" s="715"/>
      <c r="N16" s="882">
        <f>'表１-①'!X15</f>
      </c>
      <c r="O16" s="883"/>
      <c r="P16" s="883"/>
      <c r="Q16" s="883"/>
      <c r="R16" s="883"/>
      <c r="S16" s="700" t="s">
        <v>133</v>
      </c>
      <c r="T16" s="701"/>
      <c r="U16" s="884"/>
      <c r="V16" s="885"/>
      <c r="W16" s="885"/>
      <c r="X16" s="885"/>
      <c r="Y16" s="885"/>
      <c r="Z16" s="700" t="s">
        <v>18</v>
      </c>
      <c r="AA16" s="701"/>
      <c r="AB16" s="882">
        <f aca="true" t="shared" si="0" ref="AB16:AB34">IF(COUNT(U16)=0,"",N16*(U16*0.01+1))</f>
      </c>
      <c r="AC16" s="883"/>
      <c r="AD16" s="883"/>
      <c r="AE16" s="883"/>
      <c r="AF16" s="883"/>
      <c r="AG16" s="886" t="s">
        <v>133</v>
      </c>
      <c r="AH16" s="887"/>
    </row>
    <row r="17" spans="2:34" ht="24.75" customHeight="1">
      <c r="B17" s="728"/>
      <c r="C17" s="730"/>
      <c r="D17" s="141"/>
      <c r="E17" s="714" t="s">
        <v>199</v>
      </c>
      <c r="F17" s="714"/>
      <c r="G17" s="714"/>
      <c r="H17" s="714"/>
      <c r="I17" s="714"/>
      <c r="J17" s="714"/>
      <c r="K17" s="714"/>
      <c r="L17" s="714"/>
      <c r="M17" s="715"/>
      <c r="N17" s="882">
        <f>'表１-①'!X16</f>
      </c>
      <c r="O17" s="883"/>
      <c r="P17" s="883"/>
      <c r="Q17" s="883"/>
      <c r="R17" s="883"/>
      <c r="S17" s="700" t="s">
        <v>133</v>
      </c>
      <c r="T17" s="701"/>
      <c r="U17" s="884"/>
      <c r="V17" s="885"/>
      <c r="W17" s="885"/>
      <c r="X17" s="885"/>
      <c r="Y17" s="885"/>
      <c r="Z17" s="700" t="s">
        <v>18</v>
      </c>
      <c r="AA17" s="701"/>
      <c r="AB17" s="882">
        <f t="shared" si="0"/>
      </c>
      <c r="AC17" s="883"/>
      <c r="AD17" s="883"/>
      <c r="AE17" s="883"/>
      <c r="AF17" s="883"/>
      <c r="AG17" s="886" t="s">
        <v>133</v>
      </c>
      <c r="AH17" s="887"/>
    </row>
    <row r="18" spans="2:34" ht="24.75" customHeight="1">
      <c r="B18" s="728"/>
      <c r="C18" s="730"/>
      <c r="D18" s="143"/>
      <c r="E18" s="712" t="s">
        <v>200</v>
      </c>
      <c r="F18" s="712"/>
      <c r="G18" s="712"/>
      <c r="H18" s="712"/>
      <c r="I18" s="712"/>
      <c r="J18" s="712"/>
      <c r="K18" s="712"/>
      <c r="L18" s="712"/>
      <c r="M18" s="713"/>
      <c r="N18" s="912">
        <f>'表１-①'!X17</f>
      </c>
      <c r="O18" s="913"/>
      <c r="P18" s="913"/>
      <c r="Q18" s="913"/>
      <c r="R18" s="913"/>
      <c r="S18" s="787" t="s">
        <v>133</v>
      </c>
      <c r="T18" s="788"/>
      <c r="U18" s="916"/>
      <c r="V18" s="917"/>
      <c r="W18" s="917"/>
      <c r="X18" s="917"/>
      <c r="Y18" s="917"/>
      <c r="Z18" s="787" t="s">
        <v>18</v>
      </c>
      <c r="AA18" s="788"/>
      <c r="AB18" s="912">
        <f t="shared" si="0"/>
      </c>
      <c r="AC18" s="913"/>
      <c r="AD18" s="913"/>
      <c r="AE18" s="913"/>
      <c r="AF18" s="913"/>
      <c r="AG18" s="927" t="s">
        <v>133</v>
      </c>
      <c r="AH18" s="928"/>
    </row>
    <row r="19" spans="2:34" s="115" customFormat="1" ht="24.75" customHeight="1">
      <c r="B19" s="728"/>
      <c r="C19" s="730"/>
      <c r="D19" s="737" t="s">
        <v>21</v>
      </c>
      <c r="E19" s="738"/>
      <c r="F19" s="738"/>
      <c r="G19" s="738"/>
      <c r="H19" s="738"/>
      <c r="I19" s="738"/>
      <c r="J19" s="738"/>
      <c r="K19" s="738"/>
      <c r="L19" s="738"/>
      <c r="M19" s="739"/>
      <c r="N19" s="948">
        <f>'表１-①'!X18</f>
        <v>0</v>
      </c>
      <c r="O19" s="949"/>
      <c r="P19" s="949"/>
      <c r="Q19" s="949"/>
      <c r="R19" s="949"/>
      <c r="S19" s="914" t="s">
        <v>133</v>
      </c>
      <c r="T19" s="915"/>
      <c r="U19" s="908"/>
      <c r="V19" s="909"/>
      <c r="W19" s="909"/>
      <c r="X19" s="909"/>
      <c r="Y19" s="909"/>
      <c r="Z19" s="914" t="s">
        <v>18</v>
      </c>
      <c r="AA19" s="915"/>
      <c r="AB19" s="910">
        <f t="shared" si="0"/>
      </c>
      <c r="AC19" s="911"/>
      <c r="AD19" s="911"/>
      <c r="AE19" s="911"/>
      <c r="AF19" s="911"/>
      <c r="AG19" s="925" t="s">
        <v>133</v>
      </c>
      <c r="AH19" s="926"/>
    </row>
    <row r="20" spans="2:34" s="115" customFormat="1" ht="24.75" customHeight="1">
      <c r="B20" s="728"/>
      <c r="C20" s="731"/>
      <c r="D20" s="737" t="s">
        <v>22</v>
      </c>
      <c r="E20" s="738"/>
      <c r="F20" s="738"/>
      <c r="G20" s="738"/>
      <c r="H20" s="738"/>
      <c r="I20" s="738"/>
      <c r="J20" s="738"/>
      <c r="K20" s="738"/>
      <c r="L20" s="738"/>
      <c r="M20" s="739"/>
      <c r="N20" s="910">
        <f>'表１-①'!X19</f>
      </c>
      <c r="O20" s="911"/>
      <c r="P20" s="911"/>
      <c r="Q20" s="911"/>
      <c r="R20" s="911"/>
      <c r="S20" s="914" t="s">
        <v>23</v>
      </c>
      <c r="T20" s="915"/>
      <c r="U20" s="908"/>
      <c r="V20" s="909"/>
      <c r="W20" s="909"/>
      <c r="X20" s="909"/>
      <c r="Y20" s="909"/>
      <c r="Z20" s="914" t="s">
        <v>18</v>
      </c>
      <c r="AA20" s="915"/>
      <c r="AB20" s="910">
        <f t="shared" si="0"/>
      </c>
      <c r="AC20" s="911"/>
      <c r="AD20" s="911"/>
      <c r="AE20" s="911"/>
      <c r="AF20" s="911"/>
      <c r="AG20" s="925" t="s">
        <v>133</v>
      </c>
      <c r="AH20" s="926"/>
    </row>
    <row r="21" spans="2:34" ht="24.75" customHeight="1">
      <c r="B21" s="728"/>
      <c r="C21" s="755" t="s">
        <v>353</v>
      </c>
      <c r="D21" s="138"/>
      <c r="E21" s="735" t="s">
        <v>138</v>
      </c>
      <c r="F21" s="735"/>
      <c r="G21" s="735"/>
      <c r="H21" s="735"/>
      <c r="I21" s="735"/>
      <c r="J21" s="735"/>
      <c r="K21" s="735"/>
      <c r="L21" s="735"/>
      <c r="M21" s="736"/>
      <c r="N21" s="902">
        <f>'表１-①'!X20</f>
      </c>
      <c r="O21" s="903"/>
      <c r="P21" s="903"/>
      <c r="Q21" s="903"/>
      <c r="R21" s="903"/>
      <c r="S21" s="936" t="s">
        <v>24</v>
      </c>
      <c r="T21" s="937"/>
      <c r="U21" s="904"/>
      <c r="V21" s="905"/>
      <c r="W21" s="905"/>
      <c r="X21" s="905"/>
      <c r="Y21" s="905"/>
      <c r="Z21" s="938" t="s">
        <v>18</v>
      </c>
      <c r="AA21" s="939"/>
      <c r="AB21" s="902">
        <f t="shared" si="0"/>
      </c>
      <c r="AC21" s="903"/>
      <c r="AD21" s="903"/>
      <c r="AE21" s="903"/>
      <c r="AF21" s="903"/>
      <c r="AG21" s="936" t="s">
        <v>4</v>
      </c>
      <c r="AH21" s="937"/>
    </row>
    <row r="22" spans="2:34" ht="24.75" customHeight="1">
      <c r="B22" s="728"/>
      <c r="C22" s="730"/>
      <c r="D22" s="216"/>
      <c r="E22" s="704" t="s">
        <v>139</v>
      </c>
      <c r="F22" s="704"/>
      <c r="G22" s="704"/>
      <c r="H22" s="704"/>
      <c r="I22" s="704"/>
      <c r="J22" s="704"/>
      <c r="K22" s="704"/>
      <c r="L22" s="704"/>
      <c r="M22" s="705"/>
      <c r="N22" s="882">
        <f>'表１-①'!X21</f>
      </c>
      <c r="O22" s="883"/>
      <c r="P22" s="883"/>
      <c r="Q22" s="883"/>
      <c r="R22" s="883"/>
      <c r="S22" s="700" t="s">
        <v>376</v>
      </c>
      <c r="T22" s="701"/>
      <c r="U22" s="884"/>
      <c r="V22" s="885"/>
      <c r="W22" s="885"/>
      <c r="X22" s="885"/>
      <c r="Y22" s="885"/>
      <c r="Z22" s="700" t="s">
        <v>18</v>
      </c>
      <c r="AA22" s="701"/>
      <c r="AB22" s="882">
        <f>IF(COUNT(U22)=0,"",N22*(U22*0.01+1))</f>
      </c>
      <c r="AC22" s="883"/>
      <c r="AD22" s="883"/>
      <c r="AE22" s="883"/>
      <c r="AF22" s="883"/>
      <c r="AG22" s="700" t="s">
        <v>376</v>
      </c>
      <c r="AH22" s="701"/>
    </row>
    <row r="23" spans="2:34" ht="24.75" customHeight="1">
      <c r="B23" s="728"/>
      <c r="C23" s="730"/>
      <c r="D23" s="141"/>
      <c r="E23" s="704" t="s">
        <v>146</v>
      </c>
      <c r="F23" s="704"/>
      <c r="G23" s="704"/>
      <c r="H23" s="704"/>
      <c r="I23" s="704"/>
      <c r="J23" s="704"/>
      <c r="K23" s="704"/>
      <c r="L23" s="704"/>
      <c r="M23" s="705"/>
      <c r="N23" s="882">
        <f>'表１-①'!X22</f>
      </c>
      <c r="O23" s="883"/>
      <c r="P23" s="883"/>
      <c r="Q23" s="883"/>
      <c r="R23" s="883"/>
      <c r="S23" s="700" t="s">
        <v>23</v>
      </c>
      <c r="T23" s="701"/>
      <c r="U23" s="884"/>
      <c r="V23" s="885"/>
      <c r="W23" s="885"/>
      <c r="X23" s="885"/>
      <c r="Y23" s="885"/>
      <c r="Z23" s="700" t="s">
        <v>18</v>
      </c>
      <c r="AA23" s="701"/>
      <c r="AB23" s="882">
        <f t="shared" si="0"/>
      </c>
      <c r="AC23" s="883"/>
      <c r="AD23" s="883"/>
      <c r="AE23" s="883"/>
      <c r="AF23" s="883"/>
      <c r="AG23" s="886" t="s">
        <v>25</v>
      </c>
      <c r="AH23" s="887"/>
    </row>
    <row r="24" spans="2:34" ht="24.75" customHeight="1">
      <c r="B24" s="728"/>
      <c r="C24" s="730"/>
      <c r="D24" s="141"/>
      <c r="E24" s="704" t="s">
        <v>145</v>
      </c>
      <c r="F24" s="704"/>
      <c r="G24" s="704"/>
      <c r="H24" s="704"/>
      <c r="I24" s="704"/>
      <c r="J24" s="704"/>
      <c r="K24" s="704"/>
      <c r="L24" s="704"/>
      <c r="M24" s="705"/>
      <c r="N24" s="882">
        <f>'表１-①'!X23</f>
      </c>
      <c r="O24" s="883"/>
      <c r="P24" s="883"/>
      <c r="Q24" s="883"/>
      <c r="R24" s="883"/>
      <c r="S24" s="700" t="s">
        <v>23</v>
      </c>
      <c r="T24" s="701"/>
      <c r="U24" s="884"/>
      <c r="V24" s="885"/>
      <c r="W24" s="885"/>
      <c r="X24" s="885"/>
      <c r="Y24" s="885"/>
      <c r="Z24" s="700" t="s">
        <v>18</v>
      </c>
      <c r="AA24" s="701"/>
      <c r="AB24" s="882">
        <f>IF(COUNT(U24)=0,"",N24*(U24*0.01+1))</f>
      </c>
      <c r="AC24" s="883"/>
      <c r="AD24" s="883"/>
      <c r="AE24" s="883"/>
      <c r="AF24" s="883"/>
      <c r="AG24" s="886" t="s">
        <v>23</v>
      </c>
      <c r="AH24" s="887"/>
    </row>
    <row r="25" spans="2:34" ht="24.75" customHeight="1">
      <c r="B25" s="728"/>
      <c r="C25" s="730"/>
      <c r="D25" s="141"/>
      <c r="E25" s="704" t="s">
        <v>141</v>
      </c>
      <c r="F25" s="704"/>
      <c r="G25" s="704"/>
      <c r="H25" s="704"/>
      <c r="I25" s="704"/>
      <c r="J25" s="704"/>
      <c r="K25" s="704"/>
      <c r="L25" s="704"/>
      <c r="M25" s="705"/>
      <c r="N25" s="882">
        <f>'表１-①'!X24</f>
      </c>
      <c r="O25" s="883"/>
      <c r="P25" s="883"/>
      <c r="Q25" s="883"/>
      <c r="R25" s="883"/>
      <c r="S25" s="700" t="s">
        <v>26</v>
      </c>
      <c r="T25" s="701"/>
      <c r="U25" s="884"/>
      <c r="V25" s="885"/>
      <c r="W25" s="885"/>
      <c r="X25" s="885"/>
      <c r="Y25" s="885"/>
      <c r="Z25" s="700" t="s">
        <v>18</v>
      </c>
      <c r="AA25" s="701"/>
      <c r="AB25" s="882">
        <f t="shared" si="0"/>
      </c>
      <c r="AC25" s="883"/>
      <c r="AD25" s="883"/>
      <c r="AE25" s="883"/>
      <c r="AF25" s="883"/>
      <c r="AG25" s="886" t="s">
        <v>25</v>
      </c>
      <c r="AH25" s="887"/>
    </row>
    <row r="26" spans="2:34" ht="24.75" customHeight="1" thickBot="1">
      <c r="B26" s="729"/>
      <c r="C26" s="943"/>
      <c r="D26" s="158"/>
      <c r="E26" s="944" t="s">
        <v>142</v>
      </c>
      <c r="F26" s="944"/>
      <c r="G26" s="944"/>
      <c r="H26" s="944"/>
      <c r="I26" s="944"/>
      <c r="J26" s="944"/>
      <c r="K26" s="944"/>
      <c r="L26" s="944"/>
      <c r="M26" s="945"/>
      <c r="N26" s="888">
        <f>'表１-①'!X25</f>
      </c>
      <c r="O26" s="889"/>
      <c r="P26" s="889"/>
      <c r="Q26" s="889"/>
      <c r="R26" s="889"/>
      <c r="S26" s="906" t="s">
        <v>27</v>
      </c>
      <c r="T26" s="907"/>
      <c r="U26" s="898"/>
      <c r="V26" s="899"/>
      <c r="W26" s="899"/>
      <c r="X26" s="899"/>
      <c r="Y26" s="899"/>
      <c r="Z26" s="906" t="s">
        <v>18</v>
      </c>
      <c r="AA26" s="907"/>
      <c r="AB26" s="888">
        <f t="shared" si="0"/>
      </c>
      <c r="AC26" s="889"/>
      <c r="AD26" s="889"/>
      <c r="AE26" s="889"/>
      <c r="AF26" s="889"/>
      <c r="AG26" s="921" t="s">
        <v>25</v>
      </c>
      <c r="AH26" s="922"/>
    </row>
    <row r="27" spans="2:34" ht="24.75" customHeight="1" thickTop="1">
      <c r="B27" s="942" t="s">
        <v>178</v>
      </c>
      <c r="C27" s="746"/>
      <c r="D27" s="121"/>
      <c r="E27" s="751" t="s">
        <v>136</v>
      </c>
      <c r="F27" s="751"/>
      <c r="G27" s="751"/>
      <c r="H27" s="751"/>
      <c r="I27" s="751"/>
      <c r="J27" s="751"/>
      <c r="K27" s="751"/>
      <c r="L27" s="751"/>
      <c r="M27" s="752"/>
      <c r="N27" s="892">
        <f>'表１-①'!X28</f>
      </c>
      <c r="O27" s="893"/>
      <c r="P27" s="893"/>
      <c r="Q27" s="893"/>
      <c r="R27" s="893"/>
      <c r="S27" s="826" t="s">
        <v>275</v>
      </c>
      <c r="T27" s="827"/>
      <c r="U27" s="896"/>
      <c r="V27" s="897"/>
      <c r="W27" s="897"/>
      <c r="X27" s="897"/>
      <c r="Y27" s="897"/>
      <c r="Z27" s="826" t="s">
        <v>18</v>
      </c>
      <c r="AA27" s="827"/>
      <c r="AB27" s="892">
        <f t="shared" si="0"/>
      </c>
      <c r="AC27" s="893"/>
      <c r="AD27" s="893"/>
      <c r="AE27" s="893"/>
      <c r="AF27" s="893"/>
      <c r="AG27" s="932" t="s">
        <v>25</v>
      </c>
      <c r="AH27" s="933"/>
    </row>
    <row r="28" spans="2:34" ht="24.75" customHeight="1">
      <c r="B28" s="747"/>
      <c r="C28" s="748"/>
      <c r="D28" s="141"/>
      <c r="E28" s="714" t="s">
        <v>138</v>
      </c>
      <c r="F28" s="714"/>
      <c r="G28" s="714"/>
      <c r="H28" s="714"/>
      <c r="I28" s="714"/>
      <c r="J28" s="714"/>
      <c r="K28" s="714"/>
      <c r="L28" s="714"/>
      <c r="M28" s="715"/>
      <c r="N28" s="882">
        <f>'表１-①'!X29</f>
      </c>
      <c r="O28" s="883"/>
      <c r="P28" s="883"/>
      <c r="Q28" s="883"/>
      <c r="R28" s="883"/>
      <c r="S28" s="934" t="s">
        <v>24</v>
      </c>
      <c r="T28" s="935"/>
      <c r="U28" s="884"/>
      <c r="V28" s="885"/>
      <c r="W28" s="885"/>
      <c r="X28" s="885"/>
      <c r="Y28" s="885"/>
      <c r="Z28" s="700" t="s">
        <v>18</v>
      </c>
      <c r="AA28" s="701"/>
      <c r="AB28" s="882">
        <f t="shared" si="0"/>
      </c>
      <c r="AC28" s="883"/>
      <c r="AD28" s="883"/>
      <c r="AE28" s="883"/>
      <c r="AF28" s="883"/>
      <c r="AG28" s="934" t="s">
        <v>4</v>
      </c>
      <c r="AH28" s="935"/>
    </row>
    <row r="29" spans="2:34" ht="24.75" customHeight="1">
      <c r="B29" s="747"/>
      <c r="C29" s="748"/>
      <c r="D29" s="141"/>
      <c r="E29" s="704" t="s">
        <v>139</v>
      </c>
      <c r="F29" s="704"/>
      <c r="G29" s="704"/>
      <c r="H29" s="704"/>
      <c r="I29" s="704"/>
      <c r="J29" s="704"/>
      <c r="K29" s="704"/>
      <c r="L29" s="704"/>
      <c r="M29" s="705"/>
      <c r="N29" s="882">
        <f>'表１-①'!X30</f>
      </c>
      <c r="O29" s="883"/>
      <c r="P29" s="883"/>
      <c r="Q29" s="883"/>
      <c r="R29" s="883"/>
      <c r="S29" s="700" t="s">
        <v>376</v>
      </c>
      <c r="T29" s="701"/>
      <c r="U29" s="884"/>
      <c r="V29" s="885"/>
      <c r="W29" s="885"/>
      <c r="X29" s="885"/>
      <c r="Y29" s="885"/>
      <c r="Z29" s="700" t="s">
        <v>18</v>
      </c>
      <c r="AA29" s="701"/>
      <c r="AB29" s="882">
        <f t="shared" si="0"/>
      </c>
      <c r="AC29" s="883"/>
      <c r="AD29" s="883"/>
      <c r="AE29" s="883"/>
      <c r="AF29" s="883"/>
      <c r="AG29" s="700" t="s">
        <v>376</v>
      </c>
      <c r="AH29" s="701"/>
    </row>
    <row r="30" spans="2:34" ht="24.75" customHeight="1">
      <c r="B30" s="747"/>
      <c r="C30" s="748"/>
      <c r="D30" s="141"/>
      <c r="E30" s="704" t="s">
        <v>146</v>
      </c>
      <c r="F30" s="704"/>
      <c r="G30" s="704"/>
      <c r="H30" s="704"/>
      <c r="I30" s="704"/>
      <c r="J30" s="704"/>
      <c r="K30" s="704"/>
      <c r="L30" s="704"/>
      <c r="M30" s="705"/>
      <c r="N30" s="882">
        <f>'表１-①'!X31</f>
      </c>
      <c r="O30" s="883"/>
      <c r="P30" s="883"/>
      <c r="Q30" s="883"/>
      <c r="R30" s="883"/>
      <c r="S30" s="700" t="s">
        <v>23</v>
      </c>
      <c r="T30" s="701"/>
      <c r="U30" s="884"/>
      <c r="V30" s="885"/>
      <c r="W30" s="885"/>
      <c r="X30" s="885"/>
      <c r="Y30" s="885"/>
      <c r="Z30" s="700" t="s">
        <v>18</v>
      </c>
      <c r="AA30" s="701"/>
      <c r="AB30" s="882">
        <f t="shared" si="0"/>
      </c>
      <c r="AC30" s="883"/>
      <c r="AD30" s="883"/>
      <c r="AE30" s="883"/>
      <c r="AF30" s="883"/>
      <c r="AG30" s="886" t="s">
        <v>25</v>
      </c>
      <c r="AH30" s="887"/>
    </row>
    <row r="31" spans="2:34" ht="24.75" customHeight="1">
      <c r="B31" s="747"/>
      <c r="C31" s="748"/>
      <c r="D31" s="141"/>
      <c r="E31" s="704" t="s">
        <v>145</v>
      </c>
      <c r="F31" s="704"/>
      <c r="G31" s="704"/>
      <c r="H31" s="704"/>
      <c r="I31" s="704"/>
      <c r="J31" s="704"/>
      <c r="K31" s="704"/>
      <c r="L31" s="704"/>
      <c r="M31" s="705"/>
      <c r="N31" s="882">
        <f>'表１-①'!X32</f>
      </c>
      <c r="O31" s="883"/>
      <c r="P31" s="883"/>
      <c r="Q31" s="883"/>
      <c r="R31" s="883"/>
      <c r="S31" s="700" t="s">
        <v>28</v>
      </c>
      <c r="T31" s="701"/>
      <c r="U31" s="884"/>
      <c r="V31" s="885"/>
      <c r="W31" s="885"/>
      <c r="X31" s="885"/>
      <c r="Y31" s="885"/>
      <c r="Z31" s="700" t="s">
        <v>18</v>
      </c>
      <c r="AA31" s="701"/>
      <c r="AB31" s="882">
        <f t="shared" si="0"/>
      </c>
      <c r="AC31" s="883"/>
      <c r="AD31" s="883"/>
      <c r="AE31" s="883"/>
      <c r="AF31" s="883"/>
      <c r="AG31" s="886" t="s">
        <v>25</v>
      </c>
      <c r="AH31" s="887"/>
    </row>
    <row r="32" spans="2:34" ht="24.75" customHeight="1">
      <c r="B32" s="747"/>
      <c r="C32" s="748"/>
      <c r="D32" s="141"/>
      <c r="E32" s="704" t="s">
        <v>141</v>
      </c>
      <c r="F32" s="704"/>
      <c r="G32" s="704"/>
      <c r="H32" s="704"/>
      <c r="I32" s="704"/>
      <c r="J32" s="704"/>
      <c r="K32" s="704"/>
      <c r="L32" s="704"/>
      <c r="M32" s="705"/>
      <c r="N32" s="882">
        <f>'表１-①'!X33</f>
      </c>
      <c r="O32" s="883"/>
      <c r="P32" s="883"/>
      <c r="Q32" s="883"/>
      <c r="R32" s="883"/>
      <c r="S32" s="700" t="s">
        <v>26</v>
      </c>
      <c r="T32" s="701"/>
      <c r="U32" s="884"/>
      <c r="V32" s="885"/>
      <c r="W32" s="885"/>
      <c r="X32" s="885"/>
      <c r="Y32" s="885"/>
      <c r="Z32" s="700" t="s">
        <v>18</v>
      </c>
      <c r="AA32" s="701"/>
      <c r="AB32" s="882">
        <f t="shared" si="0"/>
      </c>
      <c r="AC32" s="883"/>
      <c r="AD32" s="883"/>
      <c r="AE32" s="883"/>
      <c r="AF32" s="883"/>
      <c r="AG32" s="886" t="s">
        <v>25</v>
      </c>
      <c r="AH32" s="887"/>
    </row>
    <row r="33" spans="2:34" ht="24.75" customHeight="1" thickBot="1">
      <c r="B33" s="749"/>
      <c r="C33" s="750"/>
      <c r="D33" s="158"/>
      <c r="E33" s="944" t="s">
        <v>142</v>
      </c>
      <c r="F33" s="944"/>
      <c r="G33" s="944"/>
      <c r="H33" s="944"/>
      <c r="I33" s="944"/>
      <c r="J33" s="944"/>
      <c r="K33" s="944"/>
      <c r="L33" s="944"/>
      <c r="M33" s="945"/>
      <c r="N33" s="888">
        <f>'表１-①'!X34</f>
      </c>
      <c r="O33" s="889"/>
      <c r="P33" s="889"/>
      <c r="Q33" s="889"/>
      <c r="R33" s="889"/>
      <c r="S33" s="906" t="s">
        <v>27</v>
      </c>
      <c r="T33" s="907"/>
      <c r="U33" s="898"/>
      <c r="V33" s="899"/>
      <c r="W33" s="899"/>
      <c r="X33" s="899"/>
      <c r="Y33" s="899"/>
      <c r="Z33" s="906" t="s">
        <v>18</v>
      </c>
      <c r="AA33" s="907"/>
      <c r="AB33" s="888">
        <f t="shared" si="0"/>
      </c>
      <c r="AC33" s="889"/>
      <c r="AD33" s="889"/>
      <c r="AE33" s="889"/>
      <c r="AF33" s="889"/>
      <c r="AG33" s="921" t="s">
        <v>25</v>
      </c>
      <c r="AH33" s="922"/>
    </row>
    <row r="34" spans="2:34" ht="24.75" customHeight="1" thickTop="1">
      <c r="B34" s="722" t="s">
        <v>257</v>
      </c>
      <c r="C34" s="723"/>
      <c r="D34" s="723"/>
      <c r="E34" s="723"/>
      <c r="F34" s="723"/>
      <c r="G34" s="723"/>
      <c r="H34" s="723"/>
      <c r="I34" s="723"/>
      <c r="J34" s="723"/>
      <c r="K34" s="723"/>
      <c r="L34" s="723"/>
      <c r="M34" s="724"/>
      <c r="N34" s="900"/>
      <c r="O34" s="901"/>
      <c r="P34" s="901"/>
      <c r="Q34" s="901"/>
      <c r="R34" s="901"/>
      <c r="S34" s="940" t="s">
        <v>29</v>
      </c>
      <c r="T34" s="941"/>
      <c r="U34" s="894"/>
      <c r="V34" s="895"/>
      <c r="W34" s="895"/>
      <c r="X34" s="895"/>
      <c r="Y34" s="895"/>
      <c r="Z34" s="940" t="s">
        <v>18</v>
      </c>
      <c r="AA34" s="941"/>
      <c r="AB34" s="890">
        <f t="shared" si="0"/>
      </c>
      <c r="AC34" s="891"/>
      <c r="AD34" s="891"/>
      <c r="AE34" s="891"/>
      <c r="AF34" s="891"/>
      <c r="AG34" s="923" t="s">
        <v>25</v>
      </c>
      <c r="AH34" s="924"/>
    </row>
    <row r="35" ht="6.75" customHeight="1"/>
  </sheetData>
  <sheetProtection/>
  <mergeCells count="180">
    <mergeCell ref="Q6:T6"/>
    <mergeCell ref="Z6:AC6"/>
    <mergeCell ref="N8:T8"/>
    <mergeCell ref="U8:AA8"/>
    <mergeCell ref="AB8:AH8"/>
    <mergeCell ref="AB9:AH9"/>
    <mergeCell ref="U9:AA9"/>
    <mergeCell ref="N9:T9"/>
    <mergeCell ref="E33:M33"/>
    <mergeCell ref="D14:M14"/>
    <mergeCell ref="E16:M16"/>
    <mergeCell ref="E17:M17"/>
    <mergeCell ref="E18:M18"/>
    <mergeCell ref="U14:Y14"/>
    <mergeCell ref="S16:T16"/>
    <mergeCell ref="S17:T17"/>
    <mergeCell ref="S18:T18"/>
    <mergeCell ref="S30:T30"/>
    <mergeCell ref="AB16:AF16"/>
    <mergeCell ref="AB17:AF17"/>
    <mergeCell ref="AB18:AF18"/>
    <mergeCell ref="N19:R19"/>
    <mergeCell ref="E28:M28"/>
    <mergeCell ref="E27:M27"/>
    <mergeCell ref="N20:R20"/>
    <mergeCell ref="S20:T20"/>
    <mergeCell ref="S21:T21"/>
    <mergeCell ref="U17:Y17"/>
    <mergeCell ref="E11:M11"/>
    <mergeCell ref="E12:M12"/>
    <mergeCell ref="E13:M13"/>
    <mergeCell ref="D19:M19"/>
    <mergeCell ref="D20:M20"/>
    <mergeCell ref="E21:M21"/>
    <mergeCell ref="B34:M34"/>
    <mergeCell ref="B27:C33"/>
    <mergeCell ref="C21:C26"/>
    <mergeCell ref="E30:M30"/>
    <mergeCell ref="E31:M31"/>
    <mergeCell ref="E32:M32"/>
    <mergeCell ref="E25:M25"/>
    <mergeCell ref="E26:M26"/>
    <mergeCell ref="B10:B26"/>
    <mergeCell ref="C10:C20"/>
    <mergeCell ref="S31:T31"/>
    <mergeCell ref="S32:T32"/>
    <mergeCell ref="S33:T33"/>
    <mergeCell ref="S27:T27"/>
    <mergeCell ref="S28:T28"/>
    <mergeCell ref="S34:T34"/>
    <mergeCell ref="Z11:AA11"/>
    <mergeCell ref="Z12:AA12"/>
    <mergeCell ref="Z13:AA13"/>
    <mergeCell ref="Z14:AA14"/>
    <mergeCell ref="Z16:AA16"/>
    <mergeCell ref="Z17:AA17"/>
    <mergeCell ref="Z18:AA18"/>
    <mergeCell ref="Z19:AA19"/>
    <mergeCell ref="Z20:AA20"/>
    <mergeCell ref="Z34:AA34"/>
    <mergeCell ref="Z27:AA27"/>
    <mergeCell ref="Z28:AA28"/>
    <mergeCell ref="Z30:AA30"/>
    <mergeCell ref="Z31:AA31"/>
    <mergeCell ref="Z33:AA33"/>
    <mergeCell ref="AG14:AH14"/>
    <mergeCell ref="Z32:AA32"/>
    <mergeCell ref="Z21:AA21"/>
    <mergeCell ref="Z23:AA23"/>
    <mergeCell ref="Z25:AA25"/>
    <mergeCell ref="Z26:AA26"/>
    <mergeCell ref="AG32:AH32"/>
    <mergeCell ref="AB14:AF14"/>
    <mergeCell ref="E15:AH15"/>
    <mergeCell ref="AG16:AH16"/>
    <mergeCell ref="B8:M9"/>
    <mergeCell ref="AG27:AH27"/>
    <mergeCell ref="AG28:AH28"/>
    <mergeCell ref="AG21:AH21"/>
    <mergeCell ref="AG23:AH23"/>
    <mergeCell ref="AG25:AH25"/>
    <mergeCell ref="AG26:AH26"/>
    <mergeCell ref="AG17:AH17"/>
    <mergeCell ref="AG18:AH18"/>
    <mergeCell ref="AG12:AH12"/>
    <mergeCell ref="AG33:AH33"/>
    <mergeCell ref="AG34:AH34"/>
    <mergeCell ref="AG6:AH6"/>
    <mergeCell ref="AG30:AH30"/>
    <mergeCell ref="AG31:AH31"/>
    <mergeCell ref="AG19:AH19"/>
    <mergeCell ref="AG20:AH20"/>
    <mergeCell ref="AG11:AH11"/>
    <mergeCell ref="AG13:AH13"/>
    <mergeCell ref="AG29:AH29"/>
    <mergeCell ref="N11:R11"/>
    <mergeCell ref="N12:R12"/>
    <mergeCell ref="S14:T14"/>
    <mergeCell ref="S11:T11"/>
    <mergeCell ref="S12:T12"/>
    <mergeCell ref="S13:T13"/>
    <mergeCell ref="N13:R13"/>
    <mergeCell ref="N14:R14"/>
    <mergeCell ref="AB13:AF13"/>
    <mergeCell ref="AE6:AF6"/>
    <mergeCell ref="AB11:AF11"/>
    <mergeCell ref="AB12:AF12"/>
    <mergeCell ref="U11:Y11"/>
    <mergeCell ref="U12:Y12"/>
    <mergeCell ref="U13:Y13"/>
    <mergeCell ref="E10:AH10"/>
    <mergeCell ref="V6:W6"/>
    <mergeCell ref="A6:P6"/>
    <mergeCell ref="U19:Y19"/>
    <mergeCell ref="U20:Y20"/>
    <mergeCell ref="AB19:AF19"/>
    <mergeCell ref="AB20:AF20"/>
    <mergeCell ref="N16:R16"/>
    <mergeCell ref="N17:R17"/>
    <mergeCell ref="N18:R18"/>
    <mergeCell ref="U16:Y16"/>
    <mergeCell ref="S19:T19"/>
    <mergeCell ref="U18:Y18"/>
    <mergeCell ref="N21:R21"/>
    <mergeCell ref="N23:R23"/>
    <mergeCell ref="N25:R25"/>
    <mergeCell ref="N26:R26"/>
    <mergeCell ref="S25:T25"/>
    <mergeCell ref="S26:T26"/>
    <mergeCell ref="S23:T23"/>
    <mergeCell ref="AB21:AF21"/>
    <mergeCell ref="AB23:AF23"/>
    <mergeCell ref="AB25:AF25"/>
    <mergeCell ref="AB26:AF26"/>
    <mergeCell ref="U21:Y21"/>
    <mergeCell ref="U23:Y23"/>
    <mergeCell ref="U25:Y25"/>
    <mergeCell ref="U26:Y26"/>
    <mergeCell ref="U24:Y24"/>
    <mergeCell ref="Z24:AA24"/>
    <mergeCell ref="N31:R31"/>
    <mergeCell ref="N32:R32"/>
    <mergeCell ref="N33:R33"/>
    <mergeCell ref="N34:R34"/>
    <mergeCell ref="N27:R27"/>
    <mergeCell ref="N28:R28"/>
    <mergeCell ref="N30:R30"/>
    <mergeCell ref="U34:Y34"/>
    <mergeCell ref="U27:Y27"/>
    <mergeCell ref="U28:Y28"/>
    <mergeCell ref="U30:Y30"/>
    <mergeCell ref="U31:Y31"/>
    <mergeCell ref="U32:Y32"/>
    <mergeCell ref="U33:Y33"/>
    <mergeCell ref="AB32:AF32"/>
    <mergeCell ref="AB33:AF33"/>
    <mergeCell ref="AB34:AF34"/>
    <mergeCell ref="AB27:AF27"/>
    <mergeCell ref="AB28:AF28"/>
    <mergeCell ref="AB30:AF30"/>
    <mergeCell ref="AB31:AF31"/>
    <mergeCell ref="E22:M22"/>
    <mergeCell ref="E24:M24"/>
    <mergeCell ref="N22:R22"/>
    <mergeCell ref="S22:T22"/>
    <mergeCell ref="N24:R24"/>
    <mergeCell ref="S24:T24"/>
    <mergeCell ref="E23:M23"/>
    <mergeCell ref="U22:Y22"/>
    <mergeCell ref="Z22:AA22"/>
    <mergeCell ref="AB24:AF24"/>
    <mergeCell ref="AG24:AH24"/>
    <mergeCell ref="AB22:AF22"/>
    <mergeCell ref="AG22:AH22"/>
    <mergeCell ref="E29:M29"/>
    <mergeCell ref="N29:R29"/>
    <mergeCell ref="S29:T29"/>
    <mergeCell ref="U29:Y29"/>
    <mergeCell ref="Z29:AA29"/>
    <mergeCell ref="AB29:AF29"/>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2017.10&amp;C-6-</oddFooter>
  </headerFooter>
</worksheet>
</file>

<file path=xl/worksheets/sheet8.xml><?xml version="1.0" encoding="utf-8"?>
<worksheet xmlns="http://schemas.openxmlformats.org/spreadsheetml/2006/main" xmlns:r="http://schemas.openxmlformats.org/officeDocument/2006/relationships">
  <dimension ref="A1:G19"/>
  <sheetViews>
    <sheetView workbookViewId="0" topLeftCell="A1">
      <selection activeCell="L14" sqref="L14"/>
    </sheetView>
  </sheetViews>
  <sheetFormatPr defaultColWidth="9.00390625" defaultRowHeight="13.5"/>
  <cols>
    <col min="1" max="1" width="2.50390625" style="93" customWidth="1"/>
    <col min="2" max="2" width="2.25390625" style="93" customWidth="1"/>
    <col min="3" max="3" width="6.875" style="93" customWidth="1"/>
    <col min="4" max="4" width="2.625" style="93" customWidth="1"/>
    <col min="5" max="5" width="61.375" style="93" customWidth="1"/>
    <col min="6" max="6" width="2.625" style="93" customWidth="1"/>
    <col min="7" max="7" width="15.00390625" style="93" customWidth="1"/>
    <col min="8" max="8" width="11.125" style="93" customWidth="1"/>
    <col min="9" max="16384" width="9.00390625" style="93" customWidth="1"/>
  </cols>
  <sheetData>
    <row r="1" s="88" customFormat="1" ht="18" customHeight="1">
      <c r="A1" s="36" t="s">
        <v>287</v>
      </c>
    </row>
    <row r="2" s="88" customFormat="1" ht="15.75" customHeight="1">
      <c r="A2" s="36"/>
    </row>
    <row r="3" spans="2:7" s="88" customFormat="1" ht="18" customHeight="1">
      <c r="B3" s="962" t="s">
        <v>389</v>
      </c>
      <c r="C3" s="963"/>
      <c r="D3" s="963"/>
      <c r="E3" s="963"/>
      <c r="F3" s="963"/>
      <c r="G3" s="963"/>
    </row>
    <row r="4" s="88" customFormat="1" ht="18" customHeight="1">
      <c r="C4" s="262" t="s">
        <v>390</v>
      </c>
    </row>
    <row r="5" spans="3:7" s="88" customFormat="1" ht="15.75" customHeight="1">
      <c r="C5" s="964" t="s">
        <v>486</v>
      </c>
      <c r="D5" s="964"/>
      <c r="E5" s="964"/>
      <c r="F5" s="964"/>
      <c r="G5" s="964"/>
    </row>
    <row r="6" spans="2:7" s="89" customFormat="1" ht="15.75" customHeight="1">
      <c r="B6" s="44"/>
      <c r="C6" s="44" t="s">
        <v>300</v>
      </c>
      <c r="D6" s="44"/>
      <c r="E6" s="44"/>
      <c r="F6" s="44"/>
      <c r="G6" s="44"/>
    </row>
    <row r="7" s="89" customFormat="1" ht="15.75" customHeight="1"/>
    <row r="8" s="89" customFormat="1" ht="15.75" customHeight="1"/>
    <row r="9" spans="2:7" s="89" customFormat="1" ht="42.75" customHeight="1">
      <c r="B9" s="959" t="s">
        <v>175</v>
      </c>
      <c r="C9" s="960"/>
      <c r="D9" s="960"/>
      <c r="E9" s="960"/>
      <c r="F9" s="961"/>
      <c r="G9" s="90" t="s">
        <v>147</v>
      </c>
    </row>
    <row r="10" spans="1:7" ht="37.5" customHeight="1">
      <c r="A10" s="89"/>
      <c r="B10" s="91"/>
      <c r="C10" s="965" t="s">
        <v>167</v>
      </c>
      <c r="D10" s="965"/>
      <c r="E10" s="965"/>
      <c r="F10" s="92"/>
      <c r="G10" s="500"/>
    </row>
    <row r="11" spans="2:7" ht="37.5" customHeight="1">
      <c r="B11" s="94"/>
      <c r="C11" s="966" t="s">
        <v>168</v>
      </c>
      <c r="D11" s="966"/>
      <c r="E11" s="966"/>
      <c r="F11" s="95"/>
      <c r="G11" s="501"/>
    </row>
    <row r="12" spans="2:7" ht="37.5" customHeight="1">
      <c r="B12" s="94"/>
      <c r="C12" s="966" t="s">
        <v>169</v>
      </c>
      <c r="D12" s="966"/>
      <c r="E12" s="966"/>
      <c r="F12" s="95"/>
      <c r="G12" s="501"/>
    </row>
    <row r="13" spans="2:7" ht="37.5" customHeight="1">
      <c r="B13" s="94"/>
      <c r="C13" s="966" t="s">
        <v>170</v>
      </c>
      <c r="D13" s="966"/>
      <c r="E13" s="966"/>
      <c r="F13" s="95"/>
      <c r="G13" s="501"/>
    </row>
    <row r="14" spans="2:7" ht="37.5" customHeight="1">
      <c r="B14" s="94"/>
      <c r="C14" s="966" t="s">
        <v>171</v>
      </c>
      <c r="D14" s="966"/>
      <c r="E14" s="966"/>
      <c r="F14" s="95"/>
      <c r="G14" s="501"/>
    </row>
    <row r="15" spans="2:7" ht="37.5" customHeight="1">
      <c r="B15" s="94"/>
      <c r="C15" s="966" t="s">
        <v>172</v>
      </c>
      <c r="D15" s="966"/>
      <c r="E15" s="966"/>
      <c r="F15" s="95"/>
      <c r="G15" s="501"/>
    </row>
    <row r="16" spans="2:7" ht="37.5" customHeight="1">
      <c r="B16" s="94"/>
      <c r="C16" s="966" t="s">
        <v>173</v>
      </c>
      <c r="D16" s="966"/>
      <c r="E16" s="966"/>
      <c r="F16" s="95"/>
      <c r="G16" s="501"/>
    </row>
    <row r="17" spans="2:7" ht="37.5" customHeight="1">
      <c r="B17" s="94"/>
      <c r="C17" s="966" t="s">
        <v>174</v>
      </c>
      <c r="D17" s="966"/>
      <c r="E17" s="966"/>
      <c r="F17" s="95"/>
      <c r="G17" s="501"/>
    </row>
    <row r="18" spans="2:7" ht="37.5" customHeight="1">
      <c r="B18" s="94"/>
      <c r="C18" s="966" t="s">
        <v>352</v>
      </c>
      <c r="D18" s="966"/>
      <c r="E18" s="966"/>
      <c r="F18" s="95"/>
      <c r="G18" s="501"/>
    </row>
    <row r="19" spans="2:7" ht="37.5" customHeight="1">
      <c r="B19" s="96"/>
      <c r="C19" s="37" t="s">
        <v>265</v>
      </c>
      <c r="D19" s="213" t="s">
        <v>347</v>
      </c>
      <c r="E19" s="239"/>
      <c r="F19" s="212" t="s">
        <v>266</v>
      </c>
      <c r="G19" s="502"/>
    </row>
  </sheetData>
  <sheetProtection/>
  <protectedRanges>
    <protectedRange sqref="G10:G19" name="範囲1"/>
  </protectedRanges>
  <mergeCells count="12">
    <mergeCell ref="C17:E17"/>
    <mergeCell ref="C18:E18"/>
    <mergeCell ref="C11:E11"/>
    <mergeCell ref="C12:E12"/>
    <mergeCell ref="C13:E13"/>
    <mergeCell ref="C14:E14"/>
    <mergeCell ref="B9:F9"/>
    <mergeCell ref="B3:G3"/>
    <mergeCell ref="C5:G5"/>
    <mergeCell ref="C10:E10"/>
    <mergeCell ref="C15:E15"/>
    <mergeCell ref="C16:E16"/>
  </mergeCells>
  <printOptions/>
  <pageMargins left="0.6692913385826772" right="0.1968503937007874" top="0.3937007874015748" bottom="0.5118110236220472" header="0.31496062992125984" footer="0.2755905511811024"/>
  <pageSetup horizontalDpi="300" verticalDpi="300" orientation="portrait" paperSize="9" r:id="rId1"/>
  <headerFooter scaleWithDoc="0" alignWithMargins="0">
    <oddFooter>&amp;L&amp;9 2017.10&amp;C-7-</oddFooter>
  </headerFooter>
</worksheet>
</file>

<file path=xl/worksheets/sheet9.xml><?xml version="1.0" encoding="utf-8"?>
<worksheet xmlns="http://schemas.openxmlformats.org/spreadsheetml/2006/main" xmlns:r="http://schemas.openxmlformats.org/officeDocument/2006/relationships">
  <dimension ref="A1:O13"/>
  <sheetViews>
    <sheetView workbookViewId="0" topLeftCell="A1">
      <selection activeCell="L14" sqref="L14"/>
    </sheetView>
  </sheetViews>
  <sheetFormatPr defaultColWidth="9.00390625" defaultRowHeight="13.5"/>
  <cols>
    <col min="1" max="1" width="2.25390625" style="97" customWidth="1"/>
    <col min="2" max="2" width="2.125" style="97" customWidth="1"/>
    <col min="3" max="3" width="21.375" style="97" customWidth="1"/>
    <col min="4" max="4" width="2.125" style="97" customWidth="1"/>
    <col min="5" max="5" width="9.00390625" style="97" customWidth="1"/>
    <col min="6" max="6" width="2.125" style="97" customWidth="1"/>
    <col min="7" max="7" width="8.50390625" style="97" customWidth="1"/>
    <col min="8" max="8" width="2.375" style="97" customWidth="1"/>
    <col min="9" max="9" width="8.125" style="97" customWidth="1"/>
    <col min="10" max="10" width="2.125" style="97" customWidth="1"/>
    <col min="11" max="11" width="7.875" style="97" customWidth="1"/>
    <col min="12" max="12" width="2.375" style="97" customWidth="1"/>
    <col min="13" max="13" width="8.50390625" style="97" customWidth="1"/>
    <col min="14" max="14" width="2.375" style="97" customWidth="1"/>
    <col min="15" max="15" width="13.125" style="97" customWidth="1"/>
    <col min="16" max="16384" width="9.00390625" style="97" customWidth="1"/>
  </cols>
  <sheetData>
    <row r="1" s="46" customFormat="1" ht="18" customHeight="1">
      <c r="A1" s="45" t="s">
        <v>288</v>
      </c>
    </row>
    <row r="2" s="46" customFormat="1" ht="15.75" customHeight="1"/>
    <row r="3" s="46" customFormat="1" ht="18" customHeight="1">
      <c r="B3" s="46" t="s">
        <v>301</v>
      </c>
    </row>
    <row r="4" s="46" customFormat="1" ht="15.75" customHeight="1">
      <c r="C4" s="107" t="s">
        <v>305</v>
      </c>
    </row>
    <row r="5" ht="15.75" customHeight="1"/>
    <row r="6" ht="15.75" customHeight="1"/>
    <row r="8" spans="1:15" s="46" customFormat="1" ht="19.5" customHeight="1">
      <c r="A8" s="97"/>
      <c r="B8" s="988" t="s">
        <v>151</v>
      </c>
      <c r="C8" s="988"/>
      <c r="D8" s="988"/>
      <c r="E8" s="969" t="s">
        <v>152</v>
      </c>
      <c r="F8" s="969"/>
      <c r="G8" s="968" t="s">
        <v>153</v>
      </c>
      <c r="H8" s="968"/>
      <c r="I8" s="968"/>
      <c r="J8" s="968"/>
      <c r="K8" s="968" t="s">
        <v>154</v>
      </c>
      <c r="L8" s="968"/>
      <c r="M8" s="968"/>
      <c r="N8" s="968"/>
      <c r="O8" s="968"/>
    </row>
    <row r="9" spans="2:15" s="46" customFormat="1" ht="27" customHeight="1">
      <c r="B9" s="988"/>
      <c r="C9" s="988"/>
      <c r="D9" s="988"/>
      <c r="E9" s="967"/>
      <c r="F9" s="967"/>
      <c r="G9" s="967" t="s">
        <v>155</v>
      </c>
      <c r="H9" s="967"/>
      <c r="I9" s="970" t="s">
        <v>156</v>
      </c>
      <c r="J9" s="970"/>
      <c r="K9" s="967" t="s">
        <v>157</v>
      </c>
      <c r="L9" s="970"/>
      <c r="M9" s="970" t="s">
        <v>156</v>
      </c>
      <c r="N9" s="970"/>
      <c r="O9" s="54" t="s">
        <v>158</v>
      </c>
    </row>
    <row r="10" spans="2:15" s="46" customFormat="1" ht="23.25" customHeight="1">
      <c r="B10" s="988"/>
      <c r="C10" s="988"/>
      <c r="D10" s="988"/>
      <c r="E10" s="977" t="s">
        <v>267</v>
      </c>
      <c r="F10" s="977"/>
      <c r="G10" s="976" t="s">
        <v>268</v>
      </c>
      <c r="H10" s="976"/>
      <c r="I10" s="977" t="s">
        <v>354</v>
      </c>
      <c r="J10" s="977"/>
      <c r="K10" s="977" t="s">
        <v>269</v>
      </c>
      <c r="L10" s="977"/>
      <c r="M10" s="976" t="s">
        <v>355</v>
      </c>
      <c r="N10" s="977"/>
      <c r="O10" s="55" t="s">
        <v>270</v>
      </c>
    </row>
    <row r="11" spans="1:15" ht="63" customHeight="1">
      <c r="A11" s="46"/>
      <c r="B11" s="978" t="s">
        <v>346</v>
      </c>
      <c r="C11" s="979"/>
      <c r="D11" s="980"/>
      <c r="E11" s="989"/>
      <c r="F11" s="985" t="s">
        <v>137</v>
      </c>
      <c r="G11" s="225"/>
      <c r="H11" s="56" t="s">
        <v>137</v>
      </c>
      <c r="I11" s="98">
        <f>IF($E$11=0,"",G11/$E$11*100)</f>
      </c>
      <c r="J11" s="56" t="s">
        <v>264</v>
      </c>
      <c r="K11" s="225"/>
      <c r="L11" s="56" t="s">
        <v>137</v>
      </c>
      <c r="M11" s="99">
        <f>IF(COUNT(K11)=0,"",(G11+K11)/$E$11*100)</f>
      </c>
      <c r="N11" s="56" t="s">
        <v>264</v>
      </c>
      <c r="O11" s="493"/>
    </row>
    <row r="12" spans="2:15" ht="14.25" customHeight="1">
      <c r="B12" s="971" t="s">
        <v>159</v>
      </c>
      <c r="C12" s="972"/>
      <c r="D12" s="973"/>
      <c r="E12" s="990"/>
      <c r="F12" s="986"/>
      <c r="G12" s="974"/>
      <c r="H12" s="981" t="s">
        <v>137</v>
      </c>
      <c r="I12" s="992">
        <f>IF($E$11=0,"",G12/$E$11*100)</f>
      </c>
      <c r="J12" s="981" t="s">
        <v>149</v>
      </c>
      <c r="K12" s="974"/>
      <c r="L12" s="981" t="s">
        <v>150</v>
      </c>
      <c r="M12" s="994">
        <f>IF(COUNT(K12)=0,"",(G12+K12)/$E$11*100)</f>
      </c>
      <c r="N12" s="981" t="s">
        <v>264</v>
      </c>
      <c r="O12" s="983"/>
    </row>
    <row r="13" spans="2:15" ht="57" customHeight="1">
      <c r="B13" s="215" t="s">
        <v>271</v>
      </c>
      <c r="C13" s="250"/>
      <c r="D13" s="214" t="s">
        <v>272</v>
      </c>
      <c r="E13" s="991"/>
      <c r="F13" s="987"/>
      <c r="G13" s="975"/>
      <c r="H13" s="982"/>
      <c r="I13" s="993">
        <f>IF($E$11=0,"",G13/$E$11*100)</f>
      </c>
      <c r="J13" s="982"/>
      <c r="K13" s="975"/>
      <c r="L13" s="982"/>
      <c r="M13" s="995">
        <f>IF(COUNT(K13)=0,"",(G13+K13)/$E$11*100)</f>
      </c>
      <c r="N13" s="982"/>
      <c r="O13" s="984"/>
    </row>
  </sheetData>
  <sheetProtection/>
  <mergeCells count="26">
    <mergeCell ref="O12:O13"/>
    <mergeCell ref="F11:F13"/>
    <mergeCell ref="B8:D10"/>
    <mergeCell ref="E11:E13"/>
    <mergeCell ref="I12:I13"/>
    <mergeCell ref="K12:K13"/>
    <mergeCell ref="M12:M13"/>
    <mergeCell ref="J12:J13"/>
    <mergeCell ref="H12:H13"/>
    <mergeCell ref="L12:L13"/>
    <mergeCell ref="B12:D12"/>
    <mergeCell ref="G12:G13"/>
    <mergeCell ref="M10:N10"/>
    <mergeCell ref="E10:F10"/>
    <mergeCell ref="G10:H10"/>
    <mergeCell ref="B11:D11"/>
    <mergeCell ref="I10:J10"/>
    <mergeCell ref="K10:L10"/>
    <mergeCell ref="N12:N13"/>
    <mergeCell ref="G9:H9"/>
    <mergeCell ref="K8:O8"/>
    <mergeCell ref="E8:F9"/>
    <mergeCell ref="K9:L9"/>
    <mergeCell ref="M9:N9"/>
    <mergeCell ref="I9:J9"/>
    <mergeCell ref="G8:J8"/>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h-maruyama</cp:lastModifiedBy>
  <cp:lastPrinted>2017-11-10T02:55:53Z</cp:lastPrinted>
  <dcterms:created xsi:type="dcterms:W3CDTF">2002-05-31T05:07:33Z</dcterms:created>
  <dcterms:modified xsi:type="dcterms:W3CDTF">2017-11-10T07:11:39Z</dcterms:modified>
  <cp:category/>
  <cp:version/>
  <cp:contentType/>
  <cp:contentStatus/>
</cp:coreProperties>
</file>