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9230" windowHeight="6030" tabRatio="779" activeTab="0"/>
  </bookViews>
  <sheets>
    <sheet name="チェック表表紙" sheetId="1" r:id="rId1"/>
    <sheet name="チェックリスト記入表1" sheetId="2" r:id="rId2"/>
    <sheet name="チェックリスト記入表2" sheetId="3" r:id="rId3"/>
    <sheet name="付表1-①（倉庫）" sheetId="4" r:id="rId4"/>
    <sheet name="付表1－②（倉庫）" sheetId="5" r:id="rId5"/>
    <sheet name="付表2（倉庫）" sheetId="6" r:id="rId6"/>
    <sheet name="付表1-①（港運）" sheetId="7" r:id="rId7"/>
    <sheet name="付表1－②（港運）" sheetId="8" r:id="rId8"/>
    <sheet name="付表2（港運）" sheetId="9" r:id="rId9"/>
    <sheet name="付表3" sheetId="10" r:id="rId10"/>
    <sheet name="付表4" sheetId="11" r:id="rId11"/>
    <sheet name="付表5（普通倉庫、港運）" sheetId="12" r:id="rId12"/>
    <sheet name="付表5（冷蔵倉庫）" sheetId="13" r:id="rId13"/>
    <sheet name="付表6" sheetId="14" r:id="rId14"/>
  </sheets>
  <definedNames>
    <definedName name="_xlnm.Print_Area" localSheetId="1">'チェックリスト記入表1'!$A$1:$D$32</definedName>
    <definedName name="_xlnm.Print_Area" localSheetId="2">'チェックリスト記入表2'!$A$1:$D$28</definedName>
    <definedName name="_xlnm.Print_Area" localSheetId="0">'チェック表表紙'!$A$1:$I$52</definedName>
    <definedName name="_xlnm.Print_Area" localSheetId="6">'付表1-①（港運）'!$B$1:$AG$34</definedName>
    <definedName name="_xlnm.Print_Area" localSheetId="3">'付表1-①（倉庫）'!$B$1:$AG$34</definedName>
    <definedName name="_xlnm.Print_Area" localSheetId="8">'付表2（港運）'!$B$1:$X$28</definedName>
    <definedName name="_xlnm.Print_Area" localSheetId="5">'付表2（倉庫）'!$B$1:$X$28</definedName>
    <definedName name="_xlnm.Print_Area" localSheetId="9">'付表3'!$A$1:$G$21</definedName>
    <definedName name="_xlnm.Print_Area" localSheetId="10">'付表4'!$B$1:$M$20</definedName>
    <definedName name="_xlnm.Print_Area" localSheetId="11">'付表5（普通倉庫、港運）'!$B$1:$M$35</definedName>
    <definedName name="_xlnm.Print_Area" localSheetId="12">'付表5（冷蔵倉庫）'!$B$1:$M$35</definedName>
    <definedName name="_xlnm.Print_Area" localSheetId="13">'付表6'!$B$1:$AC$33</definedName>
  </definedNames>
  <calcPr fullCalcOnLoad="1"/>
</workbook>
</file>

<file path=xl/sharedStrings.xml><?xml version="1.0" encoding="utf-8"?>
<sst xmlns="http://schemas.openxmlformats.org/spreadsheetml/2006/main" count="867" uniqueCount="352">
  <si>
    <t>Yes</t>
  </si>
  <si>
    <t>No</t>
  </si>
  <si>
    <t>レベル</t>
  </si>
  <si>
    <t>〔1〕</t>
  </si>
  <si>
    <t>〔2〕</t>
  </si>
  <si>
    <t>〔3〕</t>
  </si>
  <si>
    <t>２．エネルギー効率の向上</t>
  </si>
  <si>
    <t>A</t>
  </si>
  <si>
    <t>B</t>
  </si>
  <si>
    <t>今期目標</t>
  </si>
  <si>
    <t>前期実績</t>
  </si>
  <si>
    <t>■付表３</t>
  </si>
  <si>
    <t>取　　　　　　　　　　　組</t>
  </si>
  <si>
    <t>記　入　欄</t>
  </si>
  <si>
    <t>倉庫・上屋関係</t>
  </si>
  <si>
    <t>荷役機械関係（フォークリフト等）</t>
  </si>
  <si>
    <t>※上記の項目のうち1項目でも基礎的な知識についての教育・指導を行っている場合はレベル1となります。</t>
  </si>
  <si>
    <t>装置
（進相コンデンサ、
高効率トランス等）</t>
  </si>
  <si>
    <t>現在の状況</t>
  </si>
  <si>
    <t>今後の導入計画</t>
  </si>
  <si>
    <t>導入率</t>
  </si>
  <si>
    <t>時期
（いつまでに）</t>
  </si>
  <si>
    <t>台</t>
  </si>
  <si>
    <t>D</t>
  </si>
  <si>
    <t>F</t>
  </si>
  <si>
    <t>E=(B+D)
/A×100</t>
  </si>
  <si>
    <t>追加導入
計画台数</t>
  </si>
  <si>
    <t>C=B/A×100</t>
  </si>
  <si>
    <t>改善率（％）</t>
  </si>
  <si>
    <t>単位</t>
  </si>
  <si>
    <t>全体(事業所）</t>
  </si>
  <si>
    <t>発生量</t>
  </si>
  <si>
    <t>３．廃棄物の発生抑制、適正処理及びリサイクルの推進</t>
  </si>
  <si>
    <t>Yes</t>
  </si>
  <si>
    <t>％</t>
  </si>
  <si>
    <t xml:space="preserve"> </t>
  </si>
  <si>
    <t>１．環境保全のための仕組み・体制の整備</t>
  </si>
  <si>
    <t>A</t>
  </si>
  <si>
    <t>環境方針は、環境保全への取組状況をもとに、定期的な見直し、改善を行っている[レベル３]</t>
  </si>
  <si>
    <t>現状の環境保全活動への取組状況に関する評価結果や、検討した取組の改善策を踏まえ、今後の目標や目標達成へむけた具体的な取組内容などを盛り込んだ行動計画を作成（見直し）している[レベル１]</t>
  </si>
  <si>
    <t>環境保全に関する管理責任者及び必要に応じて環境保全を推進するための組織を定めている[レベル１]</t>
  </si>
  <si>
    <t>管理責任者や組織を従業員に周知し、役割、責任、権限を明確にしている[レベル２]</t>
  </si>
  <si>
    <t>取組の結果を見ながら、組織や役割、責任、権限の見直しを行っている[レベル３]</t>
  </si>
  <si>
    <t>環境に関わる法規制や行政指導の内容等を従業員に伝達している[レベル１]</t>
  </si>
  <si>
    <t>環境意識の向上を図るため、環境方針の徹底や環境に関する一般的な情報の伝達等を定期的に行っている[レベル２]</t>
  </si>
  <si>
    <r>
      <t>従業員に対して、業務の効率化に関する基礎的な知識についての教育・指導を行っている[レベル１]</t>
    </r>
    <r>
      <rPr>
        <i/>
        <sz val="10"/>
        <rFont val="ＭＳ ゴシック"/>
        <family val="3"/>
      </rPr>
      <t>※付表３</t>
    </r>
  </si>
  <si>
    <t>施設及び設備の保守点検の実施状況や実施結果に基づき、取り組み状況が改善するよう、取組の見直しを行う仕組みを設けている[レベル３]</t>
  </si>
  <si>
    <t>省エネ設備・機器にどのようなものがあるか把握している[レベル１]</t>
  </si>
  <si>
    <t>チェックリスト記入表　（倉庫・港湾運送）</t>
  </si>
  <si>
    <t>事務所内での環境保全の取組みについて、従業員に周知している[レベル１]</t>
  </si>
  <si>
    <t>事務所内でのエネルギー使用量の削減及び廃棄物の抑制についての取組み状況を目標に照らして評価し、取組み状況が改善するよう、取組みの見直しを行う仕組みを設けている[レベル３]</t>
  </si>
  <si>
    <t>事務所内でのエネルギー使用量の削減及び廃棄物の抑制について、定量的な目標を設定している[レベル２]</t>
  </si>
  <si>
    <r>
      <t>（冷蔵倉庫関係のみ認証基準となります）</t>
    </r>
    <r>
      <rPr>
        <sz val="10"/>
        <rFont val="ＭＳ 明朝"/>
        <family val="1"/>
      </rPr>
      <t>省エネ設備・機器を導入している[レベル１]</t>
    </r>
    <r>
      <rPr>
        <i/>
        <sz val="10"/>
        <rFont val="ＭＳ ゴシック"/>
        <family val="3"/>
      </rPr>
      <t>※付表４</t>
    </r>
  </si>
  <si>
    <t>省エネ設備・機器を導入した結果を確認し、省エネ設備・機器の導入に役立てている[レベル３]</t>
  </si>
  <si>
    <t>廃棄物の発生抑制やリサイクルの少なくともいずれかの目標達成のための具体策を策定し、実施している[レベル２]</t>
  </si>
  <si>
    <t>〔2〕</t>
  </si>
  <si>
    <t>廃棄物の発生抑制（発生量削減）、再使用（繰り返し利用）、リサイクル（再生利用＝再資源化）及び適正処理の推進について、従業員に対して指導を行っている[レベル１]</t>
  </si>
  <si>
    <t>荷役機械（フォークリフト等）の使用に伴い発生する廃油、廃タイヤ、廃バッテリー等の処理に際して、適正処理やリサイクルを適切に実施している業者に委託している[レベル1]</t>
  </si>
  <si>
    <t>Yes</t>
  </si>
  <si>
    <t>No</t>
  </si>
  <si>
    <t>レベル</t>
  </si>
  <si>
    <t>〔1〕</t>
  </si>
  <si>
    <t>〔2〕</t>
  </si>
  <si>
    <t>〔3〕</t>
  </si>
  <si>
    <t>軽油</t>
  </si>
  <si>
    <t>電気使用量</t>
  </si>
  <si>
    <t>燃料使用量</t>
  </si>
  <si>
    <t>A重油</t>
  </si>
  <si>
    <t>灯油</t>
  </si>
  <si>
    <t>■付表４</t>
  </si>
  <si>
    <r>
      <t>電気使用原単位及び燃料使用原単位等に関して定量的な目標を設定している[レベル２]</t>
    </r>
    <r>
      <rPr>
        <i/>
        <sz val="10"/>
        <rFont val="ＭＳ ゴシック"/>
        <family val="3"/>
      </rPr>
      <t>※付表２</t>
    </r>
  </si>
  <si>
    <t>電気使用原単位および燃料使用原単位等に関する定量的な目標を達成するため、業務を効率的に進めるための計画を策定している[レベル２]</t>
  </si>
  <si>
    <t>業務の効率化の取組状況や取組結果に基づいて、取組状況が改善するよう、取組みの見直しを行う仕組みを設けている[レベル３]</t>
  </si>
  <si>
    <t>業務の効率化を推進するための責任者を定めている[レベル１]</t>
  </si>
  <si>
    <t>従業員に対して、電気使用原単位および燃料使用原単位等の管理結果をもとに、電気使用原単位および燃料使用原単位等が向上するよう指導を行っている[レベル３]</t>
  </si>
  <si>
    <r>
      <t>省エネ設備・機器を導入するための計画を策定し、目標達成に向けて導入に取組んでいる[レベル２]</t>
    </r>
    <r>
      <rPr>
        <i/>
        <sz val="10"/>
        <rFont val="ＭＳ ゴシック"/>
        <family val="3"/>
      </rPr>
      <t>※付表４</t>
    </r>
  </si>
  <si>
    <t>環境方針には法規制遵守に加えて自主的・積極的な取組を定めている[レベル２]</t>
  </si>
  <si>
    <t>施設及び設備の保守点検について、責任者を任命している[レベル１]</t>
  </si>
  <si>
    <t>施設及び設備の保守点検に関する実施計画を作成し、これに基づき実施すると共に、その結果を把握し、記録している[レベル２]</t>
  </si>
  <si>
    <t>事業活動に伴って発生するダンボール、プラスチック、木屑、穀物残さ等の廃棄物の処理に際して、適正処理やリサイクルを適切に実施している業者に委託している[レベル1]</t>
  </si>
  <si>
    <t>廃棄物の発生抑制やリサイクルの少なくともいずれかに関する取組状況や取組結果に基づいて、取組状況が改善するよう、取組の見直しを行う仕組みを設けている[レベル３]</t>
  </si>
  <si>
    <t>４．管理部門（事務所）における環境保全の推進</t>
  </si>
  <si>
    <t>■付表２（倉庫業者用）</t>
  </si>
  <si>
    <t>　□　省エネ設備・機器を導入するための計画を策定し、目標達成に向けて導入に取組んでいる[レベル２]</t>
  </si>
  <si>
    <t>施設名称又は使用機器　　　　　※２</t>
  </si>
  <si>
    <t>■付表２（港湾運送事業者用）</t>
  </si>
  <si>
    <r>
      <t xml:space="preserve">    </t>
    </r>
    <r>
      <rPr>
        <b/>
        <i/>
        <u val="single"/>
        <sz val="11"/>
        <rFont val="ＭＳ Ｐゴシック"/>
        <family val="3"/>
      </rPr>
      <t>記入上の注意：</t>
    </r>
  </si>
  <si>
    <r>
      <t xml:space="preserve">   </t>
    </r>
    <r>
      <rPr>
        <b/>
        <i/>
        <u val="single"/>
        <sz val="11"/>
        <rFont val="ＭＳ Ｐゴシック"/>
        <family val="3"/>
      </rPr>
      <t>記入上の注意：</t>
    </r>
  </si>
  <si>
    <t>前期発生量</t>
  </si>
  <si>
    <t>会社、事業所等の環境保全への取組を示す環境方針を策定しており、環境方針には法規制の遵守など基本的な取組が示されている[レベル１]</t>
  </si>
  <si>
    <t>廃棄物の発生抑制 ・ リサイクルの今期目標</t>
  </si>
  <si>
    <t>都市ガス</t>
  </si>
  <si>
    <t>グリーン経営認証</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</si>
  <si>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</si>
  <si>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</si>
  <si>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</si>
  <si>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</si>
  <si>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r>
      <t>チェック項目のレベル数値欄が</t>
    </r>
    <r>
      <rPr>
        <b/>
        <u val="single"/>
        <sz val="12"/>
        <rFont val="HGP教科書体"/>
        <family val="1"/>
      </rPr>
      <t>網掛けの項目（認証基準）は、すべてＹｅｓになっている必要が</t>
    </r>
  </si>
  <si>
    <r>
      <t>Ｙｅｓの項目の内、末尾に</t>
    </r>
    <r>
      <rPr>
        <b/>
        <sz val="12"/>
        <rFont val="HGP教科書体"/>
        <family val="1"/>
      </rPr>
      <t>「</t>
    </r>
    <r>
      <rPr>
        <b/>
        <i/>
        <sz val="12"/>
        <rFont val="HGP教科書体"/>
        <family val="1"/>
      </rPr>
      <t>※付表～</t>
    </r>
    <r>
      <rPr>
        <b/>
        <sz val="12"/>
        <rFont val="HGP教科書体"/>
        <family val="1"/>
      </rPr>
      <t>」</t>
    </r>
    <r>
      <rPr>
        <sz val="12"/>
        <rFont val="HGP教科書体"/>
        <family val="1"/>
      </rPr>
      <t>と記載のある場合は、</t>
    </r>
    <r>
      <rPr>
        <b/>
        <sz val="12"/>
        <rFont val="HGP教科書体"/>
        <family val="1"/>
      </rPr>
      <t>必ず、該当する付表へ記入し、</t>
    </r>
  </si>
  <si>
    <t>提出します。</t>
  </si>
  <si>
    <t>複数事業所を一括して申請する場合</t>
  </si>
  <si>
    <t>　　　　　　　　　（各項目共に、全事業所が取組んでいる場合のみ、Ｙｅｓ欄に✓を記入できます）</t>
  </si>
  <si>
    <t>＊　全事業所をとりまとめて1部作成</t>
  </si>
  <si>
    <t>（倉庫業・港湾運送事業用）</t>
  </si>
  <si>
    <t>『倉庫業・港湾運送事業におけるグリーン経営推進マニュアル』にあるチェックリストに基づいて、</t>
  </si>
  <si>
    <t>　作業中以外は、アイドリングストップに心がける</t>
  </si>
  <si>
    <t>　タイヤの空気圧を適正にする</t>
  </si>
  <si>
    <t>　急な発進・停止・旋回はやらない</t>
  </si>
  <si>
    <t>　その他</t>
  </si>
  <si>
    <t>　貨物の適正な配置管理</t>
  </si>
  <si>
    <t>　不要照明の消灯</t>
  </si>
  <si>
    <t>　過冷却運転防止対策</t>
  </si>
  <si>
    <t>　その他</t>
  </si>
  <si>
    <t>導入可能な
機器の台数</t>
  </si>
  <si>
    <t>導入実績
台数</t>
  </si>
  <si>
    <r>
      <t>　チェック項目の内容が貴社の取組にあてはまる場合はYes欄に</t>
    </r>
    <r>
      <rPr>
        <sz val="10"/>
        <rFont val="ＭＳ Ｐゴシック"/>
        <family val="3"/>
      </rPr>
      <t>✓</t>
    </r>
    <r>
      <rPr>
        <sz val="10"/>
        <rFont val="ＭＳ ゴシック"/>
        <family val="3"/>
      </rPr>
      <t>を、あてはまらない場合はNo欄に</t>
    </r>
    <r>
      <rPr>
        <sz val="10"/>
        <rFont val="ＭＳ Ｐゴシック"/>
        <family val="3"/>
      </rPr>
      <t>✓</t>
    </r>
    <r>
      <rPr>
        <sz val="10"/>
        <rFont val="ＭＳ ゴシック"/>
        <family val="3"/>
      </rPr>
      <t>を記入してください。</t>
    </r>
  </si>
  <si>
    <t>1-1【環境方針】</t>
  </si>
  <si>
    <t>1-3【推進体制】</t>
  </si>
  <si>
    <t>1-4【従業員に対する環境教育】</t>
  </si>
  <si>
    <t>2-1【電気使用原単位等に関する定量的な目標の設定等】</t>
  </si>
  <si>
    <t>2-3【省エネ設備・機器の導入】（事務所に関するものは除く）</t>
  </si>
  <si>
    <t>2-4【施設及び設備の保守点検】</t>
  </si>
  <si>
    <t>3-1【従業員に対する廃棄物に関する教育】</t>
  </si>
  <si>
    <t>3-2【廃棄物の適正処理】</t>
  </si>
  <si>
    <t>3-3【廃棄物の発生抑制、リサイクル】</t>
  </si>
  <si>
    <t>4-1【管理部門（事務所）における環境保全】</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</si>
  <si>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</si>
  <si>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</si>
  <si>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</si>
  <si>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</si>
  <si>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</si>
  <si>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1-2【環境行動計画の作成・見直し】</t>
  </si>
  <si>
    <t>　・コピー用紙等の紙使用量削減に努める</t>
  </si>
  <si>
    <t>2-2【業務の効率化の実施体制】</t>
  </si>
  <si>
    <t>　□　従業員に対して、業務の効率化に関する基礎的な知識についての教育・指導を行っている［レベル1］</t>
  </si>
  <si>
    <r>
      <t>　□</t>
    </r>
    <r>
      <rPr>
        <i/>
        <sz val="11"/>
        <rFont val="ＭＳ Ｐゴシック"/>
        <family val="3"/>
      </rPr>
      <t>　（冷蔵倉庫関係のみ認証基準となります）</t>
    </r>
    <r>
      <rPr>
        <sz val="11"/>
        <rFont val="ＭＳ Ｐゴシック"/>
        <family val="3"/>
      </rPr>
      <t>省エネ設備・機器を導入している[レベル１]</t>
    </r>
  </si>
  <si>
    <t>　　　　　　　　 埼玉物流センター</t>
  </si>
  <si>
    <t>倉庫の名称　　　　　　　　　　　　　   ※２</t>
  </si>
  <si>
    <t>（※2）記入例：　出洲海浜倉庫1号、2号</t>
  </si>
  <si>
    <t>単位
ｍ３
又は
ｍ２</t>
  </si>
  <si>
    <t>（※2）記入例：　出洲２号上屋</t>
  </si>
  <si>
    <t>　　　　　　　　 夢洲物流センター</t>
  </si>
  <si>
    <t>（※1）記入例：　（関東営業所）　千葉出洲埠頭</t>
  </si>
  <si>
    <t>　　　　　　　　 （関西支店）　　夢洲コンテナ埠頭</t>
  </si>
  <si>
    <t>（※1）記入例：　（千葉営業所）　普通倉庫</t>
  </si>
  <si>
    <t>　　　　　　　　 （埼玉営業所）　冷蔵倉庫</t>
  </si>
  <si>
    <t>木くず</t>
  </si>
  <si>
    <r>
      <t>所管容積</t>
    </r>
    <r>
      <rPr>
        <sz val="9"/>
        <rFont val="ＭＳ Ｐゴシック"/>
        <family val="3"/>
      </rPr>
      <t xml:space="preserve">
（冷蔵倉庫）
又は
</t>
    </r>
    <r>
      <rPr>
        <u val="single"/>
        <sz val="9"/>
        <rFont val="ＭＳ Ｐゴシック"/>
        <family val="3"/>
      </rPr>
      <t>所管面積</t>
    </r>
    <r>
      <rPr>
        <sz val="9"/>
        <rFont val="ＭＳ Ｐゴシック"/>
        <family val="3"/>
      </rPr>
      <t xml:space="preserve">
（その他倉庫）</t>
    </r>
  </si>
  <si>
    <t>（※4）　二酸化炭素排出係数</t>
  </si>
  <si>
    <t>　・「地球温暖化対策の推進に関する法律」に基づく「特定排出者の事業</t>
  </si>
  <si>
    <t>電気（一般電）</t>
  </si>
  <si>
    <t>　　活動に伴う温室効果ガスの排出量の算定に関する省令」（算定省令）</t>
  </si>
  <si>
    <t>　　に定める算定方法及び係数による。</t>
  </si>
  <si>
    <t>　・電気については算定省令に規定された「代替係数」（H20年度）を使用。</t>
  </si>
  <si>
    <t>（※3）単位は業務のエネルギー効率を把握しやすいものを</t>
  </si>
  <si>
    <t>B・C重油</t>
  </si>
  <si>
    <t>　・LPG（L、m3）については「温室効果ガス排出量算定・報告マニュアル」</t>
  </si>
  <si>
    <t>LPG（液体）</t>
  </si>
  <si>
    <t>　　（環境省、経産省）及び「プロパン、ブタン、LPガスのCO2排出原単位に</t>
  </si>
  <si>
    <t>LPG（気体）</t>
  </si>
  <si>
    <t>　　係わるガイドライン」（日本LPガス協会）に基づき換算。</t>
  </si>
  <si>
    <r>
      <t>あります。</t>
    </r>
    <r>
      <rPr>
        <sz val="12"/>
        <rFont val="HGP教科書体"/>
        <family val="1"/>
      </rPr>
      <t>（認証基準でも、該当しない項目には抹消線を引いてください。）</t>
    </r>
  </si>
  <si>
    <r>
      <t>　　（各付表の右上余白部分に、</t>
    </r>
    <r>
      <rPr>
        <u val="single"/>
        <sz val="12"/>
        <rFont val="HGP教科書体"/>
        <family val="1"/>
      </rPr>
      <t>事業所名を明記します</t>
    </r>
    <r>
      <rPr>
        <sz val="12"/>
        <rFont val="HGP教科書体"/>
        <family val="1"/>
      </rPr>
      <t>……略称で可）</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</si>
  <si>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</si>
  <si>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実 績 把 握 対 象 期 間</t>
  </si>
  <si>
    <t>（</t>
  </si>
  <si>
    <t>年</t>
  </si>
  <si>
    <t>月</t>
  </si>
  <si>
    <t>二酸化炭素
排出量</t>
  </si>
  <si>
    <t>二酸化炭素
排出原単位</t>
  </si>
  <si>
    <t xml:space="preserve"> 3.00 kg/kg  又は　1.67 kg/L ( LPG：1kg=1.795L)</t>
  </si>
  <si>
    <t>　　　　　　　　→　現在（今期）の目標値と、その目標を掲げて取組む期間（今期）を下表に記入してください。</t>
  </si>
  <si>
    <t>目 標 設 定 期 間 （</t>
  </si>
  <si>
    <t>前期実績　　　　（付表１）</t>
  </si>
  <si>
    <t>改善率
％</t>
  </si>
  <si>
    <t>前期実績　　　　　（付表１）</t>
  </si>
  <si>
    <t>（注）改善率 Ｃ＝(Ｂ－Ａ)/Ｂ×100</t>
  </si>
  <si>
    <t>両事業一括申請事業所には○を
記入</t>
  </si>
  <si>
    <t>使用
エネルギー
種類</t>
  </si>
  <si>
    <t>電気使用
原単位</t>
  </si>
  <si>
    <t>燃料使用
原単位</t>
  </si>
  <si>
    <t>二酸化炭素　　　　　排出係数 ※４</t>
  </si>
  <si>
    <t>使用
エネルギー
（種類）</t>
  </si>
  <si>
    <t>その他 (</t>
  </si>
  <si>
    <t>取扱量
※３　</t>
  </si>
  <si>
    <t>廃棄物の種類</t>
  </si>
  <si>
    <t>廃棄物の発生状況</t>
  </si>
  <si>
    <t>実績把握期間</t>
  </si>
  <si>
    <t>月</t>
  </si>
  <si>
    <t>L，Kg，等</t>
  </si>
  <si>
    <r>
      <rPr>
        <b/>
        <sz val="12"/>
        <rFont val="ＭＳ Ｐゴシック"/>
        <family val="3"/>
      </rPr>
      <t>【参考】リサイクル率計算表</t>
    </r>
    <r>
      <rPr>
        <b/>
        <sz val="11"/>
        <rFont val="ＭＳ Ｐゴシック"/>
        <family val="3"/>
      </rPr>
      <t xml:space="preserve">
</t>
    </r>
    <r>
      <rPr>
        <sz val="10"/>
        <color indexed="10"/>
        <rFont val="ＭＳ Ｐゴシック"/>
        <family val="3"/>
      </rPr>
      <t>（※ この表は印刷されません）</t>
    </r>
  </si>
  <si>
    <t>リサイクル率 （％）</t>
  </si>
  <si>
    <t>前期
リサイクル
処理量</t>
  </si>
  <si>
    <r>
      <t>申請書、チェックリスト、付表は、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</si>
  <si>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前期
廃棄物
発生量</t>
  </si>
  <si>
    <t>取　組　期　間</t>
  </si>
  <si>
    <t>（</t>
  </si>
  <si>
    <t>前期
リサイクル率
（％）</t>
  </si>
  <si>
    <t>～</t>
  </si>
  <si>
    <t>）</t>
  </si>
  <si>
    <t>（　プラスチック、
木くず、
ダンボール、等　）</t>
  </si>
  <si>
    <t>（ton,kg,m3,Ｌ 等）→</t>
  </si>
  <si>
    <t>A</t>
  </si>
  <si>
    <t>B</t>
  </si>
  <si>
    <t>(B-A)/Bx100</t>
  </si>
  <si>
    <t>C</t>
  </si>
  <si>
    <t>D</t>
  </si>
  <si>
    <t>C - D</t>
  </si>
  <si>
    <t>プラスチック</t>
  </si>
  <si>
    <t>ダンボール</t>
  </si>
  <si>
    <t>　</t>
  </si>
  <si>
    <t>（事業所名称 及び）
埠頭名　　　　　　　　　　　　※１</t>
  </si>
  <si>
    <t>（事業所名称 及び）
倉庫の種類
※１</t>
  </si>
  <si>
    <t>（事業所名称 及び）
倉庫の種類</t>
  </si>
  <si>
    <t>（事業所名称 及び）
埠頭名</t>
  </si>
  <si>
    <t>施設名称又は使用機器</t>
  </si>
  <si>
    <t>✤</t>
  </si>
  <si>
    <t>＊　各事業所　別々に作成</t>
  </si>
  <si>
    <t>◎</t>
  </si>
  <si>
    <t>定期審査申請用</t>
  </si>
  <si>
    <t>（登録・更新１年後の審査）</t>
  </si>
  <si>
    <r>
      <t xml:space="preserve">② </t>
    </r>
    <r>
      <rPr>
        <b/>
        <sz val="12"/>
        <rFont val="HGP教科書体"/>
        <family val="1"/>
      </rPr>
      <t>付表１-①～6</t>
    </r>
    <r>
      <rPr>
        <sz val="12"/>
        <rFont val="HGP教科書体"/>
        <family val="1"/>
      </rPr>
      <t>　（P.3～13）・・・・・</t>
    </r>
  </si>
  <si>
    <r>
      <t>施設及び設備の保守点検を定期的に実施し、老朽化、破損、故障、整備不良等によるエネルギーロスを削減している</t>
    </r>
    <r>
      <rPr>
        <sz val="10"/>
        <rFont val="ＭＳ Ｐゴシック"/>
        <family val="3"/>
      </rPr>
      <t>[</t>
    </r>
    <r>
      <rPr>
        <sz val="10"/>
        <rFont val="ＭＳ 明朝"/>
        <family val="1"/>
      </rPr>
      <t>レベル２</t>
    </r>
    <r>
      <rPr>
        <sz val="10"/>
        <rFont val="ＭＳ Ｐゴシック"/>
        <family val="3"/>
      </rPr>
      <t>]</t>
    </r>
    <r>
      <rPr>
        <i/>
        <sz val="10"/>
        <rFont val="ＭＳ Ｐゴシック"/>
        <family val="3"/>
      </rPr>
      <t>※付表５</t>
    </r>
  </si>
  <si>
    <r>
      <t>廃棄物の発生状況について把握している[レベル１]</t>
    </r>
    <r>
      <rPr>
        <i/>
        <sz val="10"/>
        <rFont val="ＭＳ ゴシック"/>
        <family val="3"/>
      </rPr>
      <t>※付表６</t>
    </r>
  </si>
  <si>
    <t>■付表１-②　（倉庫業者用）</t>
  </si>
  <si>
    <r>
      <t>　　</t>
    </r>
    <r>
      <rPr>
        <b/>
        <i/>
        <u val="single"/>
        <sz val="11"/>
        <rFont val="ＭＳ Ｐゴシック"/>
        <family val="3"/>
      </rPr>
      <t>記入上の注意：</t>
    </r>
  </si>
  <si>
    <t>倉庫の種類</t>
  </si>
  <si>
    <t>倉庫の名称</t>
  </si>
  <si>
    <t>一年間</t>
  </si>
  <si>
    <t>電気使用原単位
前期実績</t>
  </si>
  <si>
    <t>電気使用原単位
前期目標</t>
  </si>
  <si>
    <t>燃料使用原単位
前期実績</t>
  </si>
  <si>
    <t>燃料使用原単位
前期目標</t>
  </si>
  <si>
    <t>A</t>
  </si>
  <si>
    <t>B</t>
  </si>
  <si>
    <t>D=B/A</t>
  </si>
  <si>
    <t>D-1</t>
  </si>
  <si>
    <t>E=C/A</t>
  </si>
  <si>
    <t>E-1</t>
  </si>
  <si>
    <t>-</t>
  </si>
  <si>
    <t>年　　　間</t>
  </si>
  <si>
    <t>■付表１-②　（港湾運送事業者用）</t>
  </si>
  <si>
    <t>施設又は機器</t>
  </si>
  <si>
    <t>■付表５　（普通倉庫業者用）　（港湾運送事業者用）</t>
  </si>
  <si>
    <t>　　□　施設及び設備の保守点検を定期的に実施し、老朽化、破損、故障、整備不良等によるエネルギーロスを削減している[レベル２]</t>
  </si>
  <si>
    <t>　　　→施設（建物）、受配電設備、照明設備、空調設備、荷役機器設備について保守点検の実績及びその結果を次の表に記入してください。</t>
  </si>
  <si>
    <t>事業所名：</t>
  </si>
  <si>
    <t>施設設備の種類／名称</t>
  </si>
  <si>
    <t>実施日</t>
  </si>
  <si>
    <t>倉庫（建物）</t>
  </si>
  <si>
    <t>名称：</t>
  </si>
  <si>
    <t>受配電設備</t>
  </si>
  <si>
    <t>照明設備</t>
  </si>
  <si>
    <t>設置施設名称：</t>
  </si>
  <si>
    <t>空調設備</t>
  </si>
  <si>
    <t>荷役機器設備①（大型/小型）</t>
  </si>
  <si>
    <t>荷役機器設備②（大型/小型）</t>
  </si>
  <si>
    <t>■付表５　（冷蔵倉庫業者用）</t>
  </si>
  <si>
    <t>荷役機器設備（大型/小型）</t>
  </si>
  <si>
    <t>）</t>
  </si>
  <si>
    <t>～</t>
  </si>
  <si>
    <t>把　握　対　象　期　間 （</t>
  </si>
  <si>
    <t>月</t>
  </si>
  <si>
    <t>月</t>
  </si>
  <si>
    <t>（単位：</t>
  </si>
  <si>
    <t>入出庫量等</t>
  </si>
  <si>
    <t>）</t>
  </si>
  <si>
    <t>（又は事業所名）</t>
  </si>
  <si>
    <t>C</t>
  </si>
  <si>
    <t>燃料使用量</t>
  </si>
  <si>
    <t>KWh</t>
  </si>
  <si>
    <t>■付表１-①　（倉庫業者用）</t>
  </si>
  <si>
    <t>■付表１-①　（港湾運送事業者用）</t>
  </si>
  <si>
    <t>埠　　頭　　名</t>
  </si>
  <si>
    <t>取扱量</t>
  </si>
  <si>
    <t>■付表６</t>
  </si>
  <si>
    <t>日</t>
  </si>
  <si>
    <t>点検結果の概要
（点検結果の良否　及び　主要な整備修繕内容）</t>
  </si>
  <si>
    <t>保守点検基準
（期間）</t>
  </si>
  <si>
    <t>前回実施日から
経過した期間</t>
  </si>
  <si>
    <t>名称／車番等：</t>
  </si>
  <si>
    <t>冷凍冷蔵設備</t>
  </si>
  <si>
    <t>設置施設名称：</t>
  </si>
  <si>
    <r>
      <t xml:space="preserve">① </t>
    </r>
    <r>
      <rPr>
        <b/>
        <sz val="12"/>
        <rFont val="HGP教科書体"/>
        <family val="1"/>
      </rPr>
      <t xml:space="preserve">チェックリスト  </t>
    </r>
    <r>
      <rPr>
        <sz val="12"/>
        <rFont val="HGP教科書体"/>
        <family val="1"/>
      </rPr>
      <t>（P.1～2）・・・・・</t>
    </r>
    <r>
      <rPr>
        <b/>
        <sz val="12"/>
        <rFont val="HGP教科書体"/>
        <family val="1"/>
      </rPr>
      <t>全事業所をとりまとめて１部のみ</t>
    </r>
    <r>
      <rPr>
        <sz val="12"/>
        <rFont val="HGP教科書体"/>
        <family val="1"/>
      </rPr>
      <t>作成します。</t>
    </r>
  </si>
  <si>
    <t>改善率（％） ：　発生量削減　＝　（B-A)/Bx100</t>
  </si>
  <si>
    <t>　　　　　　　　　　リサイクル率向上 ＝ C－D</t>
  </si>
  <si>
    <r>
      <t>電気及び燃料の使用状況について把握している[レベル１]</t>
    </r>
    <r>
      <rPr>
        <i/>
        <sz val="10"/>
        <rFont val="ＭＳ ゴシック"/>
        <family val="3"/>
      </rPr>
      <t>※付表１</t>
    </r>
  </si>
  <si>
    <t xml:space="preserve">     □　電気及び燃料の使用状況について把握している［レベル1］</t>
  </si>
  <si>
    <t xml:space="preserve">     　 →　把握している場合には、次の表に記入してください。</t>
  </si>
  <si>
    <t>　　　　① 前期一年間の使用実績を記入してください。　これは付表２で原単位の今期目標を設定する基となります。</t>
  </si>
  <si>
    <t>　　　　② 「把握対象期間」には、実績を把握した前期の期間を記入してください。</t>
  </si>
  <si>
    <t>　　　　③ 「電気使用原単位（Ｄ）」及び「燃料使用原単位（Ｅ）」欄の値は、付表２における「電気使用原単位の目標」及び「燃料使用原単位の目標」欄の</t>
  </si>
  <si>
    <t>　　　　　  「前期実績（B）」欄へ転記する値となります。</t>
  </si>
  <si>
    <t>　　　　④ 両事業一括申請の場合は、対象事業所について、港湾運送事業の「埠頭名」、「施設名称又は使用機器」も記入してください。</t>
  </si>
  <si>
    <t>～</t>
  </si>
  <si>
    <t>）</t>
  </si>
  <si>
    <t>入出庫量等　　　　※３　</t>
  </si>
  <si>
    <t>Ｂ</t>
  </si>
  <si>
    <t>Ｃ</t>
  </si>
  <si>
    <t>D=B/A</t>
  </si>
  <si>
    <t>E=C/A</t>
  </si>
  <si>
    <t>F</t>
  </si>
  <si>
    <t>Ｇ=BxF又はCxF</t>
  </si>
  <si>
    <t>H=G/A</t>
  </si>
  <si>
    <t>単位</t>
  </si>
  <si>
    <t>（</t>
  </si>
  <si>
    <t>ｋWｈ</t>
  </si>
  <si>
    <t>　</t>
  </si>
  <si>
    <t>Kg</t>
  </si>
  <si>
    <t>－</t>
  </si>
  <si>
    <t>0.561 kg/kWh</t>
  </si>
  <si>
    <t>2.58 kg/L</t>
  </si>
  <si>
    <t xml:space="preserve">  2.49 kg/L</t>
  </si>
  <si>
    <t>ガソリン</t>
  </si>
  <si>
    <t>2.32 kg/L</t>
  </si>
  <si>
    <t xml:space="preserve">  2.71 kg/L</t>
  </si>
  <si>
    <t>2.23 kg/Nm3</t>
  </si>
  <si>
    <t xml:space="preserve">  3.00 kg/L</t>
  </si>
  <si>
    <t>　　　 事業者が任意に設定してください（トン、所管容積、所管面積、個等）</t>
  </si>
  <si>
    <t xml:space="preserve"> 7.81 kg/m3 　(LPG：1kg=0.384m3)</t>
  </si>
  <si>
    <t>　   □　電気使用原単位及び燃料使用原単位等に関して定量的な目標を設定している[レベル2]</t>
  </si>
  <si>
    <t xml:space="preserve">  　　① 「前期実績（Ｂ）」欄には、付表１の「電気使用原単位（Ｄ）」及び「燃料使用原単位（Ｅ）」欄の値をそれぞれ転記してください。（今期目標を決める基となります。）</t>
  </si>
  <si>
    <t>　　　② 「今期目標」欄には、原単位に関して「前期実績」に基づき設定した今期（現在を含む一年間）の目標値を記入してください。</t>
  </si>
  <si>
    <t>　　　③ 「目標設定期間」には、目標を設定して実現に取り組んでいる今期（現在）の期間を記入してください。</t>
  </si>
  <si>
    <t>　　　④ その他欄には、任意で設定している目標があれば記入してください。</t>
  </si>
  <si>
    <t>倉庫の名称</t>
  </si>
  <si>
    <t>電気使用原単位の目標</t>
  </si>
  <si>
    <t>燃料使用原単位の目標</t>
  </si>
  <si>
    <t>)</t>
  </si>
  <si>
    <t>A</t>
  </si>
  <si>
    <t>B</t>
  </si>
  <si>
    <t>C</t>
  </si>
  <si>
    <t>　　　　④ 両事業一括申請の場合は、対象事業所について、倉庫業の「倉庫の種類」、「倉庫の名称」、「所管容積又は所管面積」も記入してください。</t>
  </si>
  <si>
    <t>　　　 事業者が任意に設定してください（トン、ｍ3、個、TEU等）</t>
  </si>
  <si>
    <t>　　→　教育・指導を行っている取組内容に○をつけてください。</t>
  </si>
  <si>
    <t>　　　　→　導入している場合は、下表に記入してください。</t>
  </si>
  <si>
    <t>　　　　→　導入計画を下表に記入してください。</t>
  </si>
  <si>
    <t>　　　→　下表に前期（過去の一年間又は実績を把握した期間）の毎月の実績及びその期間（付表１-①と同じ期間）を記入してください。</t>
  </si>
  <si>
    <t>　　　① 認証登録対象事業所の倉庫ごとの実績を記入して下さい。事業所全体でしか把握できない場合は全体の実績を記入してください。</t>
  </si>
  <si>
    <t>　　　② 「電気使用原単位目標D-1」及び「燃料使用原単位目標E-1」欄には、前々期の実績を基に設定した前期の（期初に定めた）目標値を記入してください。</t>
  </si>
  <si>
    <r>
      <t>　　　① 認証登録対象事業所に関して下記施設設備（各々に付き任意の一棟、一式、一台など）の</t>
    </r>
    <r>
      <rPr>
        <b/>
        <sz val="11"/>
        <rFont val="ＭＳ Ｐゴシック"/>
        <family val="3"/>
      </rPr>
      <t>過去直近３回分</t>
    </r>
    <r>
      <rPr>
        <sz val="11"/>
        <rFont val="ＭＳ Ｐ明朝"/>
        <family val="1"/>
      </rPr>
      <t>の点検結果を記入してください。</t>
    </r>
  </si>
  <si>
    <t xml:space="preserve"> 　　      （初回認証審査時に点検活動を始め、その後、点検基準期間（６ヶ月、1年等）との関係で現時点までに３回分の点検がまだ行われていない場合は、今までに実施した分のみの点検結果を記入します）</t>
  </si>
  <si>
    <t>　　　② 認証登録対象事業所が複数ある場合には、全ての事業所の各施設設備について事業所毎に点検結果を記入してください。</t>
  </si>
  <si>
    <t>　　　③ 保守点検基準欄には点検のインターバル（期間）を記入してください。（例：毎月、毎年など）</t>
  </si>
  <si>
    <r>
      <t xml:space="preserve">　　　④ </t>
    </r>
    <r>
      <rPr>
        <b/>
        <sz val="10"/>
        <rFont val="ＭＳ Ｐ明朝"/>
        <family val="1"/>
      </rPr>
      <t>一つの項目に基準が複数（月次、年次など）ある場合には、そのうちの任意の一つ（日次以外）を選んで記入し、それに対応する点検整備記録を記入してください。</t>
    </r>
  </si>
  <si>
    <t>　　　→　把握している廃棄物の発生状況を、下表に記入してください。</t>
  </si>
  <si>
    <t>　　　→　目標を設定している場合は、下表の右側に記入してください。</t>
  </si>
  <si>
    <t>　　□　廃棄物の発生状況について把握している[レベル1]</t>
  </si>
  <si>
    <t>　　□　廃棄物の発生抑制やリサイクルの少なくともいずれかに関して定量的な目標を設定している[レベル2]</t>
  </si>
  <si>
    <r>
      <t>廃棄物の発生抑制やリサイクルの少なくともいずれかに関して定量的な目標を設定している[レベル２]</t>
    </r>
    <r>
      <rPr>
        <i/>
        <sz val="10"/>
        <rFont val="ＭＳ ゴシック"/>
        <family val="3"/>
      </rPr>
      <t>※付表６</t>
    </r>
  </si>
  <si>
    <t>会社（事業所）全体</t>
  </si>
  <si>
    <t>会社（事業所）全体</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</si>
</sst>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Red]\(0.0000\)"/>
    <numFmt numFmtId="178" formatCode="#,##0.0000_);[Red]\(#,##0.0000\)"/>
    <numFmt numFmtId="179" formatCode="#,##0.0000_ "/>
    <numFmt numFmtId="180" formatCode="0.000_);[Red]\(0.000\)"/>
    <numFmt numFmtId="181" formatCode="0.000_ "/>
    <numFmt numFmtId="182" formatCode="#,##0.0_ "/>
    <numFmt numFmtId="183" formatCode="#,##0.0;[Red]\-#,##0.0"/>
    <numFmt numFmtId="184" formatCode="#,##0.00_);[Red]\(#,##0.00\)"/>
    <numFmt numFmtId="185" formatCode="0.0_);[Red]\(0.0\)"/>
    <numFmt numFmtId="186" formatCode="0.0"/>
    <numFmt numFmtId="187" formatCode="#,##0.0_ ;[Red]\-#,##0.0\ "/>
    <numFmt numFmtId="188" formatCode="#,##0_ "/>
    <numFmt numFmtId="189" formatCode="0.0000_ "/>
    <numFmt numFmtId="190" formatCode="0_);[Red]\(0\)"/>
    <numFmt numFmtId="191" formatCode="0.00_);[Red]\(0.00\)"/>
    <numFmt numFmtId="192" formatCode="#,##0_);[Red]\(#,##0\)"/>
    <numFmt numFmtId="193" formatCode="#,##0.0_);[Red]\(#,##0.0\)"/>
    <numFmt numFmtId="194" formatCode="#,##0.00_ "/>
    <numFmt numFmtId="195" formatCode="#,##0.000_ "/>
  </numFmts>
  <fonts count="10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i/>
      <sz val="10"/>
      <name val="ＭＳ ゴシック"/>
      <family val="3"/>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b/>
      <sz val="16"/>
      <name val="ＭＳ Ｐゴシック"/>
      <family val="3"/>
    </font>
    <font>
      <sz val="9"/>
      <name val="ＭＳ Ｐゴシック"/>
      <family val="3"/>
    </font>
    <font>
      <sz val="9"/>
      <name val="MS UI Gothic"/>
      <family val="3"/>
    </font>
    <font>
      <sz val="11"/>
      <color indexed="10"/>
      <name val="ＭＳ Ｐゴシック"/>
      <family val="3"/>
    </font>
    <font>
      <i/>
      <sz val="11"/>
      <name val="ＭＳ Ｐゴシック"/>
      <family val="3"/>
    </font>
    <font>
      <sz val="14"/>
      <color indexed="12"/>
      <name val="ＭＳ 明朝"/>
      <family val="1"/>
    </font>
    <font>
      <sz val="11"/>
      <color indexed="12"/>
      <name val="ＭＳ Ｐゴシック"/>
      <family val="3"/>
    </font>
    <font>
      <sz val="9"/>
      <name val="ＭＳ ゴシック"/>
      <family val="3"/>
    </font>
    <font>
      <sz val="8"/>
      <name val="ＭＳ Ｐゴシック"/>
      <family val="3"/>
    </font>
    <font>
      <sz val="24"/>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b/>
      <i/>
      <sz val="12"/>
      <name val="HGP教科書体"/>
      <family val="1"/>
    </font>
    <font>
      <u val="single"/>
      <sz val="12"/>
      <name val="HGP教科書体"/>
      <family val="1"/>
    </font>
    <font>
      <sz val="11"/>
      <name val="ＭＳ Ｐ明朝"/>
      <family val="1"/>
    </font>
    <font>
      <sz val="18"/>
      <name val="ＭＳ Ｐゴシック"/>
      <family val="3"/>
    </font>
    <font>
      <b/>
      <sz val="26"/>
      <name val="ＭＳ ゴシック"/>
      <family val="3"/>
    </font>
    <font>
      <u val="single"/>
      <sz val="9"/>
      <name val="ＭＳ Ｐ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12"/>
      <name val="ＭＳ Ｐゴシック"/>
      <family val="3"/>
    </font>
    <font>
      <sz val="8"/>
      <name val="ＭＳ ゴシック"/>
      <family val="3"/>
    </font>
    <font>
      <sz val="8"/>
      <color indexed="10"/>
      <name val="ＭＳ ゴシック"/>
      <family val="3"/>
    </font>
    <font>
      <b/>
      <sz val="11"/>
      <name val="ＭＳ Ｐゴシック"/>
      <family val="3"/>
    </font>
    <font>
      <sz val="10"/>
      <color indexed="10"/>
      <name val="ＭＳ Ｐゴシック"/>
      <family val="3"/>
    </font>
    <font>
      <i/>
      <sz val="10"/>
      <name val="ＭＳ Ｐゴシック"/>
      <family val="3"/>
    </font>
    <font>
      <sz val="9"/>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0000FF"/>
      <name val="ＭＳ Ｐゴシック"/>
      <family val="3"/>
    </font>
    <font>
      <sz val="9"/>
      <color rgb="FF0000FF"/>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style="thin"/>
      <right>
        <color indexed="63"/>
      </right>
      <top style="thin"/>
      <bottom style="double"/>
    </border>
    <border>
      <left style="double"/>
      <right style="thin"/>
      <top style="thin"/>
      <bottom style="double"/>
    </border>
    <border>
      <left style="thin"/>
      <right style="thin"/>
      <top style="thin"/>
      <bottom style="double"/>
    </border>
    <border>
      <left style="thin"/>
      <right>
        <color indexed="63"/>
      </right>
      <top style="thin"/>
      <bottom style="thin"/>
    </border>
    <border>
      <left style="double"/>
      <right style="thin"/>
      <top style="thin"/>
      <bottom style="thin"/>
    </border>
    <border>
      <left style="thin"/>
      <right style="thin"/>
      <top style="thin"/>
      <bottom style="thin"/>
    </border>
    <border>
      <left style="thin"/>
      <right style="double"/>
      <top style="double"/>
      <bottom style="thin"/>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color indexed="63"/>
      </right>
      <top style="thin"/>
      <bottom style="double"/>
    </border>
    <border>
      <left style="thin"/>
      <right style="medium"/>
      <top style="thin"/>
      <bottom style="thin"/>
    </border>
    <border>
      <left style="thin"/>
      <right style="medium"/>
      <top style="thin"/>
      <bottom style="double"/>
    </border>
    <border>
      <left>
        <color indexed="63"/>
      </left>
      <right style="thin"/>
      <top style="double"/>
      <bottom style="thin"/>
    </border>
    <border>
      <left style="thin"/>
      <right>
        <color indexed="63"/>
      </right>
      <top>
        <color indexed="63"/>
      </top>
      <bottom style="thin"/>
    </border>
    <border>
      <left>
        <color indexed="63"/>
      </left>
      <right>
        <color indexed="63"/>
      </right>
      <top style="double"/>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color indexed="63"/>
      </right>
      <top style="thin"/>
      <bottom style="double"/>
    </border>
    <border>
      <left style="thin"/>
      <right style="thin"/>
      <top style="double"/>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style="thin"/>
      <top>
        <color indexed="63"/>
      </top>
      <bottom style="double"/>
    </border>
    <border>
      <left style="double"/>
      <right style="thin"/>
      <top>
        <color indexed="63"/>
      </top>
      <bottom style="thin"/>
    </border>
    <border>
      <left style="thin"/>
      <right style="double"/>
      <top style="thin"/>
      <bottom style="thin"/>
    </border>
    <border>
      <left style="thin"/>
      <right style="double"/>
      <top style="thin"/>
      <bottom>
        <color indexed="63"/>
      </bottom>
    </border>
    <border>
      <left style="double"/>
      <right style="thin"/>
      <top style="thin"/>
      <bottom>
        <color indexed="63"/>
      </bottom>
    </border>
    <border>
      <left style="thin"/>
      <right>
        <color indexed="63"/>
      </right>
      <top style="thin"/>
      <bottom>
        <color indexed="63"/>
      </bottom>
    </border>
    <border>
      <left style="double"/>
      <right style="thin"/>
      <top>
        <color indexed="63"/>
      </top>
      <bottom style="double"/>
    </border>
    <border>
      <left style="double"/>
      <right style="thin"/>
      <top>
        <color indexed="63"/>
      </top>
      <bottom style="medium"/>
    </border>
    <border>
      <left style="thin"/>
      <right style="thin"/>
      <top>
        <color indexed="63"/>
      </top>
      <bottom style="medium"/>
    </border>
    <border>
      <left style="dotted"/>
      <right style="thin"/>
      <top>
        <color indexed="63"/>
      </top>
      <bottom style="thin"/>
    </border>
    <border>
      <left style="dotted"/>
      <right style="thin"/>
      <top style="thin"/>
      <bottom style="thin"/>
    </border>
    <border>
      <left style="medium"/>
      <right style="thin"/>
      <top>
        <color indexed="63"/>
      </top>
      <bottom style="thin"/>
    </border>
    <border>
      <left style="medium"/>
      <right style="thin"/>
      <top style="thin"/>
      <bottom style="double"/>
    </border>
    <border>
      <left style="medium"/>
      <right>
        <color indexed="63"/>
      </right>
      <top style="double"/>
      <bottom style="thin"/>
    </border>
    <border>
      <left style="medium"/>
      <right style="thin"/>
      <top style="thin"/>
      <bottom style="thin"/>
    </border>
    <border>
      <left style="dotted"/>
      <right style="thin"/>
      <top style="double"/>
      <bottom style="thin"/>
    </border>
    <border>
      <left style="dotted"/>
      <right style="thin"/>
      <top>
        <color indexed="63"/>
      </top>
      <bottom style="double"/>
    </border>
    <border>
      <left style="thin"/>
      <right style="medium"/>
      <top style="double"/>
      <bottom style="thin"/>
    </border>
    <border>
      <left style="thin"/>
      <right style="medium"/>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double"/>
      <right>
        <color indexed="63"/>
      </right>
      <top>
        <color indexed="63"/>
      </top>
      <bottom style="thin"/>
    </border>
    <border>
      <left style="double"/>
      <right>
        <color indexed="63"/>
      </right>
      <top style="thin"/>
      <bottom style="thin"/>
    </border>
    <border>
      <left style="medium"/>
      <right>
        <color indexed="63"/>
      </right>
      <top style="thin"/>
      <bottom style="medium"/>
    </border>
    <border>
      <left style="double"/>
      <right>
        <color indexed="63"/>
      </right>
      <top style="thin"/>
      <bottom style="medium"/>
    </border>
    <border>
      <left style="double"/>
      <right>
        <color indexed="63"/>
      </right>
      <top style="double"/>
      <bottom style="thin"/>
    </border>
    <border>
      <left style="thin"/>
      <right style="medium"/>
      <top style="thin"/>
      <bottom style="medium"/>
    </border>
    <border>
      <left style="medium"/>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double"/>
      <top>
        <color indexed="63"/>
      </top>
      <bottom style="thin"/>
    </border>
    <border>
      <left style="medium"/>
      <right style="double"/>
      <top>
        <color indexed="63"/>
      </top>
      <bottom style="double"/>
    </border>
    <border>
      <left style="medium"/>
      <right style="double"/>
      <top>
        <color indexed="63"/>
      </top>
      <bottom style="medium"/>
    </border>
    <border>
      <left style="medium"/>
      <right style="double"/>
      <top style="double"/>
      <bottom style="thin"/>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medium"/>
      <right style="thin"/>
      <top>
        <color indexed="63"/>
      </top>
      <bottom style="medium"/>
    </border>
    <border>
      <left style="thin"/>
      <right style="medium"/>
      <top>
        <color indexed="63"/>
      </top>
      <bottom style="medium"/>
    </border>
    <border>
      <left style="thin"/>
      <right>
        <color indexed="63"/>
      </right>
      <top style="double"/>
      <bottom>
        <color indexed="63"/>
      </bottom>
    </border>
    <border>
      <left style="thin"/>
      <right style="thin"/>
      <top style="medium"/>
      <bottom style="thin"/>
    </border>
    <border>
      <left style="thin"/>
      <right style="thin"/>
      <top>
        <color indexed="63"/>
      </top>
      <bottom>
        <color indexed="63"/>
      </bottom>
    </border>
    <border>
      <left>
        <color indexed="63"/>
      </left>
      <right style="thin"/>
      <top style="thin"/>
      <bottom style="double"/>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double"/>
      <bottom style="thin"/>
    </border>
    <border>
      <left>
        <color indexed="63"/>
      </left>
      <right style="thin"/>
      <top>
        <color indexed="63"/>
      </top>
      <bottom>
        <color indexed="63"/>
      </bottom>
    </border>
    <border>
      <left style="medium"/>
      <right>
        <color indexed="63"/>
      </right>
      <top style="double"/>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double"/>
    </border>
    <border>
      <left style="medium"/>
      <right>
        <color indexed="63"/>
      </right>
      <top>
        <color indexed="63"/>
      </top>
      <bottom style="medium"/>
    </border>
    <border>
      <left style="thin"/>
      <right style="thin"/>
      <top style="thin"/>
      <bottom style="medium"/>
    </border>
    <border>
      <left style="thin"/>
      <right style="dotted"/>
      <top style="double"/>
      <bottom style="thin"/>
    </border>
    <border>
      <left style="thin"/>
      <right style="dotted"/>
      <top>
        <color indexed="63"/>
      </top>
      <bottom style="thin"/>
    </border>
    <border>
      <left style="thin"/>
      <right style="dotted"/>
      <top style="thin"/>
      <bottom style="thin"/>
    </border>
    <border>
      <left style="thin"/>
      <right style="dotted"/>
      <top>
        <color indexed="63"/>
      </top>
      <bottom style="double"/>
    </border>
    <border>
      <left style="medium"/>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dotted"/>
      <right style="thin"/>
      <top style="medium"/>
      <bottom>
        <color indexed="63"/>
      </bottom>
    </border>
    <border>
      <left style="dotted"/>
      <right style="thin"/>
      <top>
        <color indexed="63"/>
      </top>
      <bottom>
        <color indexed="63"/>
      </bottom>
    </border>
    <border>
      <left style="double"/>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double"/>
      <top style="thin"/>
      <bottom style="thin"/>
    </border>
    <border>
      <left>
        <color indexed="63"/>
      </left>
      <right style="medium"/>
      <top style="thin"/>
      <bottom style="thin"/>
    </border>
    <border>
      <left>
        <color indexed="63"/>
      </left>
      <right style="double"/>
      <top style="thin"/>
      <bottom style="double"/>
    </border>
    <border>
      <left>
        <color indexed="63"/>
      </left>
      <right style="medium"/>
      <top style="thin"/>
      <bottom style="double"/>
    </border>
    <border>
      <left>
        <color indexed="63"/>
      </left>
      <right style="double"/>
      <top style="double"/>
      <bottom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color indexed="63"/>
      </bottom>
    </border>
    <border>
      <left style="double"/>
      <right style="thin"/>
      <top style="medium"/>
      <bottom style="thin"/>
    </border>
    <border>
      <left style="thin"/>
      <right style="double"/>
      <top style="medium"/>
      <bottom style="thin"/>
    </border>
    <border>
      <left style="thin"/>
      <right style="double"/>
      <top style="thin"/>
      <bottom style="double"/>
    </border>
    <border>
      <left style="thin"/>
      <right style="double"/>
      <top>
        <color indexed="63"/>
      </top>
      <bottom style="thin"/>
    </border>
    <border>
      <left>
        <color indexed="63"/>
      </left>
      <right style="medium"/>
      <top style="double"/>
      <bottom style="thin"/>
    </border>
    <border>
      <left>
        <color indexed="63"/>
      </left>
      <right style="medium"/>
      <top style="double"/>
      <bottom style="medium"/>
    </border>
    <border>
      <left style="thin"/>
      <right style="double"/>
      <top>
        <color indexed="63"/>
      </top>
      <bottom style="medium"/>
    </border>
    <border>
      <left style="thin"/>
      <right style="medium"/>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thin"/>
      <bottom>
        <color indexed="63"/>
      </bottom>
    </border>
    <border>
      <left style="medium"/>
      <right style="thin"/>
      <top style="thin"/>
      <bottom style="medium"/>
    </border>
    <border>
      <left style="medium"/>
      <right style="thin"/>
      <top style="double"/>
      <bottom>
        <color indexed="63"/>
      </bottom>
    </border>
    <border>
      <left style="medium"/>
      <right style="thin"/>
      <top>
        <color indexed="63"/>
      </top>
      <bottom style="double"/>
    </border>
    <border>
      <left style="medium"/>
      <right>
        <color indexed="63"/>
      </right>
      <top style="medium"/>
      <bottom style="thin"/>
    </border>
    <border>
      <left style="thin"/>
      <right style="medium"/>
      <top style="medium"/>
      <bottom style="thin"/>
    </border>
    <border>
      <left style="thin"/>
      <right style="thin"/>
      <top style="double"/>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double"/>
      <top>
        <color indexed="63"/>
      </top>
      <bottom style="medium"/>
    </border>
    <border>
      <left style="double"/>
      <right>
        <color indexed="63"/>
      </right>
      <top>
        <color indexed="63"/>
      </top>
      <bottom style="double"/>
    </border>
    <border>
      <left>
        <color indexed="63"/>
      </left>
      <right style="medium"/>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medium"/>
      <right style="double"/>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1" applyNumberFormat="0" applyAlignment="0" applyProtection="0"/>
    <xf numFmtId="0" fontId="8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7" fillId="0" borderId="3" applyNumberFormat="0" applyFill="0" applyAlignment="0" applyProtection="0"/>
    <xf numFmtId="0" fontId="88" fillId="28" borderId="0" applyNumberFormat="0" applyBorder="0" applyAlignment="0" applyProtection="0"/>
    <xf numFmtId="0" fontId="89" fillId="29"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29"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98" fillId="31" borderId="0" applyNumberFormat="0" applyBorder="0" applyAlignment="0" applyProtection="0"/>
  </cellStyleXfs>
  <cellXfs count="825">
    <xf numFmtId="0" fontId="0" fillId="0" borderId="0" xfId="0" applyAlignment="1">
      <alignment/>
    </xf>
    <xf numFmtId="0" fontId="6" fillId="0" borderId="0" xfId="62" applyFont="1" applyAlignment="1">
      <alignment vertical="center" wrapText="1"/>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wrapText="1"/>
      <protection/>
    </xf>
    <xf numFmtId="0" fontId="12" fillId="0" borderId="0" xfId="62" applyFont="1" applyBorder="1" applyAlignment="1">
      <alignment vertical="center" wrapText="1"/>
      <protection/>
    </xf>
    <xf numFmtId="0" fontId="11" fillId="0" borderId="0" xfId="62" applyFont="1" applyAlignment="1">
      <alignment horizontal="center" vertical="center"/>
      <protection/>
    </xf>
    <xf numFmtId="0" fontId="12" fillId="0" borderId="0" xfId="62" applyFont="1" applyAlignment="1">
      <alignment vertical="center" wrapText="1"/>
      <protection/>
    </xf>
    <xf numFmtId="0" fontId="15" fillId="0" borderId="0" xfId="0" applyFont="1" applyAlignment="1">
      <alignment/>
    </xf>
    <xf numFmtId="0" fontId="10" fillId="0" borderId="0" xfId="62" applyFont="1" applyAlignment="1">
      <alignment vertical="center"/>
      <protection/>
    </xf>
    <xf numFmtId="0" fontId="5" fillId="0" borderId="0" xfId="62" applyFont="1" applyAlignment="1">
      <alignment vertical="center"/>
      <protection/>
    </xf>
    <xf numFmtId="0" fontId="16" fillId="0" borderId="0" xfId="0" applyFont="1" applyAlignment="1">
      <alignment/>
    </xf>
    <xf numFmtId="0" fontId="17" fillId="0" borderId="0" xfId="0" applyFont="1" applyAlignment="1">
      <alignment/>
    </xf>
    <xf numFmtId="0" fontId="0" fillId="0" borderId="0" xfId="0" applyBorder="1" applyAlignment="1" applyProtection="1">
      <alignment horizontal="right" vertical="center"/>
      <protection locked="0"/>
    </xf>
    <xf numFmtId="0" fontId="14" fillId="0" borderId="0" xfId="0" applyFont="1" applyAlignment="1">
      <alignment/>
    </xf>
    <xf numFmtId="0" fontId="19" fillId="0" borderId="0" xfId="0" applyFont="1" applyAlignment="1">
      <alignment/>
    </xf>
    <xf numFmtId="0" fontId="0"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22" fillId="0" borderId="0" xfId="0" applyFont="1" applyAlignment="1">
      <alignment horizontal="center" vertical="center"/>
    </xf>
    <xf numFmtId="0" fontId="6" fillId="0" borderId="0" xfId="0" applyFont="1" applyAlignment="1">
      <alignment/>
    </xf>
    <xf numFmtId="0" fontId="0" fillId="0" borderId="10" xfId="0" applyBorder="1" applyAlignment="1">
      <alignment/>
    </xf>
    <xf numFmtId="0" fontId="0" fillId="0" borderId="11" xfId="0" applyBorder="1" applyAlignment="1">
      <alignment horizontal="center" vertical="center"/>
    </xf>
    <xf numFmtId="0" fontId="25" fillId="0" borderId="0" xfId="0" applyFont="1" applyAlignment="1">
      <alignment/>
    </xf>
    <xf numFmtId="0" fontId="11" fillId="32" borderId="0" xfId="62" applyFont="1" applyFill="1" applyAlignment="1">
      <alignment horizontal="center" vertical="center"/>
      <protection/>
    </xf>
    <xf numFmtId="0" fontId="27" fillId="0" borderId="0" xfId="62" applyFont="1" applyAlignment="1">
      <alignment vertical="center"/>
      <protection/>
    </xf>
    <xf numFmtId="0" fontId="28" fillId="0" borderId="0" xfId="0" applyFont="1" applyAlignment="1">
      <alignment/>
    </xf>
    <xf numFmtId="0" fontId="0" fillId="0" borderId="0" xfId="0" applyFont="1" applyFill="1" applyAlignment="1">
      <alignment/>
    </xf>
    <xf numFmtId="0" fontId="0" fillId="0" borderId="0" xfId="0" applyFill="1" applyAlignment="1">
      <alignment/>
    </xf>
    <xf numFmtId="0" fontId="4" fillId="0" borderId="0" xfId="62" applyFont="1" applyAlignment="1">
      <alignment vertical="center"/>
      <protection/>
    </xf>
    <xf numFmtId="0" fontId="0" fillId="0" borderId="0" xfId="0" applyAlignment="1">
      <alignment vertical="center"/>
    </xf>
    <xf numFmtId="0" fontId="11" fillId="0" borderId="0" xfId="62" applyFont="1" applyFill="1" applyAlignment="1">
      <alignment horizontal="center" vertical="center"/>
      <protection/>
    </xf>
    <xf numFmtId="0" fontId="5" fillId="0" borderId="0" xfId="65" applyFont="1" applyAlignment="1">
      <alignment vertical="center"/>
      <protection/>
    </xf>
    <xf numFmtId="0" fontId="7" fillId="0" borderId="0" xfId="65" applyFont="1" applyAlignment="1">
      <alignment horizontal="center" vertical="center"/>
      <protection/>
    </xf>
    <xf numFmtId="0" fontId="8" fillId="0" borderId="0" xfId="65" applyFont="1" applyAlignment="1">
      <alignment horizontal="center" vertical="center"/>
      <protection/>
    </xf>
    <xf numFmtId="0" fontId="10" fillId="0" borderId="0" xfId="65" applyFont="1" applyAlignment="1">
      <alignment horizontal="center" vertical="center"/>
      <protection/>
    </xf>
    <xf numFmtId="0" fontId="11" fillId="32" borderId="0" xfId="65" applyFont="1" applyFill="1" applyAlignment="1">
      <alignment horizontal="center" vertical="center"/>
      <protection/>
    </xf>
    <xf numFmtId="0" fontId="10" fillId="0" borderId="0" xfId="65" applyFont="1" applyAlignment="1" applyProtection="1">
      <alignment horizontal="center" vertical="center"/>
      <protection locked="0"/>
    </xf>
    <xf numFmtId="0" fontId="10" fillId="32" borderId="0" xfId="65" applyFont="1" applyFill="1" applyAlignment="1">
      <alignment horizontal="center" vertical="center"/>
      <protection/>
    </xf>
    <xf numFmtId="0" fontId="11" fillId="0" borderId="0" xfId="65" applyFont="1" applyFill="1" applyAlignment="1">
      <alignment horizontal="center" vertical="center"/>
      <protection/>
    </xf>
    <xf numFmtId="0" fontId="11" fillId="0" borderId="0" xfId="65" applyFont="1" applyAlignment="1">
      <alignment horizontal="center" vertical="center"/>
      <protection/>
    </xf>
    <xf numFmtId="0" fontId="12" fillId="0" borderId="0" xfId="62" applyFont="1" applyFill="1" applyAlignment="1">
      <alignment vertical="center" wrapText="1"/>
      <protection/>
    </xf>
    <xf numFmtId="0" fontId="13" fillId="0" borderId="0" xfId="62" applyFont="1" applyAlignment="1">
      <alignment vertical="center" wrapText="1"/>
      <protection/>
    </xf>
    <xf numFmtId="0" fontId="6" fillId="0" borderId="0" xfId="65" applyFont="1" applyAlignment="1">
      <alignment vertical="center" wrapText="1"/>
      <protection/>
    </xf>
    <xf numFmtId="0" fontId="9" fillId="0" borderId="0" xfId="65" applyFont="1" applyAlignment="1">
      <alignment vertical="center" wrapText="1"/>
      <protection/>
    </xf>
    <xf numFmtId="0" fontId="12" fillId="0" borderId="0" xfId="65" applyFont="1" applyAlignment="1">
      <alignment vertical="center" wrapText="1"/>
      <protection/>
    </xf>
    <xf numFmtId="0" fontId="23" fillId="0" borderId="12" xfId="0" applyFont="1" applyFill="1" applyBorder="1" applyAlignment="1">
      <alignment horizontal="center" vertical="center"/>
    </xf>
    <xf numFmtId="0" fontId="16" fillId="0" borderId="0" xfId="0" applyFont="1" applyFill="1" applyAlignment="1">
      <alignment/>
    </xf>
    <xf numFmtId="0" fontId="15" fillId="0" borderId="0" xfId="0" applyFont="1" applyFill="1" applyAlignment="1">
      <alignment/>
    </xf>
    <xf numFmtId="0" fontId="20" fillId="0" borderId="0" xfId="0" applyFont="1" applyFill="1" applyAlignment="1">
      <alignment/>
    </xf>
    <xf numFmtId="0" fontId="23" fillId="0" borderId="0" xfId="0" applyFont="1" applyFill="1" applyAlignment="1">
      <alignment/>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3" fillId="0" borderId="19" xfId="0" applyFont="1" applyFill="1" applyBorder="1" applyAlignment="1">
      <alignment horizontal="center" vertical="center"/>
    </xf>
    <xf numFmtId="0" fontId="0" fillId="0" borderId="0" xfId="64">
      <alignment/>
      <protection/>
    </xf>
    <xf numFmtId="0" fontId="0" fillId="0" borderId="0" xfId="64" applyAlignment="1">
      <alignment vertical="top"/>
      <protection/>
    </xf>
    <xf numFmtId="0" fontId="33" fillId="0" borderId="0" xfId="64" applyFont="1" applyAlignment="1">
      <alignment horizontal="center" vertical="center"/>
      <protection/>
    </xf>
    <xf numFmtId="0" fontId="36" fillId="0" borderId="0" xfId="64" applyFont="1">
      <alignment/>
      <protection/>
    </xf>
    <xf numFmtId="0" fontId="37" fillId="0" borderId="0" xfId="64" applyFont="1" applyAlignment="1">
      <alignment horizontal="center" vertical="center"/>
      <protection/>
    </xf>
    <xf numFmtId="0" fontId="35" fillId="0" borderId="0" xfId="64" applyFont="1" applyAlignment="1">
      <alignment vertical="center"/>
      <protection/>
    </xf>
    <xf numFmtId="0" fontId="36" fillId="0" borderId="0" xfId="64" applyFont="1" applyAlignment="1">
      <alignment vertical="center"/>
      <protection/>
    </xf>
    <xf numFmtId="0" fontId="38" fillId="0" borderId="0" xfId="64" applyFont="1" applyAlignment="1">
      <alignment vertical="center"/>
      <protection/>
    </xf>
    <xf numFmtId="0" fontId="39" fillId="0" borderId="0" xfId="64" applyFont="1" applyAlignment="1">
      <alignment vertical="center"/>
      <protection/>
    </xf>
    <xf numFmtId="0" fontId="35" fillId="0" borderId="0" xfId="64" applyFont="1" applyAlignment="1" quotePrefix="1">
      <alignment horizontal="right" vertical="center"/>
      <protection/>
    </xf>
    <xf numFmtId="0" fontId="0" fillId="0" borderId="0" xfId="64" applyFont="1">
      <alignment/>
      <protection/>
    </xf>
    <xf numFmtId="0" fontId="42" fillId="0" borderId="0" xfId="0" applyFont="1" applyAlignment="1">
      <alignment/>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center" vertical="center" textRotation="255"/>
    </xf>
    <xf numFmtId="0" fontId="0" fillId="0" borderId="23" xfId="0" applyBorder="1" applyAlignment="1">
      <alignment vertical="top"/>
    </xf>
    <xf numFmtId="0" fontId="42" fillId="0" borderId="0" xfId="0" applyFont="1" applyFill="1" applyAlignment="1">
      <alignment/>
    </xf>
    <xf numFmtId="0" fontId="30" fillId="0" borderId="0" xfId="0" applyFont="1" applyAlignment="1">
      <alignment/>
    </xf>
    <xf numFmtId="0" fontId="30" fillId="0" borderId="0" xfId="0" applyFont="1" applyFill="1" applyBorder="1" applyAlignment="1">
      <alignment horizontal="left"/>
    </xf>
    <xf numFmtId="0" fontId="23" fillId="0" borderId="24"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23" fillId="0" borderId="27" xfId="0" applyFont="1" applyFill="1" applyBorder="1" applyAlignment="1">
      <alignment horizontal="center" vertical="center"/>
    </xf>
    <xf numFmtId="176" fontId="14" fillId="0" borderId="28"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176" fontId="14" fillId="0" borderId="33" xfId="0" applyNumberFormat="1" applyFont="1" applyFill="1" applyBorder="1" applyAlignment="1">
      <alignment horizontal="center" vertical="center"/>
    </xf>
    <xf numFmtId="0" fontId="23" fillId="0" borderId="34" xfId="0" applyFont="1" applyFill="1" applyBorder="1" applyAlignment="1">
      <alignment horizontal="center" vertical="center"/>
    </xf>
    <xf numFmtId="0" fontId="34" fillId="0" borderId="0" xfId="63" applyFont="1" applyAlignment="1">
      <alignment horizontal="right" vertical="center"/>
      <protection/>
    </xf>
    <xf numFmtId="0" fontId="46" fillId="0" borderId="0" xfId="63" applyFont="1" applyAlignment="1">
      <alignment vertical="center"/>
      <protection/>
    </xf>
    <xf numFmtId="0" fontId="4" fillId="0" borderId="0" xfId="62" applyFont="1" applyAlignment="1">
      <alignment/>
      <protection/>
    </xf>
    <xf numFmtId="0" fontId="4" fillId="0" borderId="0" xfId="65" applyFont="1" applyAlignment="1">
      <alignment/>
      <protection/>
    </xf>
    <xf numFmtId="0" fontId="99" fillId="0" borderId="0" xfId="0" applyFont="1" applyAlignment="1">
      <alignment horizontal="left" vertical="center" readingOrder="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pplyProtection="1">
      <alignment horizontal="right" vertical="center"/>
      <protection locked="0"/>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52" fillId="0" borderId="0" xfId="0" applyFont="1" applyFill="1" applyBorder="1" applyAlignment="1">
      <alignment horizontal="center" vertical="top"/>
    </xf>
    <xf numFmtId="0" fontId="52"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pplyProtection="1">
      <alignment horizontal="right" vertical="top"/>
      <protection locked="0"/>
    </xf>
    <xf numFmtId="0" fontId="23" fillId="0" borderId="3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6" xfId="0" applyFont="1" applyFill="1" applyBorder="1" applyAlignment="1">
      <alignment vertical="center"/>
    </xf>
    <xf numFmtId="0" fontId="14" fillId="27" borderId="37"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39" xfId="0" applyFont="1" applyFill="1" applyBorder="1" applyAlignment="1">
      <alignment horizontal="center" vertical="center" wrapText="1"/>
    </xf>
    <xf numFmtId="0" fontId="14" fillId="27" borderId="38" xfId="0" applyFont="1" applyFill="1" applyBorder="1" applyAlignment="1">
      <alignment horizontal="center" vertical="center"/>
    </xf>
    <xf numFmtId="0" fontId="23" fillId="27" borderId="40" xfId="0" applyFont="1" applyFill="1" applyBorder="1" applyAlignment="1">
      <alignment horizontal="center" vertical="center" wrapText="1"/>
    </xf>
    <xf numFmtId="0" fontId="14" fillId="27" borderId="17" xfId="0" applyFont="1" applyFill="1" applyBorder="1" applyAlignment="1">
      <alignment horizontal="center" vertical="center"/>
    </xf>
    <xf numFmtId="0" fontId="23" fillId="27" borderId="17" xfId="0" applyFont="1" applyFill="1" applyBorder="1" applyAlignment="1">
      <alignment horizontal="center" vertical="center"/>
    </xf>
    <xf numFmtId="0" fontId="23" fillId="27" borderId="15" xfId="0" applyFont="1" applyFill="1" applyBorder="1" applyAlignment="1">
      <alignment horizontal="center" vertical="center"/>
    </xf>
    <xf numFmtId="0" fontId="23" fillId="27" borderId="41" xfId="0" applyFont="1" applyFill="1" applyBorder="1" applyAlignment="1">
      <alignment horizontal="center" vertical="center" wrapText="1"/>
    </xf>
    <xf numFmtId="0" fontId="14" fillId="27" borderId="42" xfId="0" applyFont="1" applyFill="1" applyBorder="1" applyAlignment="1">
      <alignment horizontal="center" vertical="center"/>
    </xf>
    <xf numFmtId="0" fontId="23" fillId="27" borderId="42" xfId="0" applyFont="1" applyFill="1" applyBorder="1" applyAlignment="1">
      <alignment horizontal="center" vertical="center"/>
    </xf>
    <xf numFmtId="0" fontId="23" fillId="27" borderId="20" xfId="0" applyFont="1" applyFill="1" applyBorder="1" applyAlignment="1">
      <alignment horizontal="center" vertical="center"/>
    </xf>
    <xf numFmtId="0" fontId="53" fillId="0" borderId="0" xfId="0" applyFont="1" applyFill="1" applyAlignment="1">
      <alignment/>
    </xf>
    <xf numFmtId="0" fontId="53" fillId="0" borderId="0" xfId="0" applyFont="1" applyAlignment="1">
      <alignment/>
    </xf>
    <xf numFmtId="0" fontId="23" fillId="0" borderId="0" xfId="0" applyFont="1" applyFill="1" applyBorder="1" applyAlignment="1">
      <alignment/>
    </xf>
    <xf numFmtId="0" fontId="29" fillId="0" borderId="0" xfId="0" applyFont="1" applyFill="1" applyBorder="1" applyAlignment="1">
      <alignment/>
    </xf>
    <xf numFmtId="0" fontId="53" fillId="0" borderId="0" xfId="0" applyFont="1" applyAlignment="1">
      <alignment/>
    </xf>
    <xf numFmtId="18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53"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181" fontId="23" fillId="0" borderId="0" xfId="0" applyNumberFormat="1" applyFont="1" applyFill="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23"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ill="1" applyAlignment="1">
      <alignment horizontal="right" vertical="center"/>
    </xf>
    <xf numFmtId="0" fontId="5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179" fontId="14" fillId="0" borderId="43" xfId="0" applyNumberFormat="1" applyFont="1" applyFill="1" applyBorder="1" applyAlignment="1">
      <alignment horizontal="center" vertical="center"/>
    </xf>
    <xf numFmtId="179" fontId="14" fillId="0" borderId="38" xfId="0" applyNumberFormat="1" applyFont="1" applyFill="1" applyBorder="1" applyAlignment="1">
      <alignment horizontal="center" vertical="center"/>
    </xf>
    <xf numFmtId="176" fontId="14" fillId="27" borderId="28" xfId="0" applyNumberFormat="1" applyFont="1" applyFill="1" applyBorder="1" applyAlignment="1">
      <alignment horizontal="center" vertical="center"/>
    </xf>
    <xf numFmtId="0" fontId="23" fillId="0" borderId="44" xfId="0" applyFont="1" applyFill="1" applyBorder="1" applyAlignment="1">
      <alignment horizontal="center" vertical="center"/>
    </xf>
    <xf numFmtId="179" fontId="14" fillId="0" borderId="16" xfId="0" applyNumberFormat="1" applyFont="1" applyFill="1" applyBorder="1" applyAlignment="1">
      <alignment horizontal="center" vertical="center"/>
    </xf>
    <xf numFmtId="176" fontId="14" fillId="27" borderId="15" xfId="0" applyNumberFormat="1" applyFont="1" applyFill="1" applyBorder="1" applyAlignment="1">
      <alignment horizontal="center" vertical="center"/>
    </xf>
    <xf numFmtId="0" fontId="23" fillId="0" borderId="45" xfId="0" applyFont="1" applyFill="1" applyBorder="1" applyAlignment="1">
      <alignment horizontal="center" vertical="center"/>
    </xf>
    <xf numFmtId="179" fontId="14" fillId="0" borderId="46" xfId="0" applyNumberFormat="1" applyFont="1" applyFill="1" applyBorder="1" applyAlignment="1">
      <alignment horizontal="center" vertical="center"/>
    </xf>
    <xf numFmtId="176" fontId="14" fillId="27" borderId="47" xfId="0" applyNumberFormat="1" applyFont="1" applyFill="1" applyBorder="1" applyAlignment="1">
      <alignment horizontal="center" vertical="center"/>
    </xf>
    <xf numFmtId="179" fontId="14" fillId="0" borderId="48" xfId="0" applyNumberFormat="1" applyFont="1" applyFill="1" applyBorder="1" applyAlignment="1">
      <alignment horizontal="center" vertical="center"/>
    </xf>
    <xf numFmtId="176" fontId="14" fillId="27" borderId="20" xfId="0" applyNumberFormat="1" applyFont="1" applyFill="1" applyBorder="1" applyAlignment="1">
      <alignment horizontal="center" vertical="center"/>
    </xf>
    <xf numFmtId="179" fontId="14" fillId="0" borderId="49" xfId="0" applyNumberFormat="1" applyFont="1" applyFill="1" applyBorder="1" applyAlignment="1">
      <alignment horizontal="center" vertical="center"/>
    </xf>
    <xf numFmtId="179" fontId="14" fillId="0" borderId="50" xfId="0" applyNumberFormat="1" applyFont="1" applyFill="1" applyBorder="1" applyAlignment="1">
      <alignment horizontal="center" vertical="center"/>
    </xf>
    <xf numFmtId="176" fontId="14" fillId="27" borderId="22" xfId="0" applyNumberFormat="1" applyFont="1" applyFill="1" applyBorder="1" applyAlignment="1">
      <alignment horizontal="center" vertical="center"/>
    </xf>
    <xf numFmtId="0" fontId="52" fillId="0" borderId="0" xfId="0" applyFont="1" applyAlignment="1">
      <alignment/>
    </xf>
    <xf numFmtId="182" fontId="14" fillId="27" borderId="51" xfId="0" applyNumberFormat="1" applyFont="1" applyFill="1" applyBorder="1" applyAlignment="1">
      <alignment horizontal="center" vertical="center"/>
    </xf>
    <xf numFmtId="182" fontId="14" fillId="27" borderId="52" xfId="0" applyNumberFormat="1" applyFont="1" applyFill="1" applyBorder="1" applyAlignment="1">
      <alignment horizontal="center" vertical="center"/>
    </xf>
    <xf numFmtId="0" fontId="23" fillId="0" borderId="37"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179" fontId="14" fillId="0" borderId="14" xfId="0" applyNumberFormat="1" applyFont="1" applyFill="1" applyBorder="1" applyAlignment="1">
      <alignment horizontal="center" vertical="center"/>
    </xf>
    <xf numFmtId="179" fontId="14" fillId="0" borderId="13" xfId="0" applyNumberFormat="1" applyFont="1" applyFill="1" applyBorder="1" applyAlignment="1">
      <alignment horizontal="center" vertical="center"/>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182" fontId="14" fillId="27" borderId="57" xfId="0" applyNumberFormat="1" applyFont="1" applyFill="1" applyBorder="1" applyAlignment="1">
      <alignment horizontal="center" vertical="center"/>
    </xf>
    <xf numFmtId="0" fontId="2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3" fillId="27" borderId="25" xfId="0" applyFont="1" applyFill="1" applyBorder="1" applyAlignment="1">
      <alignment horizontal="center" vertical="center"/>
    </xf>
    <xf numFmtId="0" fontId="43" fillId="27" borderId="60" xfId="0" applyFont="1" applyFill="1" applyBorder="1" applyAlignment="1">
      <alignment horizontal="center" vertical="center"/>
    </xf>
    <xf numFmtId="0" fontId="0" fillId="27" borderId="61" xfId="0" applyFill="1" applyBorder="1" applyAlignment="1">
      <alignment vertical="center" wrapText="1"/>
    </xf>
    <xf numFmtId="0" fontId="0" fillId="27" borderId="62" xfId="0" applyFill="1" applyBorder="1" applyAlignment="1">
      <alignment vertical="center" wrapText="1"/>
    </xf>
    <xf numFmtId="0" fontId="14" fillId="27" borderId="63" xfId="0" applyFont="1" applyFill="1" applyBorder="1" applyAlignment="1">
      <alignment horizontal="center" vertical="center"/>
    </xf>
    <xf numFmtId="0" fontId="14" fillId="27" borderId="64" xfId="0" applyFont="1" applyFill="1" applyBorder="1" applyAlignment="1">
      <alignment horizontal="center" vertical="center"/>
    </xf>
    <xf numFmtId="0" fontId="23" fillId="27" borderId="65" xfId="0" applyFont="1" applyFill="1" applyBorder="1" applyAlignment="1">
      <alignment horizontal="center" vertical="center" wrapText="1"/>
    </xf>
    <xf numFmtId="0" fontId="14" fillId="27" borderId="66" xfId="0" applyFont="1" applyFill="1" applyBorder="1" applyAlignment="1">
      <alignment horizontal="center" vertical="center"/>
    </xf>
    <xf numFmtId="0" fontId="14" fillId="27" borderId="28" xfId="0" applyFont="1" applyFill="1" applyBorder="1" applyAlignment="1">
      <alignment horizontal="center" vertical="center"/>
    </xf>
    <xf numFmtId="0" fontId="14" fillId="27" borderId="15" xfId="0" applyFont="1" applyFill="1" applyBorder="1" applyAlignment="1">
      <alignment horizontal="center" vertical="center"/>
    </xf>
    <xf numFmtId="0" fontId="14" fillId="27" borderId="33" xfId="0" applyFont="1" applyFill="1" applyBorder="1" applyAlignment="1">
      <alignment horizontal="center" vertical="center"/>
    </xf>
    <xf numFmtId="0" fontId="14" fillId="27" borderId="67" xfId="0" applyFont="1" applyFill="1" applyBorder="1" applyAlignment="1">
      <alignment horizontal="center" vertical="center"/>
    </xf>
    <xf numFmtId="0" fontId="14" fillId="27" borderId="60" xfId="0" applyFont="1" applyFill="1" applyBorder="1" applyAlignment="1">
      <alignment horizontal="center" vertical="center"/>
    </xf>
    <xf numFmtId="0" fontId="14" fillId="27" borderId="25" xfId="0" applyFont="1" applyFill="1" applyBorder="1" applyAlignment="1">
      <alignment horizontal="center" vertical="center"/>
    </xf>
    <xf numFmtId="0" fontId="14" fillId="27" borderId="68" xfId="0" applyFont="1" applyFill="1" applyBorder="1" applyAlignment="1">
      <alignment horizontal="center" vertical="center"/>
    </xf>
    <xf numFmtId="0" fontId="0" fillId="0" borderId="0" xfId="0" applyFont="1" applyAlignment="1">
      <alignment/>
    </xf>
    <xf numFmtId="0" fontId="42" fillId="0" borderId="0" xfId="0" applyFont="1" applyAlignment="1">
      <alignment/>
    </xf>
    <xf numFmtId="0" fontId="0" fillId="0" borderId="69" xfId="0" applyBorder="1" applyAlignment="1">
      <alignment/>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71" xfId="0" applyFont="1" applyFill="1" applyBorder="1" applyAlignment="1">
      <alignment horizontal="right" vertical="center" wrapText="1"/>
    </xf>
    <xf numFmtId="0" fontId="0" fillId="0" borderId="71" xfId="0" applyFont="1" applyFill="1" applyBorder="1" applyAlignment="1">
      <alignment vertical="center"/>
    </xf>
    <xf numFmtId="0" fontId="0" fillId="0" borderId="72" xfId="0" applyBorder="1" applyAlignment="1">
      <alignment horizontal="center" vertical="center"/>
    </xf>
    <xf numFmtId="0" fontId="0" fillId="0" borderId="71" xfId="0" applyFont="1" applyFill="1" applyBorder="1" applyAlignment="1">
      <alignment vertical="top" wrapText="1"/>
    </xf>
    <xf numFmtId="0" fontId="0" fillId="0" borderId="73" xfId="0" applyFont="1" applyFill="1" applyBorder="1" applyAlignment="1">
      <alignment vertical="top" wrapText="1"/>
    </xf>
    <xf numFmtId="0" fontId="14" fillId="0" borderId="74" xfId="0" applyFont="1" applyFill="1" applyBorder="1" applyAlignment="1">
      <alignment vertical="center" wrapText="1"/>
    </xf>
    <xf numFmtId="0" fontId="0" fillId="0" borderId="75" xfId="0" applyFont="1" applyFill="1" applyBorder="1" applyAlignment="1">
      <alignment horizontal="center" vertical="center"/>
    </xf>
    <xf numFmtId="0" fontId="0" fillId="0" borderId="0" xfId="0" applyFont="1" applyBorder="1" applyAlignment="1">
      <alignment horizontal="center" vertical="center"/>
    </xf>
    <xf numFmtId="182" fontId="0" fillId="0" borderId="0"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Alignment="1">
      <alignment/>
    </xf>
    <xf numFmtId="0" fontId="0" fillId="27" borderId="76" xfId="0" applyFont="1" applyFill="1" applyBorder="1" applyAlignment="1">
      <alignment horizontal="center" vertical="center" wrapText="1"/>
    </xf>
    <xf numFmtId="0" fontId="0" fillId="27" borderId="77" xfId="0" applyFont="1" applyFill="1" applyBorder="1" applyAlignment="1">
      <alignment horizontal="center" vertical="center" wrapText="1"/>
    </xf>
    <xf numFmtId="0" fontId="0" fillId="27" borderId="78" xfId="0" applyFont="1" applyFill="1" applyBorder="1" applyAlignment="1">
      <alignment horizontal="center" vertical="center" wrapText="1"/>
    </xf>
    <xf numFmtId="0" fontId="0" fillId="27" borderId="79" xfId="0" applyFont="1" applyFill="1" applyBorder="1" applyAlignment="1">
      <alignment horizontal="center" vertical="center" wrapText="1"/>
    </xf>
    <xf numFmtId="0" fontId="0" fillId="0" borderId="0" xfId="0" applyAlignment="1">
      <alignment horizontal="center" vertical="center"/>
    </xf>
    <xf numFmtId="183" fontId="0" fillId="0" borderId="53" xfId="0" applyNumberFormat="1" applyBorder="1" applyAlignment="1">
      <alignment horizontal="center" vertical="center"/>
    </xf>
    <xf numFmtId="183" fontId="0" fillId="27" borderId="38" xfId="51" applyNumberFormat="1" applyFont="1" applyFill="1" applyBorder="1" applyAlignment="1">
      <alignment horizontal="center" vertical="center"/>
    </xf>
    <xf numFmtId="186" fontId="100" fillId="0" borderId="60" xfId="0" applyNumberFormat="1" applyFont="1" applyBorder="1" applyAlignment="1">
      <alignment horizontal="center" vertical="center"/>
    </xf>
    <xf numFmtId="183" fontId="0" fillId="27" borderId="17" xfId="51" applyNumberFormat="1" applyFont="1" applyFill="1" applyBorder="1" applyAlignment="1">
      <alignment horizontal="center" vertical="center"/>
    </xf>
    <xf numFmtId="186" fontId="100" fillId="0" borderId="25" xfId="0" applyNumberFormat="1" applyFont="1" applyBorder="1" applyAlignment="1">
      <alignment horizontal="center" vertical="center"/>
    </xf>
    <xf numFmtId="183" fontId="100" fillId="0" borderId="25" xfId="51" applyNumberFormat="1" applyFont="1" applyBorder="1" applyAlignment="1">
      <alignment horizontal="center" vertical="center"/>
    </xf>
    <xf numFmtId="183" fontId="0" fillId="0" borderId="54" xfId="0" applyNumberFormat="1" applyBorder="1" applyAlignment="1">
      <alignment horizontal="center" vertical="center"/>
    </xf>
    <xf numFmtId="183" fontId="0" fillId="27" borderId="14" xfId="51" applyNumberFormat="1" applyFont="1" applyFill="1" applyBorder="1" applyAlignment="1">
      <alignment horizontal="center" vertical="center"/>
    </xf>
    <xf numFmtId="183" fontId="100" fillId="0" borderId="26" xfId="51" applyNumberFormat="1" applyFont="1" applyBorder="1" applyAlignment="1">
      <alignment horizontal="center" vertical="center"/>
    </xf>
    <xf numFmtId="183" fontId="0" fillId="0" borderId="80" xfId="0" applyNumberFormat="1" applyBorder="1" applyAlignment="1">
      <alignment horizontal="center" vertical="center"/>
    </xf>
    <xf numFmtId="183" fontId="0" fillId="0" borderId="50" xfId="51" applyNumberFormat="1" applyFont="1" applyFill="1" applyBorder="1" applyAlignment="1">
      <alignment horizontal="center" vertical="center"/>
    </xf>
    <xf numFmtId="183" fontId="100" fillId="0" borderId="81" xfId="51" applyNumberFormat="1" applyFont="1" applyBorder="1" applyAlignment="1">
      <alignment horizontal="center" vertical="center"/>
    </xf>
    <xf numFmtId="186" fontId="0" fillId="0" borderId="0" xfId="0" applyNumberFormat="1" applyAlignment="1">
      <alignment horizontal="center" vertical="center"/>
    </xf>
    <xf numFmtId="0" fontId="0" fillId="0" borderId="14" xfId="0" applyFont="1" applyFill="1" applyBorder="1" applyAlignment="1">
      <alignment horizontal="center" vertical="center"/>
    </xf>
    <xf numFmtId="0" fontId="16" fillId="0" borderId="0" xfId="66" applyFont="1">
      <alignment vertical="center"/>
      <protection/>
    </xf>
    <xf numFmtId="0" fontId="0" fillId="0" borderId="0" xfId="66">
      <alignment vertical="center"/>
      <protection/>
    </xf>
    <xf numFmtId="0" fontId="0" fillId="0" borderId="0" xfId="66" applyFont="1">
      <alignment vertical="center"/>
      <protection/>
    </xf>
    <xf numFmtId="0" fontId="42" fillId="0" borderId="0" xfId="66" applyFont="1">
      <alignment vertical="center"/>
      <protection/>
    </xf>
    <xf numFmtId="0" fontId="58" fillId="0" borderId="0" xfId="66" applyFont="1">
      <alignment vertical="center"/>
      <protection/>
    </xf>
    <xf numFmtId="0" fontId="0" fillId="0" borderId="0" xfId="66" applyFont="1" applyBorder="1">
      <alignment vertical="center"/>
      <protection/>
    </xf>
    <xf numFmtId="0" fontId="55" fillId="0" borderId="82" xfId="66" applyFont="1" applyBorder="1">
      <alignment vertical="center"/>
      <protection/>
    </xf>
    <xf numFmtId="0" fontId="0" fillId="0" borderId="0" xfId="66" applyBorder="1" applyAlignment="1">
      <alignment horizontal="center" vertical="center"/>
      <protection/>
    </xf>
    <xf numFmtId="49" fontId="0" fillId="0" borderId="0" xfId="66" applyNumberFormat="1" applyFont="1" applyBorder="1" applyAlignment="1">
      <alignment horizontal="center" vertical="center"/>
      <protection/>
    </xf>
    <xf numFmtId="49" fontId="0" fillId="0" borderId="0" xfId="66" applyNumberFormat="1" applyFont="1" applyAlignment="1">
      <alignment horizontal="center" vertical="center"/>
      <protection/>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0" fillId="0" borderId="85"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55" fillId="27" borderId="55" xfId="0" applyFont="1" applyFill="1" applyBorder="1" applyAlignment="1">
      <alignment horizontal="center" vertical="center"/>
    </xf>
    <xf numFmtId="0" fontId="55" fillId="27" borderId="40" xfId="0" applyFont="1" applyFill="1" applyBorder="1" applyAlignment="1">
      <alignment horizontal="center" vertical="center"/>
    </xf>
    <xf numFmtId="0" fontId="55" fillId="27" borderId="29" xfId="0" applyFont="1" applyFill="1" applyBorder="1" applyAlignment="1">
      <alignment horizontal="center" vertical="center"/>
    </xf>
    <xf numFmtId="0" fontId="55" fillId="27" borderId="31" xfId="0" applyFont="1" applyFill="1" applyBorder="1" applyAlignment="1">
      <alignment horizontal="center" vertical="center"/>
    </xf>
    <xf numFmtId="0" fontId="55" fillId="27" borderId="41" xfId="0" applyFont="1" applyFill="1" applyBorder="1" applyAlignment="1">
      <alignment horizontal="center" vertical="center"/>
    </xf>
    <xf numFmtId="0" fontId="55" fillId="27" borderId="36" xfId="0" applyFont="1" applyFill="1" applyBorder="1" applyAlignment="1">
      <alignment horizontal="center" vertical="center"/>
    </xf>
    <xf numFmtId="184" fontId="0" fillId="27" borderId="38" xfId="49" applyNumberFormat="1" applyFont="1" applyFill="1" applyBorder="1" applyAlignment="1">
      <alignment horizontal="center" vertical="center"/>
    </xf>
    <xf numFmtId="184" fontId="0" fillId="27" borderId="17" xfId="49" applyNumberFormat="1" applyFont="1" applyFill="1" applyBorder="1" applyAlignment="1">
      <alignment horizontal="center" vertical="center"/>
    </xf>
    <xf numFmtId="184" fontId="0" fillId="27" borderId="14" xfId="49" applyNumberFormat="1" applyFont="1" applyFill="1" applyBorder="1" applyAlignment="1">
      <alignment horizontal="center" vertical="center"/>
    </xf>
    <xf numFmtId="194" fontId="0" fillId="27" borderId="38" xfId="0" applyNumberFormat="1" applyFont="1" applyFill="1" applyBorder="1" applyAlignment="1">
      <alignment horizontal="center" vertical="center"/>
    </xf>
    <xf numFmtId="194" fontId="0" fillId="27" borderId="17" xfId="0" applyNumberFormat="1" applyFont="1" applyFill="1" applyBorder="1" applyAlignment="1">
      <alignment horizontal="center" vertical="center"/>
    </xf>
    <xf numFmtId="194" fontId="0" fillId="27" borderId="14" xfId="0" applyNumberFormat="1" applyFont="1" applyFill="1" applyBorder="1" applyAlignment="1">
      <alignment horizontal="center" vertical="center"/>
    </xf>
    <xf numFmtId="194" fontId="0" fillId="0" borderId="50" xfId="0" applyNumberFormat="1" applyFont="1" applyFill="1" applyBorder="1" applyAlignment="1">
      <alignment horizontal="center" vertical="center"/>
    </xf>
    <xf numFmtId="0" fontId="52" fillId="27" borderId="31" xfId="0" applyFont="1" applyFill="1" applyBorder="1" applyAlignment="1">
      <alignment horizontal="center" vertical="center" wrapText="1"/>
    </xf>
    <xf numFmtId="0" fontId="52" fillId="27" borderId="55" xfId="0" applyFont="1" applyFill="1" applyBorder="1" applyAlignment="1">
      <alignment horizontal="center" vertical="center"/>
    </xf>
    <xf numFmtId="0" fontId="52" fillId="27" borderId="40" xfId="0" applyFont="1" applyFill="1" applyBorder="1" applyAlignment="1">
      <alignment horizontal="center" vertical="center"/>
    </xf>
    <xf numFmtId="0" fontId="52" fillId="27" borderId="41" xfId="0" applyFont="1" applyFill="1" applyBorder="1" applyAlignment="1">
      <alignment horizontal="center" vertical="center"/>
    </xf>
    <xf numFmtId="0" fontId="52" fillId="27" borderId="29" xfId="0" applyFont="1" applyFill="1" applyBorder="1" applyAlignment="1">
      <alignment horizontal="center" vertical="center"/>
    </xf>
    <xf numFmtId="0" fontId="52" fillId="27" borderId="31" xfId="0" applyFont="1" applyFill="1" applyBorder="1" applyAlignment="1">
      <alignment horizontal="center" vertical="center"/>
    </xf>
    <xf numFmtId="0" fontId="52" fillId="27" borderId="36" xfId="0" applyFont="1" applyFill="1" applyBorder="1" applyAlignment="1">
      <alignment horizontal="center" vertical="center"/>
    </xf>
    <xf numFmtId="0" fontId="55" fillId="0" borderId="86" xfId="66" applyFont="1" applyBorder="1">
      <alignment vertical="center"/>
      <protection/>
    </xf>
    <xf numFmtId="0" fontId="23" fillId="0" borderId="0" xfId="66" applyFont="1" applyBorder="1">
      <alignment vertical="center"/>
      <protection/>
    </xf>
    <xf numFmtId="0" fontId="55" fillId="0" borderId="87" xfId="66" applyFont="1" applyBorder="1">
      <alignment vertical="center"/>
      <protection/>
    </xf>
    <xf numFmtId="0" fontId="0" fillId="0" borderId="29" xfId="66" applyFont="1" applyBorder="1" applyAlignment="1">
      <alignment horizontal="center" vertical="center"/>
      <protection/>
    </xf>
    <xf numFmtId="0" fontId="0" fillId="0" borderId="27" xfId="66" applyFont="1" applyBorder="1" applyAlignment="1">
      <alignment horizontal="center" vertical="center"/>
      <protection/>
    </xf>
    <xf numFmtId="0" fontId="0" fillId="0" borderId="31" xfId="66" applyBorder="1" applyAlignment="1">
      <alignment horizontal="center" vertical="center"/>
      <protection/>
    </xf>
    <xf numFmtId="0" fontId="0" fillId="0" borderId="30" xfId="66" applyBorder="1" applyAlignment="1">
      <alignment horizontal="center" vertical="center"/>
      <protection/>
    </xf>
    <xf numFmtId="0" fontId="0" fillId="0" borderId="88" xfId="66" applyBorder="1" applyAlignment="1">
      <alignment horizontal="center" vertical="center"/>
      <protection/>
    </xf>
    <xf numFmtId="0" fontId="0" fillId="0" borderId="89" xfId="66" applyBorder="1" applyAlignment="1">
      <alignment horizontal="center" vertical="center"/>
      <protection/>
    </xf>
    <xf numFmtId="0" fontId="0" fillId="0" borderId="29" xfId="66" applyBorder="1" applyAlignment="1">
      <alignment horizontal="center" vertical="center"/>
      <protection/>
    </xf>
    <xf numFmtId="0" fontId="0" fillId="0" borderId="27" xfId="66" applyBorder="1" applyAlignment="1">
      <alignment horizontal="center" vertical="center"/>
      <protection/>
    </xf>
    <xf numFmtId="0" fontId="0" fillId="0" borderId="36" xfId="66" applyBorder="1" applyAlignment="1">
      <alignment horizontal="center" vertical="center"/>
      <protection/>
    </xf>
    <xf numFmtId="0" fontId="0" fillId="0" borderId="85" xfId="66" applyBorder="1" applyAlignment="1">
      <alignment horizontal="center" vertical="center"/>
      <protection/>
    </xf>
    <xf numFmtId="0" fontId="0" fillId="27" borderId="37" xfId="66" applyFill="1" applyBorder="1" applyAlignment="1">
      <alignment horizontal="center" vertical="center"/>
      <protection/>
    </xf>
    <xf numFmtId="0" fontId="0" fillId="27" borderId="17" xfId="66" applyFill="1" applyBorder="1" applyAlignment="1">
      <alignment horizontal="center" vertical="center"/>
      <protection/>
    </xf>
    <xf numFmtId="0" fontId="0" fillId="27" borderId="90" xfId="66" applyFill="1" applyBorder="1" applyAlignment="1">
      <alignment horizontal="center" vertical="center"/>
      <protection/>
    </xf>
    <xf numFmtId="0" fontId="0" fillId="27" borderId="14" xfId="66" applyFill="1" applyBorder="1" applyAlignment="1">
      <alignment horizontal="center" vertical="center"/>
      <protection/>
    </xf>
    <xf numFmtId="0" fontId="55" fillId="27" borderId="91" xfId="66" applyFont="1" applyFill="1" applyBorder="1" applyAlignment="1">
      <alignment horizontal="center" vertical="center"/>
      <protection/>
    </xf>
    <xf numFmtId="0" fontId="55" fillId="27" borderId="15" xfId="66" applyFont="1" applyFill="1" applyBorder="1" applyAlignment="1">
      <alignment horizontal="center" vertical="center"/>
      <protection/>
    </xf>
    <xf numFmtId="0" fontId="55" fillId="27" borderId="47" xfId="66" applyFont="1" applyFill="1" applyBorder="1" applyAlignment="1">
      <alignment horizontal="center" vertical="center"/>
      <protection/>
    </xf>
    <xf numFmtId="0" fontId="55" fillId="27" borderId="12" xfId="66" applyFont="1" applyFill="1" applyBorder="1" applyAlignment="1">
      <alignment horizontal="center" vertical="center"/>
      <protection/>
    </xf>
    <xf numFmtId="0" fontId="55" fillId="27" borderId="29" xfId="66" applyFont="1" applyFill="1" applyBorder="1" applyAlignment="1">
      <alignment horizontal="center" vertical="center"/>
      <protection/>
    </xf>
    <xf numFmtId="0" fontId="55" fillId="27" borderId="31" xfId="66" applyFont="1" applyFill="1" applyBorder="1" applyAlignment="1">
      <alignment horizontal="center" vertical="center"/>
      <protection/>
    </xf>
    <xf numFmtId="0" fontId="55" fillId="27" borderId="88" xfId="66" applyFont="1" applyFill="1" applyBorder="1" applyAlignment="1">
      <alignment horizontal="center" vertical="center"/>
      <protection/>
    </xf>
    <xf numFmtId="0" fontId="55" fillId="27" borderId="36" xfId="66" applyFont="1" applyFill="1" applyBorder="1" applyAlignment="1">
      <alignment horizontal="center" vertical="center"/>
      <protection/>
    </xf>
    <xf numFmtId="0" fontId="14" fillId="27" borderId="92" xfId="66" applyFont="1" applyFill="1" applyBorder="1" applyAlignment="1">
      <alignment vertical="center"/>
      <protection/>
    </xf>
    <xf numFmtId="0" fontId="14" fillId="0" borderId="0" xfId="66" applyFont="1" applyFill="1" applyBorder="1" applyAlignment="1">
      <alignment vertical="center"/>
      <protection/>
    </xf>
    <xf numFmtId="0" fontId="14" fillId="0" borderId="92" xfId="66" applyFont="1" applyFill="1" applyBorder="1" applyAlignment="1">
      <alignment vertical="center"/>
      <protection/>
    </xf>
    <xf numFmtId="0" fontId="14" fillId="0" borderId="61" xfId="66" applyFont="1" applyFill="1" applyBorder="1" applyAlignment="1">
      <alignment vertical="center"/>
      <protection/>
    </xf>
    <xf numFmtId="0" fontId="14" fillId="0" borderId="21" xfId="66" applyFont="1" applyFill="1" applyBorder="1" applyAlignment="1">
      <alignment vertical="center"/>
      <protection/>
    </xf>
    <xf numFmtId="0" fontId="14" fillId="27" borderId="92" xfId="66" applyFont="1" applyFill="1" applyBorder="1">
      <alignment vertical="center"/>
      <protection/>
    </xf>
    <xf numFmtId="0" fontId="55" fillId="0" borderId="93" xfId="66" applyFont="1" applyBorder="1">
      <alignment vertical="center"/>
      <protection/>
    </xf>
    <xf numFmtId="0" fontId="0" fillId="27" borderId="59" xfId="66" applyFill="1" applyBorder="1">
      <alignment vertical="center"/>
      <protection/>
    </xf>
    <xf numFmtId="0" fontId="23" fillId="0" borderId="94" xfId="66" applyFont="1" applyBorder="1">
      <alignment vertical="center"/>
      <protection/>
    </xf>
    <xf numFmtId="0" fontId="0" fillId="27" borderId="25" xfId="66" applyFill="1" applyBorder="1">
      <alignment vertical="center"/>
      <protection/>
    </xf>
    <xf numFmtId="0" fontId="0" fillId="0" borderId="94" xfId="66" applyBorder="1">
      <alignment vertical="center"/>
      <protection/>
    </xf>
    <xf numFmtId="0" fontId="0" fillId="27" borderId="95" xfId="66" applyFill="1" applyBorder="1">
      <alignment vertical="center"/>
      <protection/>
    </xf>
    <xf numFmtId="0" fontId="0" fillId="0" borderId="94" xfId="66" applyFont="1" applyFill="1" applyBorder="1">
      <alignment vertical="center"/>
      <protection/>
    </xf>
    <xf numFmtId="0" fontId="0" fillId="0" borderId="96" xfId="66" applyFont="1" applyFill="1" applyBorder="1">
      <alignment vertical="center"/>
      <protection/>
    </xf>
    <xf numFmtId="0" fontId="0" fillId="27" borderId="26" xfId="66" applyFill="1" applyBorder="1">
      <alignment vertical="center"/>
      <protection/>
    </xf>
    <xf numFmtId="0" fontId="0" fillId="0" borderId="96" xfId="66" applyBorder="1">
      <alignment vertical="center"/>
      <protection/>
    </xf>
    <xf numFmtId="0" fontId="0" fillId="0" borderId="97" xfId="66" applyBorder="1">
      <alignment vertical="center"/>
      <protection/>
    </xf>
    <xf numFmtId="0" fontId="55" fillId="27" borderId="33" xfId="66" applyFont="1" applyFill="1" applyBorder="1" applyAlignment="1">
      <alignment horizontal="center" vertical="center"/>
      <protection/>
    </xf>
    <xf numFmtId="0" fontId="0" fillId="0" borderId="34" xfId="66" applyBorder="1" applyAlignment="1">
      <alignment horizontal="center" vertical="center"/>
      <protection/>
    </xf>
    <xf numFmtId="0" fontId="55" fillId="27" borderId="34" xfId="66" applyFont="1" applyFill="1" applyBorder="1" applyAlignment="1">
      <alignment horizontal="center" vertical="center"/>
      <protection/>
    </xf>
    <xf numFmtId="0" fontId="0" fillId="0" borderId="32" xfId="66" applyBorder="1" applyAlignment="1">
      <alignment horizontal="center" vertical="center"/>
      <protection/>
    </xf>
    <xf numFmtId="0" fontId="0" fillId="27" borderId="98" xfId="66" applyFill="1" applyBorder="1" applyAlignment="1">
      <alignment horizontal="center" vertical="center"/>
      <protection/>
    </xf>
    <xf numFmtId="0" fontId="0" fillId="27" borderId="68" xfId="66" applyFill="1" applyBorder="1">
      <alignment vertical="center"/>
      <protection/>
    </xf>
    <xf numFmtId="0" fontId="52" fillId="27" borderId="0" xfId="0" applyFont="1" applyFill="1" applyBorder="1" applyAlignment="1">
      <alignment horizontal="center" vertical="center"/>
    </xf>
    <xf numFmtId="0" fontId="14" fillId="27" borderId="36" xfId="0" applyFont="1" applyFill="1" applyBorder="1" applyAlignment="1">
      <alignment horizontal="center" vertical="center"/>
    </xf>
    <xf numFmtId="0" fontId="0" fillId="0" borderId="0" xfId="0" applyFont="1" applyFill="1" applyAlignment="1">
      <alignment/>
    </xf>
    <xf numFmtId="0" fontId="4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0" fillId="0" borderId="0" xfId="0" applyFont="1" applyFill="1" applyBorder="1" applyAlignment="1">
      <alignment horizontal="center"/>
    </xf>
    <xf numFmtId="0" fontId="0" fillId="0" borderId="0" xfId="0" applyAlignment="1">
      <alignment/>
    </xf>
    <xf numFmtId="40" fontId="14" fillId="27" borderId="99" xfId="51" applyNumberFormat="1" applyFont="1" applyFill="1" applyBorder="1" applyAlignment="1">
      <alignment horizontal="center" vertical="center"/>
    </xf>
    <xf numFmtId="40" fontId="14" fillId="27" borderId="100" xfId="51" applyNumberFormat="1" applyFont="1" applyFill="1" applyBorder="1" applyAlignment="1">
      <alignment horizontal="center" vertical="center"/>
    </xf>
    <xf numFmtId="40" fontId="14" fillId="27" borderId="101" xfId="51" applyNumberFormat="1" applyFont="1" applyFill="1" applyBorder="1" applyAlignment="1">
      <alignment horizontal="center" vertical="center"/>
    </xf>
    <xf numFmtId="40" fontId="14" fillId="27" borderId="102" xfId="51" applyNumberFormat="1" applyFont="1" applyFill="1" applyBorder="1" applyAlignment="1">
      <alignment horizontal="center" vertical="center"/>
    </xf>
    <xf numFmtId="0" fontId="0" fillId="0" borderId="0" xfId="0" applyFont="1" applyAlignment="1">
      <alignment/>
    </xf>
    <xf numFmtId="0" fontId="35" fillId="0" borderId="0" xfId="64" applyFont="1" applyAlignment="1">
      <alignment vertical="center"/>
      <protection/>
    </xf>
    <xf numFmtId="0" fontId="39" fillId="33" borderId="15" xfId="64" applyFont="1" applyFill="1" applyBorder="1" applyAlignment="1">
      <alignment horizontal="center" vertical="center"/>
      <protection/>
    </xf>
    <xf numFmtId="0" fontId="39" fillId="33" borderId="31" xfId="64" applyFont="1" applyFill="1" applyBorder="1" applyAlignment="1">
      <alignment horizontal="center" vertical="center"/>
      <protection/>
    </xf>
    <xf numFmtId="0" fontId="39" fillId="33" borderId="30" xfId="64" applyFont="1" applyFill="1" applyBorder="1" applyAlignment="1">
      <alignment horizontal="center" vertical="center"/>
      <protection/>
    </xf>
    <xf numFmtId="0" fontId="0" fillId="0" borderId="0" xfId="64" applyAlignment="1">
      <alignment horizontal="right" vertical="center"/>
      <protection/>
    </xf>
    <xf numFmtId="0" fontId="31" fillId="0" borderId="0" xfId="64" applyFont="1" applyAlignment="1">
      <alignment horizontal="center" vertical="center"/>
      <protection/>
    </xf>
    <xf numFmtId="0" fontId="44" fillId="0" borderId="0" xfId="63" applyFont="1" applyAlignment="1">
      <alignment horizontal="center" vertical="center"/>
      <protection/>
    </xf>
    <xf numFmtId="0" fontId="32" fillId="0" borderId="0" xfId="63" applyFont="1" applyAlignment="1">
      <alignment horizontal="center" vertical="center"/>
      <protection/>
    </xf>
    <xf numFmtId="0" fontId="33" fillId="0" borderId="0" xfId="64" applyFont="1" applyAlignment="1">
      <alignment horizontal="center" vertical="center"/>
      <protection/>
    </xf>
    <xf numFmtId="0" fontId="34" fillId="0" borderId="0" xfId="64" applyFont="1" applyAlignment="1">
      <alignment horizontal="center" vertical="center"/>
      <protection/>
    </xf>
    <xf numFmtId="0" fontId="35" fillId="0" borderId="0" xfId="64" applyFont="1" applyAlignment="1">
      <alignment horizontal="center" vertical="center"/>
      <protection/>
    </xf>
    <xf numFmtId="0" fontId="22" fillId="0" borderId="0" xfId="0" applyFont="1" applyAlignment="1">
      <alignment horizontal="center" vertical="center"/>
    </xf>
    <xf numFmtId="0" fontId="19" fillId="0" borderId="0" xfId="0" applyFont="1" applyAlignment="1">
      <alignment horizontal="left" wrapText="1"/>
    </xf>
    <xf numFmtId="0" fontId="52" fillId="27" borderId="0" xfId="0" applyFont="1" applyFill="1" applyBorder="1" applyAlignment="1">
      <alignment horizontal="center" vertical="center"/>
    </xf>
    <xf numFmtId="0" fontId="23" fillId="0" borderId="10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30" fillId="0" borderId="83"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45" fillId="0" borderId="10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20" xfId="0" applyFont="1" applyFill="1" applyBorder="1" applyAlignment="1">
      <alignment horizontal="center" vertical="center"/>
    </xf>
    <xf numFmtId="0" fontId="23" fillId="0" borderId="106" xfId="0" applyFont="1" applyFill="1" applyBorder="1" applyAlignment="1">
      <alignment horizontal="center" vertical="center" wrapText="1"/>
    </xf>
    <xf numFmtId="0" fontId="0" fillId="0" borderId="107" xfId="0" applyFont="1" applyFill="1" applyBorder="1" applyAlignment="1">
      <alignment/>
    </xf>
    <xf numFmtId="0" fontId="0" fillId="0" borderId="58" xfId="0" applyFont="1" applyFill="1" applyBorder="1" applyAlignment="1">
      <alignment/>
    </xf>
    <xf numFmtId="0" fontId="23" fillId="0" borderId="104"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08" xfId="0" applyFont="1" applyFill="1" applyBorder="1" applyAlignment="1">
      <alignment horizontal="center" vertical="center" wrapText="1"/>
    </xf>
    <xf numFmtId="0" fontId="23" fillId="0" borderId="109" xfId="0" applyFont="1" applyFill="1" applyBorder="1" applyAlignment="1">
      <alignment horizontal="center" vertical="center" wrapText="1"/>
    </xf>
    <xf numFmtId="0" fontId="23" fillId="0" borderId="110" xfId="0" applyFont="1" applyFill="1" applyBorder="1" applyAlignment="1">
      <alignment horizontal="center" vertical="center" wrapText="1"/>
    </xf>
    <xf numFmtId="0" fontId="23" fillId="0" borderId="111" xfId="0" applyFont="1" applyFill="1" applyBorder="1" applyAlignment="1">
      <alignment horizontal="center" vertical="center" wrapText="1"/>
    </xf>
    <xf numFmtId="0" fontId="23" fillId="0" borderId="11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13" xfId="0" applyFont="1" applyFill="1" applyBorder="1" applyAlignment="1">
      <alignment horizontal="center" vertical="center" wrapText="1"/>
    </xf>
    <xf numFmtId="0" fontId="23" fillId="0" borderId="114"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85" xfId="0" applyFont="1" applyFill="1" applyBorder="1" applyAlignment="1">
      <alignment horizontal="center" vertical="center"/>
    </xf>
    <xf numFmtId="0" fontId="14" fillId="27" borderId="12" xfId="0" applyFont="1" applyFill="1" applyBorder="1" applyAlignment="1">
      <alignment horizontal="center" vertical="center"/>
    </xf>
    <xf numFmtId="0" fontId="14" fillId="27" borderId="36" xfId="0" applyFont="1" applyFill="1" applyBorder="1" applyAlignment="1">
      <alignment horizontal="center" vertical="center"/>
    </xf>
    <xf numFmtId="0" fontId="14" fillId="27" borderId="11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15" xfId="0" applyFont="1" applyFill="1" applyBorder="1" applyAlignment="1">
      <alignment horizontal="center" vertical="center"/>
    </xf>
    <xf numFmtId="0" fontId="14"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16" xfId="0" applyFont="1" applyFill="1" applyBorder="1" applyAlignment="1">
      <alignment horizontal="center" vertical="center" wrapText="1"/>
    </xf>
    <xf numFmtId="184" fontId="14" fillId="27" borderId="67" xfId="0" applyNumberFormat="1" applyFont="1" applyFill="1" applyBorder="1" applyAlignment="1">
      <alignment horizontal="center" vertical="center"/>
    </xf>
    <xf numFmtId="184" fontId="14" fillId="27" borderId="29" xfId="0" applyNumberFormat="1" applyFont="1" applyFill="1" applyBorder="1" applyAlignment="1">
      <alignment horizontal="center" vertical="center"/>
    </xf>
    <xf numFmtId="184" fontId="14" fillId="27" borderId="27" xfId="0" applyNumberFormat="1" applyFont="1" applyFill="1" applyBorder="1" applyAlignment="1">
      <alignment horizontal="center" vertical="center"/>
    </xf>
    <xf numFmtId="184" fontId="14" fillId="27" borderId="91" xfId="0" applyNumberFormat="1" applyFont="1" applyFill="1" applyBorder="1" applyAlignment="1">
      <alignment horizontal="center" vertical="center"/>
    </xf>
    <xf numFmtId="184" fontId="14" fillId="27" borderId="117" xfId="0" applyNumberFormat="1" applyFont="1" applyFill="1" applyBorder="1" applyAlignment="1">
      <alignment horizontal="center" vertical="center"/>
    </xf>
    <xf numFmtId="178" fontId="14" fillId="0" borderId="67" xfId="0" applyNumberFormat="1" applyFont="1" applyFill="1" applyBorder="1" applyAlignment="1">
      <alignment horizontal="center" vertical="center"/>
    </xf>
    <xf numFmtId="178" fontId="14" fillId="0" borderId="29" xfId="0" applyNumberFormat="1" applyFont="1" applyFill="1" applyBorder="1" applyAlignment="1">
      <alignment horizontal="center" vertical="center"/>
    </xf>
    <xf numFmtId="178" fontId="14" fillId="0" borderId="27" xfId="0" applyNumberFormat="1" applyFont="1" applyFill="1" applyBorder="1" applyAlignment="1">
      <alignment horizontal="center" vertical="center"/>
    </xf>
    <xf numFmtId="178" fontId="14" fillId="0" borderId="117" xfId="0" applyNumberFormat="1" applyFont="1" applyFill="1" applyBorder="1" applyAlignment="1">
      <alignment horizontal="center" vertical="center"/>
    </xf>
    <xf numFmtId="180" fontId="14" fillId="27" borderId="67" xfId="0" applyNumberFormat="1" applyFont="1" applyFill="1" applyBorder="1" applyAlignment="1">
      <alignment horizontal="center" vertical="center"/>
    </xf>
    <xf numFmtId="180" fontId="14" fillId="27" borderId="29" xfId="0" applyNumberFormat="1" applyFont="1" applyFill="1" applyBorder="1" applyAlignment="1">
      <alignment horizontal="center" vertical="center"/>
    </xf>
    <xf numFmtId="180" fontId="14" fillId="27" borderId="117" xfId="0" applyNumberFormat="1" applyFont="1" applyFill="1" applyBorder="1" applyAlignment="1">
      <alignment horizontal="center" vertical="center"/>
    </xf>
    <xf numFmtId="184" fontId="14" fillId="0" borderId="67" xfId="0" applyNumberFormat="1" applyFont="1" applyFill="1" applyBorder="1" applyAlignment="1">
      <alignment horizontal="center" vertical="center"/>
    </xf>
    <xf numFmtId="184" fontId="14" fillId="0" borderId="29" xfId="0" applyNumberFormat="1" applyFont="1" applyFill="1" applyBorder="1" applyAlignment="1">
      <alignment horizontal="center" vertical="center"/>
    </xf>
    <xf numFmtId="184" fontId="14" fillId="0" borderId="117" xfId="0" applyNumberFormat="1" applyFont="1" applyFill="1" applyBorder="1" applyAlignment="1">
      <alignment horizontal="center" vertical="center"/>
    </xf>
    <xf numFmtId="178" fontId="14" fillId="0" borderId="63" xfId="0" applyNumberFormat="1" applyFont="1" applyFill="1" applyBorder="1" applyAlignment="1">
      <alignment horizontal="center" vertical="center"/>
    </xf>
    <xf numFmtId="178" fontId="14" fillId="0" borderId="71" xfId="0" applyNumberFormat="1" applyFont="1" applyFill="1" applyBorder="1" applyAlignment="1">
      <alignment horizontal="center" vertical="center"/>
    </xf>
    <xf numFmtId="178" fontId="14" fillId="0" borderId="72" xfId="0" applyNumberFormat="1" applyFont="1" applyFill="1" applyBorder="1" applyAlignment="1">
      <alignment horizontal="center" vertical="center"/>
    </xf>
    <xf numFmtId="184" fontId="14" fillId="27" borderId="64" xfId="0" applyNumberFormat="1" applyFont="1" applyFill="1" applyBorder="1" applyAlignment="1">
      <alignment horizontal="center" vertical="center"/>
    </xf>
    <xf numFmtId="184" fontId="14" fillId="27" borderId="31" xfId="0" applyNumberFormat="1" applyFont="1" applyFill="1" applyBorder="1" applyAlignment="1">
      <alignment horizontal="center" vertical="center"/>
    </xf>
    <xf numFmtId="184" fontId="14" fillId="27" borderId="30" xfId="0" applyNumberFormat="1" applyFont="1" applyFill="1" applyBorder="1" applyAlignment="1">
      <alignment horizontal="center" vertical="center"/>
    </xf>
    <xf numFmtId="184" fontId="14" fillId="27" borderId="15" xfId="0" applyNumberFormat="1" applyFont="1" applyFill="1" applyBorder="1" applyAlignment="1">
      <alignment horizontal="center" vertical="center"/>
    </xf>
    <xf numFmtId="184" fontId="14" fillId="27" borderId="113" xfId="0" applyNumberFormat="1" applyFont="1" applyFill="1" applyBorder="1" applyAlignment="1">
      <alignment horizontal="center" vertical="center"/>
    </xf>
    <xf numFmtId="178" fontId="14" fillId="0" borderId="64" xfId="0" applyNumberFormat="1" applyFont="1" applyFill="1" applyBorder="1" applyAlignment="1">
      <alignment horizontal="center" vertical="center"/>
    </xf>
    <xf numFmtId="178" fontId="14" fillId="0" borderId="31" xfId="0" applyNumberFormat="1" applyFont="1" applyFill="1" applyBorder="1" applyAlignment="1">
      <alignment horizontal="center" vertical="center"/>
    </xf>
    <xf numFmtId="178" fontId="14" fillId="0" borderId="30" xfId="0" applyNumberFormat="1" applyFont="1" applyFill="1" applyBorder="1" applyAlignment="1">
      <alignment horizontal="center" vertical="center"/>
    </xf>
    <xf numFmtId="178" fontId="14" fillId="0" borderId="113" xfId="0" applyNumberFormat="1" applyFont="1" applyFill="1" applyBorder="1" applyAlignment="1">
      <alignment horizontal="center" vertical="center"/>
    </xf>
    <xf numFmtId="180" fontId="14" fillId="27" borderId="64" xfId="0" applyNumberFormat="1" applyFont="1" applyFill="1" applyBorder="1" applyAlignment="1">
      <alignment horizontal="center" vertical="center"/>
    </xf>
    <xf numFmtId="180" fontId="14" fillId="27" borderId="31" xfId="0" applyNumberFormat="1" applyFont="1" applyFill="1" applyBorder="1" applyAlignment="1">
      <alignment horizontal="center" vertical="center"/>
    </xf>
    <xf numFmtId="180" fontId="14" fillId="27" borderId="113" xfId="0" applyNumberFormat="1" applyFont="1" applyFill="1" applyBorder="1" applyAlignment="1">
      <alignment horizontal="center" vertical="center"/>
    </xf>
    <xf numFmtId="184" fontId="14" fillId="0" borderId="64" xfId="0" applyNumberFormat="1" applyFont="1" applyFill="1" applyBorder="1" applyAlignment="1">
      <alignment horizontal="center" vertical="center"/>
    </xf>
    <xf numFmtId="184" fontId="14" fillId="0" borderId="31" xfId="0" applyNumberFormat="1" applyFont="1" applyFill="1" applyBorder="1" applyAlignment="1">
      <alignment horizontal="center" vertical="center"/>
    </xf>
    <xf numFmtId="184" fontId="14" fillId="0" borderId="113" xfId="0" applyNumberFormat="1" applyFont="1" applyFill="1" applyBorder="1" applyAlignment="1">
      <alignment horizontal="center" vertical="center"/>
    </xf>
    <xf numFmtId="178" fontId="14" fillId="0" borderId="114" xfId="0" applyNumberFormat="1" applyFont="1" applyFill="1" applyBorder="1" applyAlignment="1">
      <alignment horizontal="center" vertical="center"/>
    </xf>
    <xf numFmtId="184" fontId="14" fillId="0" borderId="118" xfId="0" applyNumberFormat="1" applyFont="1" applyFill="1" applyBorder="1" applyAlignment="1">
      <alignment horizontal="center" vertical="center"/>
    </xf>
    <xf numFmtId="184" fontId="14" fillId="0" borderId="119" xfId="0" applyNumberFormat="1" applyFont="1" applyFill="1" applyBorder="1" applyAlignment="1">
      <alignment horizontal="center" vertical="center"/>
    </xf>
    <xf numFmtId="184" fontId="14" fillId="0" borderId="120" xfId="0" applyNumberFormat="1" applyFont="1" applyFill="1" applyBorder="1" applyAlignment="1">
      <alignment horizontal="center" vertical="center"/>
    </xf>
    <xf numFmtId="184" fontId="14" fillId="27" borderId="24" xfId="0" applyNumberFormat="1" applyFont="1" applyFill="1" applyBorder="1" applyAlignment="1">
      <alignment horizontal="center" vertical="center"/>
    </xf>
    <xf numFmtId="184" fontId="14" fillId="27" borderId="36" xfId="0" applyNumberFormat="1" applyFont="1" applyFill="1" applyBorder="1" applyAlignment="1">
      <alignment horizontal="center" vertical="center"/>
    </xf>
    <xf numFmtId="184" fontId="14" fillId="27" borderId="85" xfId="0" applyNumberFormat="1" applyFont="1" applyFill="1" applyBorder="1" applyAlignment="1">
      <alignment horizontal="center" vertical="center"/>
    </xf>
    <xf numFmtId="184" fontId="14" fillId="27" borderId="12" xfId="0" applyNumberFormat="1" applyFont="1" applyFill="1" applyBorder="1" applyAlignment="1">
      <alignment horizontal="center" vertical="center"/>
    </xf>
    <xf numFmtId="184" fontId="14" fillId="27" borderId="115" xfId="0" applyNumberFormat="1" applyFont="1" applyFill="1" applyBorder="1" applyAlignment="1">
      <alignment horizontal="center" vertical="center"/>
    </xf>
    <xf numFmtId="178" fontId="14" fillId="0" borderId="24" xfId="0" applyNumberFormat="1" applyFont="1" applyFill="1" applyBorder="1" applyAlignment="1">
      <alignment horizontal="center" vertical="center"/>
    </xf>
    <xf numFmtId="178" fontId="14" fillId="0" borderId="36" xfId="0" applyNumberFormat="1" applyFont="1" applyFill="1" applyBorder="1" applyAlignment="1">
      <alignment horizontal="center" vertical="center"/>
    </xf>
    <xf numFmtId="178" fontId="14" fillId="0" borderId="115" xfId="0" applyNumberFormat="1" applyFont="1" applyFill="1" applyBorder="1" applyAlignment="1">
      <alignment horizontal="center" vertical="center"/>
    </xf>
    <xf numFmtId="180" fontId="14" fillId="27" borderId="24" xfId="0" applyNumberFormat="1" applyFont="1" applyFill="1" applyBorder="1" applyAlignment="1">
      <alignment horizontal="center" vertical="center"/>
    </xf>
    <xf numFmtId="180" fontId="14" fillId="27" borderId="36" xfId="0" applyNumberFormat="1" applyFont="1" applyFill="1" applyBorder="1" applyAlignment="1">
      <alignment horizontal="center" vertical="center"/>
    </xf>
    <xf numFmtId="180" fontId="14" fillId="27" borderId="115" xfId="0" applyNumberFormat="1" applyFont="1" applyFill="1" applyBorder="1" applyAlignment="1">
      <alignment horizontal="center" vertical="center"/>
    </xf>
    <xf numFmtId="181" fontId="23" fillId="0" borderId="17" xfId="0" applyNumberFormat="1" applyFont="1" applyFill="1" applyBorder="1" applyAlignment="1">
      <alignment horizontal="center" vertical="center"/>
    </xf>
    <xf numFmtId="184" fontId="14" fillId="0" borderId="24" xfId="0" applyNumberFormat="1" applyFont="1" applyFill="1" applyBorder="1" applyAlignment="1">
      <alignment horizontal="center" vertical="center"/>
    </xf>
    <xf numFmtId="184" fontId="14" fillId="0" borderId="36" xfId="0" applyNumberFormat="1" applyFont="1" applyFill="1" applyBorder="1" applyAlignment="1">
      <alignment horizontal="center" vertical="center"/>
    </xf>
    <xf numFmtId="184" fontId="14" fillId="0" borderId="115" xfId="0" applyNumberFormat="1" applyFont="1" applyFill="1" applyBorder="1" applyAlignment="1">
      <alignment horizontal="center" vertical="center"/>
    </xf>
    <xf numFmtId="178" fontId="14" fillId="0" borderId="116" xfId="0" applyNumberFormat="1" applyFont="1" applyFill="1" applyBorder="1" applyAlignment="1">
      <alignment horizontal="center" vertical="center"/>
    </xf>
    <xf numFmtId="0" fontId="23" fillId="0" borderId="121" xfId="0" applyFont="1" applyFill="1" applyBorder="1" applyAlignment="1">
      <alignment horizontal="center" vertical="center"/>
    </xf>
    <xf numFmtId="0" fontId="23" fillId="0" borderId="119" xfId="0" applyFont="1"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184" fontId="14" fillId="27" borderId="118" xfId="0" applyNumberFormat="1" applyFont="1" applyFill="1" applyBorder="1" applyAlignment="1">
      <alignment horizontal="center" vertical="center"/>
    </xf>
    <xf numFmtId="184" fontId="14" fillId="27" borderId="119" xfId="0" applyNumberFormat="1" applyFont="1" applyFill="1" applyBorder="1" applyAlignment="1">
      <alignment horizontal="center" vertical="center"/>
    </xf>
    <xf numFmtId="184" fontId="14" fillId="27" borderId="122" xfId="0" applyNumberFormat="1" applyFont="1" applyFill="1" applyBorder="1" applyAlignment="1">
      <alignment horizontal="center" vertical="center"/>
    </xf>
    <xf numFmtId="184" fontId="14" fillId="0" borderId="123" xfId="0" applyNumberFormat="1" applyFont="1" applyFill="1" applyBorder="1" applyAlignment="1">
      <alignment horizontal="center" vertical="center"/>
    </xf>
    <xf numFmtId="184" fontId="14" fillId="0" borderId="122" xfId="0" applyNumberFormat="1" applyFont="1" applyFill="1" applyBorder="1" applyAlignment="1">
      <alignment horizontal="center" vertical="center"/>
    </xf>
    <xf numFmtId="178" fontId="14" fillId="0" borderId="118" xfId="0" applyNumberFormat="1" applyFont="1" applyFill="1" applyBorder="1" applyAlignment="1">
      <alignment horizontal="center" vertical="center"/>
    </xf>
    <xf numFmtId="178" fontId="14" fillId="0" borderId="119" xfId="0" applyNumberFormat="1" applyFont="1" applyFill="1" applyBorder="1" applyAlignment="1">
      <alignment horizontal="center" vertical="center"/>
    </xf>
    <xf numFmtId="178" fontId="14" fillId="0" borderId="122" xfId="0" applyNumberFormat="1" applyFont="1" applyFill="1" applyBorder="1" applyAlignment="1">
      <alignment horizontal="center" vertical="center"/>
    </xf>
    <xf numFmtId="178" fontId="14" fillId="0" borderId="120" xfId="0" applyNumberFormat="1" applyFont="1" applyFill="1" applyBorder="1" applyAlignment="1">
      <alignment horizontal="center" vertical="center"/>
    </xf>
    <xf numFmtId="180" fontId="14" fillId="0" borderId="118" xfId="0" applyNumberFormat="1" applyFont="1" applyFill="1" applyBorder="1" applyAlignment="1">
      <alignment horizontal="center" vertical="center"/>
    </xf>
    <xf numFmtId="180" fontId="14" fillId="0" borderId="119" xfId="0" applyNumberFormat="1" applyFont="1" applyFill="1" applyBorder="1" applyAlignment="1">
      <alignment horizontal="center" vertical="center"/>
    </xf>
    <xf numFmtId="180" fontId="14" fillId="0" borderId="120" xfId="0" applyNumberFormat="1" applyFont="1" applyFill="1" applyBorder="1" applyAlignment="1">
      <alignment horizontal="center" vertical="center"/>
    </xf>
    <xf numFmtId="0" fontId="23" fillId="0" borderId="17" xfId="0" applyFont="1" applyFill="1" applyBorder="1" applyAlignment="1">
      <alignment horizontal="center" vertical="center"/>
    </xf>
    <xf numFmtId="178" fontId="14" fillId="0" borderId="124" xfId="0" applyNumberFormat="1" applyFont="1" applyFill="1" applyBorder="1" applyAlignment="1">
      <alignment horizontal="center" vertical="center"/>
    </xf>
    <xf numFmtId="178" fontId="14" fillId="0" borderId="62" xfId="0" applyNumberFormat="1" applyFont="1" applyFill="1" applyBorder="1" applyAlignment="1">
      <alignment horizontal="center" vertical="center"/>
    </xf>
    <xf numFmtId="178" fontId="14" fillId="0" borderId="125" xfId="0" applyNumberFormat="1" applyFont="1" applyFill="1" applyBorder="1" applyAlignment="1">
      <alignment horizontal="center" vertical="center"/>
    </xf>
    <xf numFmtId="0" fontId="23" fillId="0" borderId="1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0" xfId="0" applyFont="1" applyFill="1" applyBorder="1" applyAlignment="1">
      <alignment horizontal="center" vertical="center"/>
    </xf>
    <xf numFmtId="181" fontId="23" fillId="0" borderId="17" xfId="0" applyNumberFormat="1" applyFont="1" applyFill="1" applyBorder="1" applyAlignment="1">
      <alignment vertical="center"/>
    </xf>
    <xf numFmtId="0" fontId="23" fillId="0" borderId="17" xfId="0" applyFont="1" applyBorder="1" applyAlignment="1">
      <alignment vertical="center"/>
    </xf>
    <xf numFmtId="0" fontId="0" fillId="0" borderId="15" xfId="0" applyFill="1" applyBorder="1" applyAlignment="1">
      <alignment horizontal="center" vertical="center"/>
    </xf>
    <xf numFmtId="0" fontId="0" fillId="0" borderId="31" xfId="0" applyFill="1" applyBorder="1" applyAlignment="1">
      <alignment horizontal="center" vertical="center"/>
    </xf>
    <xf numFmtId="0" fontId="52" fillId="27" borderId="15" xfId="0" applyFont="1" applyFill="1" applyBorder="1" applyAlignment="1">
      <alignment vertical="center"/>
    </xf>
    <xf numFmtId="0" fontId="52" fillId="27" borderId="31" xfId="0" applyFont="1" applyFill="1" applyBorder="1" applyAlignment="1">
      <alignment vertical="center"/>
    </xf>
    <xf numFmtId="0" fontId="52" fillId="27" borderId="30" xfId="0" applyFont="1" applyFill="1" applyBorder="1" applyAlignment="1">
      <alignment vertical="center"/>
    </xf>
    <xf numFmtId="0" fontId="52" fillId="27" borderId="47" xfId="0" applyFont="1" applyFill="1" applyBorder="1" applyAlignment="1">
      <alignment vertical="center"/>
    </xf>
    <xf numFmtId="0" fontId="52" fillId="27" borderId="88" xfId="0" applyFont="1" applyFill="1" applyBorder="1" applyAlignment="1">
      <alignment vertical="center"/>
    </xf>
    <xf numFmtId="0" fontId="52" fillId="27" borderId="89" xfId="0" applyFont="1" applyFill="1" applyBorder="1" applyAlignment="1">
      <alignment vertical="center"/>
    </xf>
    <xf numFmtId="0" fontId="0" fillId="0" borderId="62" xfId="0" applyBorder="1" applyAlignment="1">
      <alignment horizontal="center" vertical="center"/>
    </xf>
    <xf numFmtId="0" fontId="52" fillId="27" borderId="62" xfId="0" applyFont="1" applyFill="1" applyBorder="1" applyAlignment="1">
      <alignment horizontal="center" vertical="center"/>
    </xf>
    <xf numFmtId="0" fontId="0" fillId="0" borderId="104"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72" xfId="0" applyFont="1" applyFill="1" applyBorder="1" applyAlignment="1">
      <alignment horizontal="center" vertical="center" wrapText="1"/>
    </xf>
    <xf numFmtId="194" fontId="0" fillId="27" borderId="15" xfId="0" applyNumberFormat="1" applyFont="1" applyFill="1" applyBorder="1" applyAlignment="1">
      <alignment horizontal="center" vertical="center"/>
    </xf>
    <xf numFmtId="194" fontId="0" fillId="27" borderId="31" xfId="0" applyNumberFormat="1" applyFont="1" applyFill="1" applyBorder="1" applyAlignment="1">
      <alignment horizontal="center" vertical="center"/>
    </xf>
    <xf numFmtId="194" fontId="0" fillId="27" borderId="30"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0" fontId="0" fillId="0" borderId="110"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5" xfId="0" applyFont="1" applyFill="1" applyBorder="1" applyAlignment="1">
      <alignment horizontal="center" vertical="center"/>
    </xf>
    <xf numFmtId="194" fontId="0" fillId="27" borderId="91" xfId="0" applyNumberFormat="1" applyFont="1" applyFill="1" applyBorder="1" applyAlignment="1">
      <alignment horizontal="center" vertical="center"/>
    </xf>
    <xf numFmtId="194" fontId="0" fillId="27" borderId="29" xfId="0" applyNumberFormat="1" applyFont="1" applyFill="1" applyBorder="1" applyAlignment="1">
      <alignment horizontal="center" vertical="center"/>
    </xf>
    <xf numFmtId="194" fontId="0" fillId="27" borderId="27" xfId="0" applyNumberFormat="1" applyFont="1" applyFill="1" applyBorder="1" applyAlignment="1">
      <alignment horizontal="center" vertical="center"/>
    </xf>
    <xf numFmtId="194" fontId="0" fillId="27" borderId="12" xfId="0" applyNumberFormat="1" applyFont="1" applyFill="1" applyBorder="1" applyAlignment="1">
      <alignment horizontal="center" vertical="center"/>
    </xf>
    <xf numFmtId="194" fontId="0" fillId="27" borderId="36" xfId="0" applyNumberFormat="1" applyFont="1" applyFill="1" applyBorder="1" applyAlignment="1">
      <alignment horizontal="center" vertical="center"/>
    </xf>
    <xf numFmtId="194" fontId="0" fillId="27" borderId="85" xfId="0" applyNumberFormat="1" applyFont="1" applyFill="1" applyBorder="1" applyAlignment="1">
      <alignment horizontal="center" vertical="center"/>
    </xf>
    <xf numFmtId="194" fontId="0" fillId="0" borderId="123" xfId="0" applyNumberFormat="1" applyFont="1" applyFill="1" applyBorder="1" applyAlignment="1">
      <alignment horizontal="center" vertical="center"/>
    </xf>
    <xf numFmtId="194" fontId="0" fillId="0" borderId="119" xfId="0" applyNumberFormat="1" applyFont="1" applyFill="1" applyBorder="1" applyAlignment="1">
      <alignment horizontal="center" vertical="center"/>
    </xf>
    <xf numFmtId="194" fontId="0" fillId="0" borderId="122"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62"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130"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 xfId="0"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85"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184" fontId="0" fillId="27" borderId="50" xfId="0" applyNumberFormat="1" applyFill="1" applyBorder="1" applyAlignment="1">
      <alignment horizontal="center"/>
    </xf>
    <xf numFmtId="184" fontId="0" fillId="27" borderId="81" xfId="0" applyNumberFormat="1" applyFill="1" applyBorder="1" applyAlignment="1">
      <alignment horizontal="center"/>
    </xf>
    <xf numFmtId="177" fontId="0" fillId="0" borderId="50" xfId="0" applyNumberFormat="1" applyFont="1" applyFill="1" applyBorder="1" applyAlignment="1">
      <alignment horizontal="center" vertical="center"/>
    </xf>
    <xf numFmtId="0" fontId="0" fillId="0" borderId="26" xfId="0"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0" fontId="52" fillId="27" borderId="0" xfId="0" applyFont="1" applyFill="1" applyAlignment="1">
      <alignment horizontal="center" vertical="center"/>
    </xf>
    <xf numFmtId="184" fontId="0" fillId="27" borderId="50" xfId="0" applyNumberFormat="1" applyFont="1" applyFill="1" applyBorder="1" applyAlignment="1">
      <alignment horizontal="center" vertical="center"/>
    </xf>
    <xf numFmtId="177" fontId="0" fillId="0" borderId="91"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0" fontId="23" fillId="0" borderId="13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132" xfId="0" applyFont="1" applyFill="1" applyBorder="1" applyAlignment="1">
      <alignment horizontal="center" vertical="center" wrapText="1"/>
    </xf>
    <xf numFmtId="0" fontId="23" fillId="0" borderId="133" xfId="0" applyFont="1" applyFill="1" applyBorder="1" applyAlignment="1">
      <alignment horizontal="center" vertical="center" wrapText="1"/>
    </xf>
    <xf numFmtId="0" fontId="23" fillId="27" borderId="10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116" xfId="0" applyFont="1" applyFill="1" applyBorder="1" applyAlignment="1">
      <alignment horizontal="center" vertical="center"/>
    </xf>
    <xf numFmtId="178" fontId="14" fillId="0" borderId="38" xfId="0" applyNumberFormat="1" applyFont="1" applyFill="1" applyBorder="1" applyAlignment="1">
      <alignment horizontal="center" vertical="center"/>
    </xf>
    <xf numFmtId="176" fontId="14" fillId="27" borderId="38" xfId="0" applyNumberFormat="1" applyFont="1" applyFill="1" applyBorder="1" applyAlignment="1">
      <alignment horizontal="center" vertical="center"/>
    </xf>
    <xf numFmtId="176" fontId="14" fillId="27" borderId="135" xfId="0" applyNumberFormat="1" applyFont="1" applyFill="1" applyBorder="1" applyAlignment="1">
      <alignment horizontal="center" vertical="center"/>
    </xf>
    <xf numFmtId="177" fontId="14" fillId="0" borderId="29" xfId="0" applyNumberFormat="1" applyFont="1" applyFill="1" applyBorder="1" applyAlignment="1">
      <alignment horizontal="center" vertical="center"/>
    </xf>
    <xf numFmtId="177" fontId="14" fillId="0" borderId="27" xfId="0" applyNumberFormat="1" applyFont="1" applyFill="1" applyBorder="1" applyAlignment="1">
      <alignment horizontal="center" vertical="center"/>
    </xf>
    <xf numFmtId="177" fontId="14" fillId="27" borderId="91" xfId="0" applyNumberFormat="1" applyFont="1" applyFill="1" applyBorder="1" applyAlignment="1">
      <alignment horizontal="center" vertical="center"/>
    </xf>
    <xf numFmtId="177" fontId="14" fillId="27" borderId="29" xfId="0" applyNumberFormat="1" applyFont="1" applyFill="1" applyBorder="1" applyAlignment="1">
      <alignment horizontal="center" vertical="center"/>
    </xf>
    <xf numFmtId="177" fontId="14" fillId="27" borderId="27" xfId="0" applyNumberFormat="1" applyFont="1" applyFill="1" applyBorder="1" applyAlignment="1">
      <alignment horizontal="center" vertical="center"/>
    </xf>
    <xf numFmtId="185" fontId="14" fillId="27" borderId="91" xfId="0" applyNumberFormat="1" applyFont="1" applyFill="1" applyBorder="1" applyAlignment="1">
      <alignment horizontal="center" vertical="center"/>
    </xf>
    <xf numFmtId="185" fontId="14" fillId="27" borderId="29" xfId="0" applyNumberFormat="1" applyFont="1" applyFill="1" applyBorder="1" applyAlignment="1">
      <alignment horizontal="center" vertical="center"/>
    </xf>
    <xf numFmtId="185" fontId="14" fillId="27" borderId="136" xfId="0" applyNumberFormat="1" applyFont="1" applyFill="1" applyBorder="1" applyAlignment="1">
      <alignment horizontal="center" vertical="center"/>
    </xf>
    <xf numFmtId="176" fontId="14" fillId="27" borderId="17" xfId="0" applyNumberFormat="1" applyFont="1" applyFill="1" applyBorder="1" applyAlignment="1">
      <alignment horizontal="center" vertical="center"/>
    </xf>
    <xf numFmtId="176" fontId="14" fillId="27" borderId="44"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0" xfId="0" applyNumberFormat="1" applyFont="1" applyFill="1" applyBorder="1" applyAlignment="1">
      <alignment horizontal="center" vertical="center"/>
    </xf>
    <xf numFmtId="177" fontId="14" fillId="27" borderId="15" xfId="0" applyNumberFormat="1" applyFont="1" applyFill="1" applyBorder="1" applyAlignment="1">
      <alignment horizontal="center" vertical="center"/>
    </xf>
    <xf numFmtId="177" fontId="14" fillId="27" borderId="31" xfId="0" applyNumberFormat="1" applyFont="1" applyFill="1" applyBorder="1" applyAlignment="1">
      <alignment horizontal="center" vertical="center"/>
    </xf>
    <xf numFmtId="177" fontId="14" fillId="27" borderId="30" xfId="0" applyNumberFormat="1" applyFont="1" applyFill="1" applyBorder="1" applyAlignment="1">
      <alignment horizontal="center" vertical="center"/>
    </xf>
    <xf numFmtId="185" fontId="14" fillId="27" borderId="15" xfId="0" applyNumberFormat="1" applyFont="1" applyFill="1" applyBorder="1" applyAlignment="1">
      <alignment horizontal="center" vertical="center"/>
    </xf>
    <xf numFmtId="185" fontId="14" fillId="27" borderId="31" xfId="0" applyNumberFormat="1" applyFont="1" applyFill="1" applyBorder="1" applyAlignment="1">
      <alignment horizontal="center" vertical="center"/>
    </xf>
    <xf numFmtId="185" fontId="14" fillId="27" borderId="114" xfId="0" applyNumberFormat="1" applyFont="1" applyFill="1" applyBorder="1" applyAlignment="1">
      <alignment horizontal="center" vertical="center"/>
    </xf>
    <xf numFmtId="178" fontId="14" fillId="0" borderId="14" xfId="0" applyNumberFormat="1" applyFont="1" applyFill="1" applyBorder="1" applyAlignment="1">
      <alignment horizontal="center" vertical="center"/>
    </xf>
    <xf numFmtId="176" fontId="14" fillId="27" borderId="14" xfId="0" applyNumberFormat="1" applyFont="1" applyFill="1" applyBorder="1" applyAlignment="1">
      <alignment horizontal="center" vertical="center"/>
    </xf>
    <xf numFmtId="176" fontId="14" fillId="27" borderId="134" xfId="0" applyNumberFormat="1" applyFont="1" applyFill="1" applyBorder="1" applyAlignment="1">
      <alignment horizontal="center" vertical="center"/>
    </xf>
    <xf numFmtId="177" fontId="14" fillId="27" borderId="12" xfId="0" applyNumberFormat="1" applyFont="1" applyFill="1" applyBorder="1" applyAlignment="1">
      <alignment horizontal="center" vertical="center"/>
    </xf>
    <xf numFmtId="177" fontId="14" fillId="27" borderId="36" xfId="0" applyNumberFormat="1" applyFont="1" applyFill="1" applyBorder="1" applyAlignment="1">
      <alignment horizontal="center" vertical="center"/>
    </xf>
    <xf numFmtId="177" fontId="14" fillId="27" borderId="85" xfId="0" applyNumberFormat="1" applyFont="1" applyFill="1" applyBorder="1" applyAlignment="1">
      <alignment horizontal="center" vertical="center"/>
    </xf>
    <xf numFmtId="185" fontId="14" fillId="27" borderId="12" xfId="0" applyNumberFormat="1" applyFont="1" applyFill="1" applyBorder="1" applyAlignment="1">
      <alignment horizontal="center" vertical="center"/>
    </xf>
    <xf numFmtId="185" fontId="14" fillId="27" borderId="36" xfId="0" applyNumberFormat="1" applyFont="1" applyFill="1" applyBorder="1" applyAlignment="1">
      <alignment horizontal="center" vertical="center"/>
    </xf>
    <xf numFmtId="185" fontId="14" fillId="27" borderId="116" xfId="0" applyNumberFormat="1" applyFont="1" applyFill="1" applyBorder="1" applyAlignment="1">
      <alignment horizontal="center" vertical="center"/>
    </xf>
    <xf numFmtId="185" fontId="14" fillId="27" borderId="123" xfId="0" applyNumberFormat="1" applyFont="1" applyFill="1" applyBorder="1" applyAlignment="1">
      <alignment horizontal="center" vertical="center"/>
    </xf>
    <xf numFmtId="185" fontId="14" fillId="27" borderId="119" xfId="0" applyNumberFormat="1" applyFont="1" applyFill="1" applyBorder="1" applyAlignment="1">
      <alignment horizontal="center" vertical="center"/>
    </xf>
    <xf numFmtId="185" fontId="14" fillId="27" borderId="137" xfId="0" applyNumberFormat="1" applyFont="1" applyFill="1" applyBorder="1" applyAlignment="1">
      <alignment horizontal="center" vertical="center"/>
    </xf>
    <xf numFmtId="0" fontId="19" fillId="0" borderId="0" xfId="0" applyFont="1" applyAlignment="1">
      <alignment/>
    </xf>
    <xf numFmtId="178" fontId="14" fillId="0" borderId="50" xfId="0" applyNumberFormat="1" applyFont="1" applyFill="1" applyBorder="1" applyAlignment="1">
      <alignment horizontal="center" vertical="center"/>
    </xf>
    <xf numFmtId="176" fontId="14" fillId="27" borderId="50" xfId="0" applyNumberFormat="1" applyFont="1" applyFill="1" applyBorder="1" applyAlignment="1">
      <alignment horizontal="center" vertical="center"/>
    </xf>
    <xf numFmtId="176" fontId="14" fillId="27" borderId="138" xfId="0" applyNumberFormat="1" applyFont="1" applyFill="1" applyBorder="1" applyAlignment="1">
      <alignment horizontal="center" vertical="center"/>
    </xf>
    <xf numFmtId="177" fontId="14" fillId="0" borderId="119" xfId="0" applyNumberFormat="1" applyFont="1" applyFill="1" applyBorder="1" applyAlignment="1">
      <alignment horizontal="center" vertical="center"/>
    </xf>
    <xf numFmtId="177" fontId="14" fillId="0" borderId="122" xfId="0" applyNumberFormat="1" applyFont="1" applyFill="1" applyBorder="1" applyAlignment="1">
      <alignment horizontal="center" vertical="center"/>
    </xf>
    <xf numFmtId="177" fontId="14" fillId="27" borderId="123" xfId="0" applyNumberFormat="1" applyFont="1" applyFill="1" applyBorder="1" applyAlignment="1">
      <alignment horizontal="center" vertical="center"/>
    </xf>
    <xf numFmtId="177" fontId="14" fillId="27" borderId="119" xfId="0" applyNumberFormat="1" applyFont="1" applyFill="1" applyBorder="1" applyAlignment="1">
      <alignment horizontal="center" vertical="center"/>
    </xf>
    <xf numFmtId="177" fontId="14" fillId="27" borderId="122" xfId="0" applyNumberFormat="1" applyFont="1" applyFill="1" applyBorder="1" applyAlignment="1">
      <alignment horizontal="center" vertical="center"/>
    </xf>
    <xf numFmtId="0" fontId="23" fillId="0" borderId="120" xfId="0" applyFont="1" applyFill="1" applyBorder="1" applyAlignment="1">
      <alignment horizontal="center" vertical="center"/>
    </xf>
    <xf numFmtId="0" fontId="0" fillId="27" borderId="15" xfId="0" applyFill="1" applyBorder="1" applyAlignment="1">
      <alignment vertical="center"/>
    </xf>
    <xf numFmtId="0" fontId="0" fillId="27" borderId="31" xfId="0" applyFill="1" applyBorder="1" applyAlignment="1">
      <alignment vertical="center"/>
    </xf>
    <xf numFmtId="0" fontId="0" fillId="27" borderId="30" xfId="0" applyFill="1" applyBorder="1" applyAlignment="1">
      <alignment vertical="center"/>
    </xf>
    <xf numFmtId="178" fontId="0" fillId="27" borderId="50" xfId="0" applyNumberFormat="1" applyFill="1" applyBorder="1" applyAlignment="1">
      <alignment horizontal="center"/>
    </xf>
    <xf numFmtId="178" fontId="0" fillId="27" borderId="81" xfId="0" applyNumberFormat="1" applyFill="1" applyBorder="1" applyAlignment="1">
      <alignment horizontal="center"/>
    </xf>
    <xf numFmtId="0" fontId="0" fillId="0" borderId="30" xfId="0" applyFill="1" applyBorder="1" applyAlignment="1">
      <alignment horizontal="center" vertical="center"/>
    </xf>
    <xf numFmtId="178" fontId="0" fillId="27" borderId="50" xfId="0" applyNumberFormat="1" applyFont="1" applyFill="1" applyBorder="1" applyAlignment="1">
      <alignment horizontal="center" vertical="center"/>
    </xf>
    <xf numFmtId="184" fontId="0" fillId="27" borderId="12" xfId="49" applyNumberFormat="1" applyFont="1" applyFill="1" applyBorder="1" applyAlignment="1">
      <alignment horizontal="center" vertical="center"/>
    </xf>
    <xf numFmtId="184" fontId="0" fillId="27" borderId="36" xfId="49" applyNumberFormat="1" applyFont="1" applyFill="1" applyBorder="1" applyAlignment="1">
      <alignment horizontal="center" vertical="center"/>
    </xf>
    <xf numFmtId="184" fontId="0" fillId="27" borderId="85" xfId="49" applyNumberFormat="1" applyFont="1" applyFill="1" applyBorder="1" applyAlignment="1">
      <alignment horizontal="center" vertical="center"/>
    </xf>
    <xf numFmtId="184" fontId="0" fillId="27" borderId="15" xfId="49" applyNumberFormat="1" applyFont="1" applyFill="1" applyBorder="1" applyAlignment="1">
      <alignment horizontal="center" vertical="center"/>
    </xf>
    <xf numFmtId="184" fontId="0" fillId="27" borderId="31" xfId="49" applyNumberFormat="1" applyFont="1" applyFill="1" applyBorder="1" applyAlignment="1">
      <alignment horizontal="center" vertical="center"/>
    </xf>
    <xf numFmtId="184" fontId="0" fillId="27" borderId="30" xfId="49" applyNumberFormat="1" applyFont="1" applyFill="1" applyBorder="1" applyAlignment="1">
      <alignment horizontal="center" vertical="center"/>
    </xf>
    <xf numFmtId="184" fontId="0" fillId="27" borderId="91" xfId="49" applyNumberFormat="1" applyFont="1" applyFill="1" applyBorder="1" applyAlignment="1">
      <alignment horizontal="center" vertical="center"/>
    </xf>
    <xf numFmtId="184" fontId="0" fillId="27" borderId="29" xfId="49" applyNumberFormat="1" applyFont="1" applyFill="1" applyBorder="1" applyAlignment="1">
      <alignment horizontal="center" vertical="center"/>
    </xf>
    <xf numFmtId="184" fontId="0" fillId="27" borderId="27" xfId="49" applyNumberFormat="1" applyFont="1" applyFill="1" applyBorder="1" applyAlignment="1">
      <alignment horizontal="center" vertical="center"/>
    </xf>
    <xf numFmtId="0" fontId="43" fillId="27" borderId="95" xfId="0" applyFont="1" applyFill="1" applyBorder="1" applyAlignment="1">
      <alignment horizontal="center" vertical="center"/>
    </xf>
    <xf numFmtId="0" fontId="43" fillId="27" borderId="139" xfId="0" applyFont="1" applyFill="1" applyBorder="1" applyAlignment="1">
      <alignment horizontal="center" vertical="center"/>
    </xf>
    <xf numFmtId="0" fontId="43" fillId="27" borderId="81" xfId="0" applyFont="1" applyFill="1" applyBorder="1" applyAlignment="1">
      <alignment horizontal="center" vertical="center"/>
    </xf>
    <xf numFmtId="0" fontId="0" fillId="0" borderId="4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1"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53" xfId="0" applyBorder="1" applyAlignment="1">
      <alignment horizontal="center" vertical="center" textRotation="255"/>
    </xf>
    <xf numFmtId="0" fontId="0" fillId="0" borderId="56" xfId="0" applyBorder="1" applyAlignment="1">
      <alignment horizontal="center" vertical="center" textRotation="255"/>
    </xf>
    <xf numFmtId="0" fontId="0" fillId="0" borderId="143" xfId="0" applyBorder="1" applyAlignment="1">
      <alignment horizontal="center" vertical="center" textRotation="255"/>
    </xf>
    <xf numFmtId="0" fontId="0" fillId="0" borderId="144" xfId="0" applyBorder="1" applyAlignment="1">
      <alignment horizontal="center" vertical="center" textRotation="255"/>
    </xf>
    <xf numFmtId="0" fontId="0" fillId="0" borderId="145" xfId="0" applyBorder="1" applyAlignment="1">
      <alignment horizontal="center" vertical="center" textRotation="255"/>
    </xf>
    <xf numFmtId="0" fontId="0" fillId="0" borderId="131" xfId="0" applyBorder="1" applyAlignment="1">
      <alignment horizontal="center" vertical="center" textRotation="255"/>
    </xf>
    <xf numFmtId="0" fontId="0" fillId="0" borderId="146" xfId="0" applyBorder="1" applyAlignment="1">
      <alignment horizontal="center" vertical="center" textRotation="255"/>
    </xf>
    <xf numFmtId="0" fontId="14" fillId="0" borderId="115" xfId="0" applyFont="1" applyFill="1" applyBorder="1" applyAlignment="1">
      <alignment horizontal="center" vertical="center"/>
    </xf>
    <xf numFmtId="0" fontId="14" fillId="0" borderId="3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08" xfId="0" applyFont="1" applyFill="1" applyBorder="1" applyAlignment="1">
      <alignment horizontal="center" vertical="center" wrapText="1"/>
    </xf>
    <xf numFmtId="0" fontId="14" fillId="0" borderId="109" xfId="0" applyFont="1" applyFill="1" applyBorder="1" applyAlignment="1">
      <alignment horizontal="center" vertical="center" wrapText="1"/>
    </xf>
    <xf numFmtId="0" fontId="14" fillId="0" borderId="1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0" fillId="27" borderId="149" xfId="66" applyFill="1" applyBorder="1" applyAlignment="1">
      <alignment horizontal="center" vertical="center"/>
      <protection/>
    </xf>
    <xf numFmtId="0" fontId="0" fillId="27" borderId="84" xfId="0" applyFill="1" applyBorder="1" applyAlignment="1">
      <alignment horizontal="center" vertical="center"/>
    </xf>
    <xf numFmtId="0" fontId="0" fillId="27" borderId="42" xfId="0" applyFill="1" applyBorder="1" applyAlignment="1">
      <alignment horizontal="center" vertical="center"/>
    </xf>
    <xf numFmtId="0" fontId="0" fillId="27" borderId="50" xfId="0" applyFill="1" applyBorder="1" applyAlignment="1">
      <alignment horizontal="center" vertical="center"/>
    </xf>
    <xf numFmtId="0" fontId="0" fillId="0" borderId="104" xfId="66" applyBorder="1" applyAlignment="1">
      <alignment horizontal="center" vertical="center"/>
      <protection/>
    </xf>
    <xf numFmtId="0" fontId="0" fillId="0" borderId="126" xfId="66" applyBorder="1" applyAlignment="1">
      <alignment horizontal="center" vertical="center"/>
      <protection/>
    </xf>
    <xf numFmtId="0" fontId="0" fillId="0" borderId="127" xfId="66" applyBorder="1" applyAlignment="1">
      <alignment horizontal="center" vertical="center"/>
      <protection/>
    </xf>
    <xf numFmtId="0" fontId="0" fillId="0" borderId="105" xfId="66" applyBorder="1" applyAlignment="1">
      <alignment horizontal="center" vertical="center"/>
      <protection/>
    </xf>
    <xf numFmtId="0" fontId="0" fillId="0" borderId="0" xfId="66" applyBorder="1" applyAlignment="1">
      <alignment horizontal="center" vertical="center"/>
      <protection/>
    </xf>
    <xf numFmtId="0" fontId="0" fillId="0" borderId="92" xfId="66" applyBorder="1" applyAlignment="1">
      <alignment horizontal="center" vertical="center"/>
      <protection/>
    </xf>
    <xf numFmtId="0" fontId="0" fillId="0" borderId="20" xfId="66" applyBorder="1" applyAlignment="1">
      <alignment horizontal="center" vertical="center"/>
      <protection/>
    </xf>
    <xf numFmtId="0" fontId="0" fillId="0" borderId="61" xfId="66" applyBorder="1" applyAlignment="1">
      <alignment horizontal="center" vertical="center"/>
      <protection/>
    </xf>
    <xf numFmtId="0" fontId="0" fillId="0" borderId="21" xfId="66" applyBorder="1" applyAlignment="1">
      <alignment horizontal="center" vertical="center"/>
      <protection/>
    </xf>
    <xf numFmtId="0" fontId="14" fillId="27" borderId="0" xfId="66" applyFont="1" applyFill="1" applyBorder="1" applyAlignment="1">
      <alignment vertical="center"/>
      <protection/>
    </xf>
    <xf numFmtId="0" fontId="14" fillId="27" borderId="92" xfId="66" applyFont="1" applyFill="1" applyBorder="1" applyAlignment="1">
      <alignment vertical="center"/>
      <protection/>
    </xf>
    <xf numFmtId="0" fontId="0" fillId="0" borderId="61" xfId="66" applyFill="1" applyBorder="1" applyAlignment="1">
      <alignment vertical="center"/>
      <protection/>
    </xf>
    <xf numFmtId="0" fontId="0" fillId="0" borderId="21" xfId="66" applyFill="1" applyBorder="1" applyAlignment="1">
      <alignment vertical="center"/>
      <protection/>
    </xf>
    <xf numFmtId="0" fontId="14" fillId="0" borderId="62" xfId="66" applyFont="1" applyFill="1" applyBorder="1" applyAlignment="1">
      <alignment vertical="center"/>
      <protection/>
    </xf>
    <xf numFmtId="0" fontId="14" fillId="0" borderId="23" xfId="66" applyFont="1" applyFill="1" applyBorder="1" applyAlignment="1">
      <alignment vertical="center"/>
      <protection/>
    </xf>
    <xf numFmtId="0" fontId="14" fillId="0" borderId="150" xfId="66" applyFont="1" applyBorder="1" applyAlignment="1">
      <alignment horizontal="center" vertical="center" wrapText="1"/>
      <protection/>
    </xf>
    <xf numFmtId="0" fontId="14" fillId="0" borderId="84" xfId="66" applyFont="1" applyBorder="1" applyAlignment="1">
      <alignment horizontal="center" vertical="center" wrapText="1"/>
      <protection/>
    </xf>
    <xf numFmtId="0" fontId="14" fillId="0" borderId="42" xfId="66" applyFont="1" applyBorder="1" applyAlignment="1">
      <alignment horizontal="center" vertical="center" wrapText="1"/>
      <protection/>
    </xf>
    <xf numFmtId="0" fontId="0" fillId="0" borderId="151" xfId="66" applyFont="1" applyBorder="1" applyAlignment="1">
      <alignment horizontal="center" vertical="center" wrapText="1"/>
      <protection/>
    </xf>
    <xf numFmtId="0" fontId="0" fillId="0" borderId="152" xfId="66" applyBorder="1" applyAlignment="1">
      <alignment horizontal="center" vertical="center" wrapText="1"/>
      <protection/>
    </xf>
    <xf numFmtId="0" fontId="0" fillId="0" borderId="139" xfId="66" applyBorder="1" applyAlignment="1">
      <alignment horizontal="center" vertical="center" wrapText="1"/>
      <protection/>
    </xf>
    <xf numFmtId="0" fontId="55" fillId="0" borderId="62" xfId="66" applyFont="1" applyBorder="1" applyAlignment="1">
      <alignment horizontal="center" vertical="center"/>
      <protection/>
    </xf>
    <xf numFmtId="0" fontId="55" fillId="27" borderId="62" xfId="66" applyFont="1" applyFill="1" applyBorder="1" applyAlignment="1">
      <alignment vertical="center"/>
      <protection/>
    </xf>
    <xf numFmtId="0" fontId="0" fillId="0" borderId="130" xfId="66" applyFont="1" applyBorder="1" applyAlignment="1">
      <alignment horizontal="center" vertical="center" wrapText="1"/>
      <protection/>
    </xf>
    <xf numFmtId="0" fontId="0" fillId="0" borderId="126" xfId="66" applyFont="1" applyBorder="1" applyAlignment="1">
      <alignment horizontal="center" vertical="center" wrapText="1"/>
      <protection/>
    </xf>
    <xf numFmtId="0" fontId="0" fillId="0" borderId="127" xfId="66" applyFont="1" applyBorder="1" applyAlignment="1">
      <alignment horizontal="center" vertical="center" wrapText="1"/>
      <protection/>
    </xf>
    <xf numFmtId="0" fontId="0" fillId="0" borderId="94"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92" xfId="66" applyFont="1" applyBorder="1" applyAlignment="1">
      <alignment horizontal="center" vertical="center" wrapText="1"/>
      <protection/>
    </xf>
    <xf numFmtId="0" fontId="0" fillId="0" borderId="96" xfId="66" applyFont="1" applyBorder="1" applyAlignment="1">
      <alignment horizontal="center" vertical="center" wrapText="1"/>
      <protection/>
    </xf>
    <xf numFmtId="0" fontId="0" fillId="0" borderId="61"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14" fillId="0" borderId="61" xfId="66" applyFont="1" applyFill="1" applyBorder="1" applyAlignment="1">
      <alignment vertical="center"/>
      <protection/>
    </xf>
    <xf numFmtId="0" fontId="14" fillId="0" borderId="21" xfId="66" applyFont="1" applyFill="1" applyBorder="1" applyAlignment="1">
      <alignment vertical="center"/>
      <protection/>
    </xf>
    <xf numFmtId="183" fontId="0" fillId="0" borderId="22" xfId="51" applyNumberFormat="1" applyFont="1" applyFill="1" applyBorder="1" applyAlignment="1">
      <alignment horizontal="center" vertical="center" shrinkToFit="1"/>
    </xf>
    <xf numFmtId="183" fontId="0" fillId="0" borderId="62" xfId="51" applyNumberFormat="1" applyFont="1" applyFill="1" applyBorder="1" applyAlignment="1">
      <alignment horizontal="center" vertical="center" shrinkToFit="1"/>
    </xf>
    <xf numFmtId="183" fontId="0" fillId="0" borderId="23" xfId="51" applyNumberFormat="1" applyFont="1" applyFill="1" applyBorder="1" applyAlignment="1">
      <alignment horizontal="center" vertical="center" shrinkToFit="1"/>
    </xf>
    <xf numFmtId="176" fontId="0" fillId="27" borderId="22" xfId="0" applyNumberFormat="1" applyFont="1" applyFill="1" applyBorder="1" applyAlignment="1">
      <alignment horizontal="center" vertical="center" shrinkToFit="1"/>
    </xf>
    <xf numFmtId="176" fontId="0" fillId="27" borderId="62" xfId="0" applyNumberFormat="1" applyFont="1" applyFill="1" applyBorder="1" applyAlignment="1">
      <alignment horizontal="center" vertical="center" shrinkToFit="1"/>
    </xf>
    <xf numFmtId="176" fontId="0" fillId="27" borderId="125" xfId="0" applyNumberFormat="1" applyFont="1" applyFill="1" applyBorder="1" applyAlignment="1">
      <alignment horizontal="center" vertical="center" shrinkToFit="1"/>
    </xf>
    <xf numFmtId="183" fontId="0" fillId="0" borderId="119" xfId="51" applyNumberFormat="1" applyFont="1" applyFill="1" applyBorder="1" applyAlignment="1">
      <alignment horizontal="center" vertical="center"/>
    </xf>
    <xf numFmtId="0" fontId="0" fillId="27" borderId="123" xfId="0" applyFont="1" applyFill="1" applyBorder="1" applyAlignment="1">
      <alignment horizontal="center" vertical="center"/>
    </xf>
    <xf numFmtId="0" fontId="0" fillId="27" borderId="119" xfId="0" applyFont="1" applyFill="1" applyBorder="1" applyAlignment="1">
      <alignment horizontal="center" vertical="center"/>
    </xf>
    <xf numFmtId="0" fontId="0" fillId="27" borderId="120" xfId="0" applyFont="1" applyFill="1" applyBorder="1" applyAlignment="1">
      <alignment horizontal="center" vertical="center"/>
    </xf>
    <xf numFmtId="182" fontId="0" fillId="0" borderId="124" xfId="0" applyNumberFormat="1" applyFont="1" applyFill="1" applyBorder="1" applyAlignment="1">
      <alignment horizontal="center" vertical="center" shrinkToFit="1"/>
    </xf>
    <xf numFmtId="182" fontId="0" fillId="0" borderId="62" xfId="0" applyNumberFormat="1" applyFont="1" applyFill="1" applyBorder="1" applyAlignment="1">
      <alignment horizontal="center" vertical="center" shrinkToFit="1"/>
    </xf>
    <xf numFmtId="182" fontId="0" fillId="0" borderId="23" xfId="0" applyNumberFormat="1" applyFont="1" applyFill="1" applyBorder="1" applyAlignment="1">
      <alignment horizontal="center" vertical="center" shrinkToFit="1"/>
    </xf>
    <xf numFmtId="182" fontId="0" fillId="0" borderId="22" xfId="0" applyNumberFormat="1" applyFont="1" applyFill="1" applyBorder="1" applyAlignment="1">
      <alignment horizontal="center" vertical="center" shrinkToFit="1"/>
    </xf>
    <xf numFmtId="176" fontId="0" fillId="0" borderId="22" xfId="0" applyNumberFormat="1" applyFont="1" applyFill="1" applyBorder="1" applyAlignment="1">
      <alignment horizontal="center" vertical="center" shrinkToFit="1"/>
    </xf>
    <xf numFmtId="176" fontId="0" fillId="0" borderId="62" xfId="0" applyNumberFormat="1" applyFont="1" applyFill="1" applyBorder="1" applyAlignment="1">
      <alignment horizontal="center" vertical="center" shrinkToFit="1"/>
    </xf>
    <xf numFmtId="176" fontId="0" fillId="0" borderId="153" xfId="0" applyNumberFormat="1" applyFont="1" applyFill="1" applyBorder="1" applyAlignment="1">
      <alignment horizontal="center" vertical="center" shrinkToFit="1"/>
    </xf>
    <xf numFmtId="183" fontId="0" fillId="0" borderId="124" xfId="51" applyNumberFormat="1" applyFont="1" applyFill="1" applyBorder="1" applyAlignment="1">
      <alignment horizontal="center" vertical="center" shrinkToFit="1"/>
    </xf>
    <xf numFmtId="183" fontId="0" fillId="0" borderId="15" xfId="51" applyNumberFormat="1" applyFont="1" applyFill="1" applyBorder="1" applyAlignment="1">
      <alignment horizontal="center" vertical="center" shrinkToFit="1"/>
    </xf>
    <xf numFmtId="183" fontId="0" fillId="0" borderId="31" xfId="51" applyNumberFormat="1" applyFont="1" applyFill="1" applyBorder="1" applyAlignment="1">
      <alignment horizontal="center" vertical="center" shrinkToFit="1"/>
    </xf>
    <xf numFmtId="183" fontId="0" fillId="0" borderId="30" xfId="51" applyNumberFormat="1" applyFont="1" applyFill="1" applyBorder="1" applyAlignment="1">
      <alignment horizontal="center" vertical="center" shrinkToFit="1"/>
    </xf>
    <xf numFmtId="176" fontId="0" fillId="27" borderId="15" xfId="0" applyNumberFormat="1" applyFont="1" applyFill="1" applyBorder="1" applyAlignment="1">
      <alignment horizontal="center" vertical="center" shrinkToFit="1"/>
    </xf>
    <xf numFmtId="176" fontId="0" fillId="27" borderId="31" xfId="0" applyNumberFormat="1" applyFont="1" applyFill="1" applyBorder="1" applyAlignment="1">
      <alignment horizontal="center" vertical="center" shrinkToFit="1"/>
    </xf>
    <xf numFmtId="176" fontId="0" fillId="27" borderId="114" xfId="0" applyNumberFormat="1" applyFont="1" applyFill="1" applyBorder="1" applyAlignment="1">
      <alignment horizontal="center" vertical="center" shrinkToFit="1"/>
    </xf>
    <xf numFmtId="183" fontId="0" fillId="27" borderId="36" xfId="51" applyNumberFormat="1" applyFont="1" applyFill="1" applyBorder="1" applyAlignment="1">
      <alignment horizontal="center" vertical="center"/>
    </xf>
    <xf numFmtId="0" fontId="0" fillId="27" borderId="12" xfId="0" applyFont="1" applyFill="1" applyBorder="1" applyAlignment="1">
      <alignment horizontal="center" vertical="center"/>
    </xf>
    <xf numFmtId="0" fontId="0" fillId="27" borderId="36" xfId="0" applyFont="1" applyFill="1" applyBorder="1" applyAlignment="1">
      <alignment horizontal="center" vertical="center"/>
    </xf>
    <xf numFmtId="0" fontId="0" fillId="27" borderId="115" xfId="0" applyFont="1" applyFill="1" applyBorder="1" applyAlignment="1">
      <alignment horizontal="center" vertical="center"/>
    </xf>
    <xf numFmtId="182" fontId="0" fillId="0" borderId="24" xfId="0" applyNumberFormat="1" applyFont="1" applyFill="1" applyBorder="1" applyAlignment="1">
      <alignment horizontal="center" vertical="center" shrinkToFit="1"/>
    </xf>
    <xf numFmtId="182" fontId="0" fillId="0" borderId="36" xfId="0" applyNumberFormat="1" applyFont="1" applyFill="1" applyBorder="1" applyAlignment="1">
      <alignment horizontal="center" vertical="center" shrinkToFit="1"/>
    </xf>
    <xf numFmtId="182" fontId="0" fillId="0" borderId="85" xfId="0" applyNumberFormat="1" applyFont="1" applyFill="1" applyBorder="1" applyAlignment="1">
      <alignment horizontal="center" vertical="center" shrinkToFit="1"/>
    </xf>
    <xf numFmtId="182" fontId="0" fillId="0" borderId="12" xfId="0" applyNumberFormat="1" applyFont="1" applyFill="1" applyBorder="1" applyAlignment="1">
      <alignment horizontal="center" vertical="center" shrinkToFit="1"/>
    </xf>
    <xf numFmtId="176" fontId="0" fillId="27" borderId="12" xfId="0" applyNumberFormat="1" applyFont="1" applyFill="1" applyBorder="1" applyAlignment="1">
      <alignment horizontal="center" vertical="center" shrinkToFit="1"/>
    </xf>
    <xf numFmtId="176" fontId="0" fillId="27" borderId="36" xfId="0" applyNumberFormat="1" applyFont="1" applyFill="1" applyBorder="1" applyAlignment="1">
      <alignment horizontal="center" vertical="center" shrinkToFit="1"/>
    </xf>
    <xf numFmtId="176" fontId="0" fillId="27" borderId="115" xfId="0" applyNumberFormat="1" applyFont="1" applyFill="1" applyBorder="1" applyAlignment="1">
      <alignment horizontal="center" vertical="center" shrinkToFit="1"/>
    </xf>
    <xf numFmtId="183" fontId="0" fillId="0" borderId="24" xfId="51" applyNumberFormat="1" applyFont="1" applyFill="1" applyBorder="1" applyAlignment="1">
      <alignment horizontal="center" vertical="center" shrinkToFit="1"/>
    </xf>
    <xf numFmtId="183" fontId="0" fillId="0" borderId="36" xfId="51" applyNumberFormat="1" applyFont="1" applyFill="1" applyBorder="1" applyAlignment="1">
      <alignment horizontal="center" vertical="center" shrinkToFit="1"/>
    </xf>
    <xf numFmtId="183" fontId="0" fillId="0" borderId="85" xfId="51" applyNumberFormat="1" applyFont="1" applyFill="1" applyBorder="1" applyAlignment="1">
      <alignment horizontal="center" vertical="center" shrinkToFit="1"/>
    </xf>
    <xf numFmtId="183" fontId="0" fillId="0" borderId="12" xfId="51" applyNumberFormat="1" applyFont="1" applyFill="1" applyBorder="1" applyAlignment="1">
      <alignment horizontal="center" vertical="center" shrinkToFit="1"/>
    </xf>
    <xf numFmtId="176" fontId="0" fillId="27" borderId="116" xfId="0" applyNumberFormat="1" applyFont="1" applyFill="1" applyBorder="1" applyAlignment="1">
      <alignment horizontal="center" vertical="center" shrinkToFit="1"/>
    </xf>
    <xf numFmtId="183" fontId="0" fillId="27" borderId="31" xfId="51" applyNumberFormat="1" applyFont="1" applyFill="1" applyBorder="1" applyAlignment="1">
      <alignment horizontal="center" vertical="center"/>
    </xf>
    <xf numFmtId="0" fontId="0" fillId="27" borderId="15" xfId="0" applyFont="1" applyFill="1" applyBorder="1" applyAlignment="1">
      <alignment horizontal="center" vertical="center"/>
    </xf>
    <xf numFmtId="0" fontId="0" fillId="27" borderId="31" xfId="0" applyFont="1" applyFill="1" applyBorder="1" applyAlignment="1">
      <alignment horizontal="center" vertical="center"/>
    </xf>
    <xf numFmtId="0" fontId="0" fillId="27" borderId="113" xfId="0" applyFont="1" applyFill="1" applyBorder="1" applyAlignment="1">
      <alignment horizontal="center" vertical="center"/>
    </xf>
    <xf numFmtId="182" fontId="0" fillId="0" borderId="64" xfId="0" applyNumberFormat="1" applyFont="1" applyFill="1" applyBorder="1" applyAlignment="1">
      <alignment horizontal="center" vertical="center" shrinkToFit="1"/>
    </xf>
    <xf numFmtId="182" fontId="0" fillId="0" borderId="31" xfId="0" applyNumberFormat="1" applyFont="1" applyFill="1" applyBorder="1" applyAlignment="1">
      <alignment horizontal="center" vertical="center" shrinkToFit="1"/>
    </xf>
    <xf numFmtId="182" fontId="0" fillId="0" borderId="30" xfId="0" applyNumberFormat="1" applyFont="1" applyFill="1" applyBorder="1" applyAlignment="1">
      <alignment horizontal="center" vertical="center" shrinkToFit="1"/>
    </xf>
    <xf numFmtId="182" fontId="0" fillId="0" borderId="15" xfId="0" applyNumberFormat="1" applyFont="1" applyFill="1" applyBorder="1" applyAlignment="1">
      <alignment horizontal="center" vertical="center" shrinkToFit="1"/>
    </xf>
    <xf numFmtId="176" fontId="0" fillId="27" borderId="113" xfId="0" applyNumberFormat="1" applyFont="1" applyFill="1" applyBorder="1" applyAlignment="1">
      <alignment horizontal="center" vertical="center" shrinkToFit="1"/>
    </xf>
    <xf numFmtId="183" fontId="0" fillId="0" borderId="64" xfId="51" applyNumberFormat="1" applyFont="1" applyFill="1" applyBorder="1" applyAlignment="1">
      <alignment horizontal="center" vertical="center" shrinkToFit="1"/>
    </xf>
    <xf numFmtId="0" fontId="30" fillId="0" borderId="12"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15" xfId="0" applyFont="1" applyFill="1" applyBorder="1" applyAlignment="1">
      <alignment horizontal="center" vertical="center" wrapText="1"/>
    </xf>
    <xf numFmtId="183" fontId="0" fillId="0" borderId="67" xfId="51" applyNumberFormat="1" applyFont="1" applyFill="1" applyBorder="1" applyAlignment="1">
      <alignment horizontal="center" vertical="center" shrinkToFit="1"/>
    </xf>
    <xf numFmtId="183" fontId="0" fillId="0" borderId="29" xfId="51" applyNumberFormat="1" applyFont="1" applyFill="1" applyBorder="1" applyAlignment="1">
      <alignment horizontal="center" vertical="center" shrinkToFit="1"/>
    </xf>
    <xf numFmtId="183" fontId="0" fillId="0" borderId="27" xfId="51" applyNumberFormat="1" applyFont="1" applyFill="1" applyBorder="1" applyAlignment="1">
      <alignment horizontal="center" vertical="center" shrinkToFit="1"/>
    </xf>
    <xf numFmtId="183" fontId="0" fillId="0" borderId="91" xfId="51" applyNumberFormat="1" applyFont="1" applyFill="1" applyBorder="1" applyAlignment="1">
      <alignment horizontal="center" vertical="center" shrinkToFit="1"/>
    </xf>
    <xf numFmtId="176" fontId="0" fillId="27" borderId="38" xfId="0" applyNumberFormat="1" applyFont="1" applyFill="1" applyBorder="1" applyAlignment="1">
      <alignment horizontal="center" vertical="center" shrinkToFit="1"/>
    </xf>
    <xf numFmtId="176" fontId="0" fillId="27" borderId="60" xfId="0" applyNumberFormat="1" applyFont="1" applyFill="1" applyBorder="1" applyAlignment="1">
      <alignment horizontal="center" vertical="center" shrinkToFit="1"/>
    </xf>
    <xf numFmtId="0" fontId="0" fillId="0" borderId="71" xfId="0" applyFont="1" applyFill="1" applyBorder="1" applyAlignment="1">
      <alignment horizontal="center" vertical="center"/>
    </xf>
    <xf numFmtId="0" fontId="55" fillId="27" borderId="71" xfId="0" applyFont="1" applyFill="1" applyBorder="1" applyAlignment="1">
      <alignment horizontal="center" vertical="center"/>
    </xf>
    <xf numFmtId="183" fontId="0" fillId="27" borderId="29" xfId="51" applyNumberFormat="1" applyFont="1" applyFill="1" applyBorder="1" applyAlignment="1">
      <alignment horizontal="center" vertical="center"/>
    </xf>
    <xf numFmtId="0" fontId="0" fillId="27" borderId="91" xfId="0" applyFont="1" applyFill="1" applyBorder="1" applyAlignment="1">
      <alignment horizontal="center" vertical="center"/>
    </xf>
    <xf numFmtId="0" fontId="0" fillId="27" borderId="29" xfId="0" applyFont="1" applyFill="1" applyBorder="1" applyAlignment="1">
      <alignment horizontal="center" vertical="center"/>
    </xf>
    <xf numFmtId="0" fontId="0" fillId="27" borderId="117" xfId="0" applyFont="1" applyFill="1" applyBorder="1" applyAlignment="1">
      <alignment horizontal="center" vertical="center"/>
    </xf>
    <xf numFmtId="182" fontId="0" fillId="0" borderId="67" xfId="0" applyNumberFormat="1" applyFont="1" applyFill="1" applyBorder="1" applyAlignment="1">
      <alignment horizontal="center" vertical="center" shrinkToFit="1"/>
    </xf>
    <xf numFmtId="182" fontId="0" fillId="0" borderId="29" xfId="0" applyNumberFormat="1" applyFont="1" applyFill="1" applyBorder="1" applyAlignment="1">
      <alignment horizontal="center" vertical="center" shrinkToFit="1"/>
    </xf>
    <xf numFmtId="182" fontId="0" fillId="0" borderId="27" xfId="0" applyNumberFormat="1" applyFont="1" applyFill="1" applyBorder="1" applyAlignment="1">
      <alignment horizontal="center" vertical="center" shrinkToFit="1"/>
    </xf>
    <xf numFmtId="182" fontId="0" fillId="0" borderId="91" xfId="0" applyNumberFormat="1" applyFont="1" applyFill="1" applyBorder="1" applyAlignment="1">
      <alignment horizontal="center" vertical="center" shrinkToFit="1"/>
    </xf>
    <xf numFmtId="176" fontId="0" fillId="27" borderId="91" xfId="0" applyNumberFormat="1" applyFont="1" applyFill="1" applyBorder="1" applyAlignment="1">
      <alignment horizontal="center" vertical="center" shrinkToFit="1"/>
    </xf>
    <xf numFmtId="176" fontId="0" fillId="27" borderId="29" xfId="0" applyNumberFormat="1" applyFont="1" applyFill="1" applyBorder="1" applyAlignment="1">
      <alignment horizontal="center" vertical="center" shrinkToFit="1"/>
    </xf>
    <xf numFmtId="176" fontId="0" fillId="27" borderId="117" xfId="0" applyNumberFormat="1" applyFont="1" applyFill="1" applyBorder="1" applyAlignment="1">
      <alignment horizontal="center" vertical="center" shrinkToFit="1"/>
    </xf>
    <xf numFmtId="0" fontId="14" fillId="0" borderId="154"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14" fillId="0" borderId="69" xfId="0" applyFont="1" applyFill="1" applyBorder="1" applyAlignment="1">
      <alignment horizontal="center" vertical="top" wrapText="1"/>
    </xf>
    <xf numFmtId="0" fontId="0" fillId="0" borderId="63" xfId="0" applyFont="1" applyFill="1" applyBorder="1" applyAlignment="1">
      <alignment horizontal="center" vertical="top" wrapText="1"/>
    </xf>
    <xf numFmtId="0" fontId="0" fillId="0" borderId="71" xfId="0" applyFont="1" applyFill="1" applyBorder="1" applyAlignment="1">
      <alignment horizontal="center" vertical="top" wrapText="1"/>
    </xf>
    <xf numFmtId="0" fontId="55" fillId="27" borderId="71" xfId="0" applyFont="1" applyFill="1" applyBorder="1" applyAlignment="1">
      <alignment horizontal="center" vertical="top" wrapText="1"/>
    </xf>
    <xf numFmtId="0" fontId="14" fillId="0" borderId="71"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56"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157" xfId="0" applyFont="1" applyFill="1" applyBorder="1" applyAlignment="1">
      <alignment horizontal="center" vertical="center" wrapText="1"/>
    </xf>
    <xf numFmtId="0" fontId="14" fillId="0" borderId="15"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113"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0" fillId="0" borderId="158" xfId="0" applyFont="1" applyFill="1" applyBorder="1" applyAlignment="1">
      <alignment horizontal="center" wrapText="1"/>
    </xf>
    <xf numFmtId="0" fontId="0" fillId="0" borderId="69" xfId="0" applyFont="1" applyFill="1" applyBorder="1" applyAlignment="1">
      <alignment horizontal="center" wrapText="1"/>
    </xf>
    <xf numFmtId="0" fontId="14" fillId="0" borderId="108" xfId="0" applyFont="1" applyFill="1" applyBorder="1" applyAlignment="1">
      <alignment horizontal="center" vertical="center"/>
    </xf>
    <xf numFmtId="0" fontId="14" fillId="0" borderId="109"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160" xfId="0" applyFont="1" applyFill="1" applyBorder="1" applyAlignment="1">
      <alignment horizontal="center" vertical="center" wrapText="1"/>
    </xf>
    <xf numFmtId="0" fontId="14" fillId="0" borderId="161" xfId="0" applyFont="1" applyFill="1" applyBorder="1" applyAlignment="1">
      <alignment horizontal="center" vertical="center" wrapText="1"/>
    </xf>
    <xf numFmtId="0" fontId="14" fillId="0" borderId="162" xfId="0" applyFont="1" applyFill="1" applyBorder="1" applyAlignment="1">
      <alignment horizontal="center" vertical="center" wrapText="1"/>
    </xf>
    <xf numFmtId="0" fontId="55"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63" xfId="0" applyFont="1" applyFill="1" applyBorder="1" applyAlignment="1">
      <alignment horizontal="left" vertical="center" wrapText="1"/>
    </xf>
    <xf numFmtId="0" fontId="55" fillId="27" borderId="71" xfId="0" applyFont="1" applyFill="1" applyBorder="1" applyAlignment="1">
      <alignment horizontal="center" vertical="center" wrapText="1"/>
    </xf>
    <xf numFmtId="0" fontId="55" fillId="6" borderId="130" xfId="0" applyFont="1" applyFill="1" applyBorder="1" applyAlignment="1">
      <alignment horizontal="center" vertical="center" wrapText="1"/>
    </xf>
    <xf numFmtId="0" fontId="55" fillId="6" borderId="126" xfId="0" applyFont="1" applyFill="1" applyBorder="1" applyAlignment="1">
      <alignment horizontal="center" vertical="center"/>
    </xf>
    <xf numFmtId="0" fontId="55" fillId="6" borderId="129" xfId="0" applyFont="1" applyFill="1" applyBorder="1" applyAlignment="1">
      <alignment horizontal="center" vertical="center"/>
    </xf>
    <xf numFmtId="0" fontId="55" fillId="6" borderId="97" xfId="0" applyFont="1" applyFill="1" applyBorder="1" applyAlignment="1">
      <alignment horizontal="center" vertical="center"/>
    </xf>
    <xf numFmtId="0" fontId="55" fillId="6" borderId="62" xfId="0" applyFont="1" applyFill="1" applyBorder="1" applyAlignment="1">
      <alignment horizontal="center" vertical="center"/>
    </xf>
    <xf numFmtId="0" fontId="55" fillId="6" borderId="125" xfId="0" applyFont="1" applyFill="1" applyBorder="1" applyAlignment="1">
      <alignment horizontal="center"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xf>
    <xf numFmtId="0" fontId="23" fillId="0" borderId="38" xfId="0" applyFont="1" applyBorder="1" applyAlignment="1">
      <alignment horizontal="center" vertical="center" wrapText="1"/>
    </xf>
    <xf numFmtId="0" fontId="23" fillId="0" borderId="14" xfId="0" applyFont="1" applyBorder="1" applyAlignment="1">
      <alignment horizontal="center" vertical="center" wrapText="1"/>
    </xf>
    <xf numFmtId="0" fontId="101" fillId="0" borderId="60" xfId="0" applyFont="1" applyBorder="1" applyAlignment="1">
      <alignment horizontal="center" vertical="center" wrapText="1"/>
    </xf>
    <xf numFmtId="0" fontId="101" fillId="0" borderId="26"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23" fillId="0" borderId="17"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178" fontId="14" fillId="0" borderId="91"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178" fontId="14" fillId="0" borderId="12" xfId="0" applyNumberFormat="1" applyFont="1" applyFill="1" applyBorder="1" applyAlignment="1">
      <alignment horizontal="center" vertical="center"/>
    </xf>
    <xf numFmtId="178" fontId="14" fillId="0" borderId="123"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チェック表表紙&amp;申請書＆事業所一覧表" xfId="63"/>
    <cellStyle name="標準_チェック表表紙のみ" xfId="64"/>
    <cellStyle name="標準_申請用トラックチェックリスト記入表（その２）改訂04.11_申請用トラックチェックリストexcel版05.04" xfId="65"/>
    <cellStyle name="標準_定期審査申請用（倉庫・港湾運送）"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7340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476250</xdr:colOff>
      <xdr:row>43</xdr:row>
      <xdr:rowOff>47625</xdr:rowOff>
    </xdr:from>
    <xdr:to>
      <xdr:col>8</xdr:col>
      <xdr:colOff>600075</xdr:colOff>
      <xdr:row>44</xdr:row>
      <xdr:rowOff>200025</xdr:rowOff>
    </xdr:to>
    <xdr:sp>
      <xdr:nvSpPr>
        <xdr:cNvPr id="4" name="AutoShape 5"/>
        <xdr:cNvSpPr>
          <a:spLocks/>
        </xdr:cNvSpPr>
      </xdr:nvSpPr>
      <xdr:spPr>
        <a:xfrm>
          <a:off x="5695950" y="81915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43</xdr:row>
      <xdr:rowOff>76200</xdr:rowOff>
    </xdr:from>
    <xdr:to>
      <xdr:col>9</xdr:col>
      <xdr:colOff>66675</xdr:colOff>
      <xdr:row>44</xdr:row>
      <xdr:rowOff>190500</xdr:rowOff>
    </xdr:to>
    <xdr:sp>
      <xdr:nvSpPr>
        <xdr:cNvPr id="5" name="Text Box 6"/>
        <xdr:cNvSpPr txBox="1">
          <a:spLocks noChangeArrowheads="1"/>
        </xdr:cNvSpPr>
      </xdr:nvSpPr>
      <xdr:spPr>
        <a:xfrm>
          <a:off x="5876925" y="8220075"/>
          <a:ext cx="1238250" cy="323850"/>
        </a:xfrm>
        <a:prstGeom prst="rect">
          <a:avLst/>
        </a:prstGeom>
        <a:noFill/>
        <a:ln w="9525" cmpd="sng">
          <a:noFill/>
        </a:ln>
      </xdr:spPr>
      <xdr:txBody>
        <a:bodyPr vertOverflow="clip" wrap="square" lIns="27432" tIns="18288" rIns="27432" bIns="18288" anchor="ctr"/>
        <a:p>
          <a:pPr algn="l">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7"/>
        <xdr:cNvSpPr>
          <a:spLocks/>
        </xdr:cNvSpPr>
      </xdr:nvSpPr>
      <xdr:spPr>
        <a:xfrm>
          <a:off x="3495675" y="85725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44</xdr:row>
      <xdr:rowOff>0</xdr:rowOff>
    </xdr:from>
    <xdr:to>
      <xdr:col>7</xdr:col>
      <xdr:colOff>600075</xdr:colOff>
      <xdr:row>45</xdr:row>
      <xdr:rowOff>0</xdr:rowOff>
    </xdr:to>
    <xdr:sp>
      <xdr:nvSpPr>
        <xdr:cNvPr id="7" name="Rectangle 8"/>
        <xdr:cNvSpPr>
          <a:spLocks/>
        </xdr:cNvSpPr>
      </xdr:nvSpPr>
      <xdr:spPr>
        <a:xfrm>
          <a:off x="3429000" y="83534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10"/>
        <xdr:cNvGrpSpPr>
          <a:grpSpLocks/>
        </xdr:cNvGrpSpPr>
      </xdr:nvGrpSpPr>
      <xdr:grpSpPr>
        <a:xfrm>
          <a:off x="1190625" y="3552825"/>
          <a:ext cx="4419600" cy="657225"/>
          <a:chOff x="125" y="387"/>
          <a:chExt cx="434" cy="58"/>
        </a:xfrm>
        <a:solidFill>
          <a:srgbClr val="FFFFFF"/>
        </a:solidFill>
      </xdr:grpSpPr>
      <xdr:sp>
        <xdr:nvSpPr>
          <xdr:cNvPr id="9" name="AutoShape 1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5</xdr:col>
      <xdr:colOff>342900</xdr:colOff>
      <xdr:row>45</xdr:row>
      <xdr:rowOff>76200</xdr:rowOff>
    </xdr:from>
    <xdr:to>
      <xdr:col>6</xdr:col>
      <xdr:colOff>552450</xdr:colOff>
      <xdr:row>46</xdr:row>
      <xdr:rowOff>104775</xdr:rowOff>
    </xdr:to>
    <xdr:sp>
      <xdr:nvSpPr>
        <xdr:cNvPr id="11" name="Text Box 14"/>
        <xdr:cNvSpPr txBox="1">
          <a:spLocks noChangeArrowheads="1"/>
        </xdr:cNvSpPr>
      </xdr:nvSpPr>
      <xdr:spPr>
        <a:xfrm>
          <a:off x="3505200" y="8639175"/>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47625</xdr:colOff>
      <xdr:row>7</xdr:row>
      <xdr:rowOff>19050</xdr:rowOff>
    </xdr:to>
    <xdr:pic>
      <xdr:nvPicPr>
        <xdr:cNvPr id="12" name="Picture 17"/>
        <xdr:cNvPicPr preferRelativeResize="1">
          <a:picLocks noChangeAspect="1"/>
        </xdr:cNvPicPr>
      </xdr:nvPicPr>
      <xdr:blipFill>
        <a:blip r:embed="rId1"/>
        <a:stretch>
          <a:fillRect/>
        </a:stretch>
      </xdr:blipFill>
      <xdr:spPr>
        <a:xfrm>
          <a:off x="0" y="0"/>
          <a:ext cx="1266825" cy="1266825"/>
        </a:xfrm>
        <a:prstGeom prst="rect">
          <a:avLst/>
        </a:prstGeom>
        <a:noFill/>
        <a:ln w="9525" cmpd="sng">
          <a:noFill/>
        </a:ln>
      </xdr:spPr>
    </xdr:pic>
    <xdr:clientData/>
  </xdr:twoCellAnchor>
  <xdr:twoCellAnchor>
    <xdr:from>
      <xdr:col>4</xdr:col>
      <xdr:colOff>409575</xdr:colOff>
      <xdr:row>43</xdr:row>
      <xdr:rowOff>28575</xdr:rowOff>
    </xdr:from>
    <xdr:to>
      <xdr:col>5</xdr:col>
      <xdr:colOff>9525</xdr:colOff>
      <xdr:row>45</xdr:row>
      <xdr:rowOff>66675</xdr:rowOff>
    </xdr:to>
    <xdr:sp>
      <xdr:nvSpPr>
        <xdr:cNvPr id="13" name="AutoShape 43"/>
        <xdr:cNvSpPr>
          <a:spLocks/>
        </xdr:cNvSpPr>
      </xdr:nvSpPr>
      <xdr:spPr>
        <a:xfrm>
          <a:off x="3000375" y="8172450"/>
          <a:ext cx="171450" cy="457200"/>
        </a:xfrm>
        <a:prstGeom prst="leftBrace">
          <a:avLst>
            <a:gd name="adj1" fmla="val -39583"/>
            <a:gd name="adj2" fmla="val -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12</xdr:row>
      <xdr:rowOff>57150</xdr:rowOff>
    </xdr:from>
    <xdr:to>
      <xdr:col>2</xdr:col>
      <xdr:colOff>180975</xdr:colOff>
      <xdr:row>12</xdr:row>
      <xdr:rowOff>1504950</xdr:rowOff>
    </xdr:to>
    <xdr:sp>
      <xdr:nvSpPr>
        <xdr:cNvPr id="1" name="AutoShape 1"/>
        <xdr:cNvSpPr>
          <a:spLocks/>
        </xdr:cNvSpPr>
      </xdr:nvSpPr>
      <xdr:spPr>
        <a:xfrm>
          <a:off x="1085850" y="358140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266700</xdr:colOff>
      <xdr:row>12</xdr:row>
      <xdr:rowOff>1514475</xdr:rowOff>
    </xdr:to>
    <xdr:sp>
      <xdr:nvSpPr>
        <xdr:cNvPr id="2" name="AutoShape 2"/>
        <xdr:cNvSpPr>
          <a:spLocks/>
        </xdr:cNvSpPr>
      </xdr:nvSpPr>
      <xdr:spPr>
        <a:xfrm>
          <a:off x="5334000" y="356235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17</xdr:row>
      <xdr:rowOff>57150</xdr:rowOff>
    </xdr:from>
    <xdr:to>
      <xdr:col>2</xdr:col>
      <xdr:colOff>180975</xdr:colOff>
      <xdr:row>17</xdr:row>
      <xdr:rowOff>1504950</xdr:rowOff>
    </xdr:to>
    <xdr:sp>
      <xdr:nvSpPr>
        <xdr:cNvPr id="3" name="AutoShape 3"/>
        <xdr:cNvSpPr>
          <a:spLocks/>
        </xdr:cNvSpPr>
      </xdr:nvSpPr>
      <xdr:spPr>
        <a:xfrm>
          <a:off x="1085850" y="683895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17</xdr:row>
      <xdr:rowOff>38100</xdr:rowOff>
    </xdr:from>
    <xdr:to>
      <xdr:col>4</xdr:col>
      <xdr:colOff>266700</xdr:colOff>
      <xdr:row>17</xdr:row>
      <xdr:rowOff>1514475</xdr:rowOff>
    </xdr:to>
    <xdr:sp>
      <xdr:nvSpPr>
        <xdr:cNvPr id="4" name="AutoShape 4"/>
        <xdr:cNvSpPr>
          <a:spLocks/>
        </xdr:cNvSpPr>
      </xdr:nvSpPr>
      <xdr:spPr>
        <a:xfrm>
          <a:off x="5334000" y="681990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SheetLayoutView="100" zoomScalePageLayoutView="0" workbookViewId="0" topLeftCell="A1">
      <selection activeCell="J1" sqref="J1"/>
    </sheetView>
  </sheetViews>
  <sheetFormatPr defaultColWidth="9.00390625" defaultRowHeight="13.5"/>
  <cols>
    <col min="1" max="1" width="7.00390625" style="63" customWidth="1"/>
    <col min="2" max="4" width="9.00390625" style="63" customWidth="1"/>
    <col min="5" max="5" width="7.50390625" style="63" customWidth="1"/>
    <col min="6" max="8" width="9.00390625" style="63" customWidth="1"/>
    <col min="9" max="9" width="24.00390625" style="63" customWidth="1"/>
    <col min="10" max="16384" width="9.00390625" style="63" customWidth="1"/>
  </cols>
  <sheetData>
    <row r="1" spans="8:9" ht="17.25" customHeight="1">
      <c r="H1" s="345"/>
      <c r="I1" s="345"/>
    </row>
    <row r="2" spans="1:9" ht="13.5">
      <c r="A2" s="346" t="s">
        <v>92</v>
      </c>
      <c r="B2" s="346"/>
      <c r="C2" s="346"/>
      <c r="D2" s="346"/>
      <c r="E2" s="346"/>
      <c r="F2" s="346"/>
      <c r="G2" s="346"/>
      <c r="H2" s="346"/>
      <c r="I2" s="346"/>
    </row>
    <row r="3" spans="1:9" ht="13.5">
      <c r="A3" s="346"/>
      <c r="B3" s="346"/>
      <c r="C3" s="346"/>
      <c r="D3" s="346"/>
      <c r="E3" s="346"/>
      <c r="F3" s="346"/>
      <c r="G3" s="346"/>
      <c r="H3" s="346"/>
      <c r="I3" s="346"/>
    </row>
    <row r="4" spans="1:9" ht="13.5">
      <c r="A4" s="346"/>
      <c r="B4" s="346"/>
      <c r="C4" s="346"/>
      <c r="D4" s="346"/>
      <c r="E4" s="346"/>
      <c r="F4" s="346"/>
      <c r="G4" s="346"/>
      <c r="H4" s="346"/>
      <c r="I4" s="346"/>
    </row>
    <row r="5" spans="1:9" ht="13.5" customHeight="1">
      <c r="A5" s="347" t="s">
        <v>219</v>
      </c>
      <c r="B5" s="347"/>
      <c r="C5" s="347"/>
      <c r="D5" s="347"/>
      <c r="E5" s="347"/>
      <c r="F5" s="347"/>
      <c r="G5" s="347"/>
      <c r="H5" s="347"/>
      <c r="I5" s="347"/>
    </row>
    <row r="6" spans="1:9" ht="13.5" customHeight="1">
      <c r="A6" s="347"/>
      <c r="B6" s="347"/>
      <c r="C6" s="347"/>
      <c r="D6" s="347"/>
      <c r="E6" s="347"/>
      <c r="F6" s="347"/>
      <c r="G6" s="347"/>
      <c r="H6" s="347"/>
      <c r="I6" s="347"/>
    </row>
    <row r="7" spans="1:9" s="64" customFormat="1" ht="13.5" customHeight="1">
      <c r="A7" s="348" t="s">
        <v>220</v>
      </c>
      <c r="B7" s="348"/>
      <c r="C7" s="348"/>
      <c r="D7" s="348"/>
      <c r="E7" s="348"/>
      <c r="F7" s="348"/>
      <c r="G7" s="348"/>
      <c r="H7" s="348"/>
      <c r="I7" s="348"/>
    </row>
    <row r="8" spans="1:9" s="64" customFormat="1" ht="13.5" customHeight="1">
      <c r="A8" s="348"/>
      <c r="B8" s="348"/>
      <c r="C8" s="348"/>
      <c r="D8" s="348"/>
      <c r="E8" s="348"/>
      <c r="F8" s="348"/>
      <c r="G8" s="348"/>
      <c r="H8" s="348"/>
      <c r="I8" s="348"/>
    </row>
    <row r="9" ht="13.5"/>
    <row r="10" ht="13.5"/>
    <row r="11" ht="13.5"/>
    <row r="12" ht="13.5"/>
    <row r="13" ht="13.5"/>
    <row r="14" ht="13.5"/>
    <row r="15" ht="13.5"/>
    <row r="16" spans="1:9" ht="13.5" customHeight="1">
      <c r="A16" s="349" t="s">
        <v>103</v>
      </c>
      <c r="B16" s="349"/>
      <c r="C16" s="349"/>
      <c r="D16" s="349"/>
      <c r="E16" s="349"/>
      <c r="F16" s="349"/>
      <c r="G16" s="349"/>
      <c r="H16" s="349"/>
      <c r="I16" s="349"/>
    </row>
    <row r="17" spans="1:9" ht="13.5" customHeight="1">
      <c r="A17" s="349"/>
      <c r="B17" s="349"/>
      <c r="C17" s="349"/>
      <c r="D17" s="349"/>
      <c r="E17" s="349"/>
      <c r="F17" s="349"/>
      <c r="G17" s="349"/>
      <c r="H17" s="349"/>
      <c r="I17" s="349"/>
    </row>
    <row r="18" spans="1:9" ht="13.5" customHeight="1">
      <c r="A18" s="349"/>
      <c r="B18" s="349"/>
      <c r="C18" s="349"/>
      <c r="D18" s="349"/>
      <c r="E18" s="349"/>
      <c r="F18" s="349"/>
      <c r="G18" s="349"/>
      <c r="H18" s="349"/>
      <c r="I18" s="349"/>
    </row>
    <row r="19" spans="1:9" ht="13.5" customHeight="1">
      <c r="A19" s="65"/>
      <c r="B19" s="65"/>
      <c r="C19" s="65"/>
      <c r="D19" s="65"/>
      <c r="E19" s="65"/>
      <c r="F19" s="65"/>
      <c r="G19" s="65"/>
      <c r="H19" s="65"/>
      <c r="I19" s="65"/>
    </row>
    <row r="20" spans="1:9" ht="13.5" customHeight="1">
      <c r="A20" s="65"/>
      <c r="B20" s="65"/>
      <c r="C20" s="65"/>
      <c r="D20" s="65"/>
      <c r="E20" s="65"/>
      <c r="F20" s="65"/>
      <c r="G20" s="65"/>
      <c r="H20" s="65"/>
      <c r="I20" s="65"/>
    </row>
    <row r="21" spans="1:9" ht="13.5" customHeight="1">
      <c r="A21" s="65"/>
      <c r="B21" s="65"/>
      <c r="C21" s="65"/>
      <c r="D21" s="65"/>
      <c r="E21" s="65"/>
      <c r="F21" s="65"/>
      <c r="G21" s="65"/>
      <c r="H21" s="65"/>
      <c r="I21" s="65"/>
    </row>
    <row r="22" spans="1:9" s="66" customFormat="1" ht="21" customHeight="1">
      <c r="A22" s="350"/>
      <c r="B22" s="351"/>
      <c r="C22" s="351"/>
      <c r="D22" s="351"/>
      <c r="E22" s="351"/>
      <c r="F22" s="351"/>
      <c r="G22" s="351"/>
      <c r="H22" s="351"/>
      <c r="I22" s="351"/>
    </row>
    <row r="23" s="66" customFormat="1" ht="14.25"/>
    <row r="24" s="66" customFormat="1" ht="14.25"/>
    <row r="25" s="66" customFormat="1" ht="16.5" customHeight="1"/>
    <row r="26" spans="1:2" s="69" customFormat="1" ht="16.5" customHeight="1">
      <c r="A26" s="67" t="s">
        <v>216</v>
      </c>
      <c r="B26" s="68" t="s">
        <v>104</v>
      </c>
    </row>
    <row r="27" s="69" customFormat="1" ht="16.5" customHeight="1">
      <c r="B27" s="68" t="s">
        <v>93</v>
      </c>
    </row>
    <row r="28" spans="1:9" s="69" customFormat="1" ht="12" customHeight="1">
      <c r="A28" s="68"/>
      <c r="B28" s="68"/>
      <c r="C28" s="68"/>
      <c r="D28" s="68"/>
      <c r="E28" s="68"/>
      <c r="F28" s="68"/>
      <c r="G28" s="68"/>
      <c r="H28" s="68"/>
      <c r="I28" s="68"/>
    </row>
    <row r="29" spans="1:9" s="69" customFormat="1" ht="16.5" customHeight="1">
      <c r="A29" s="67" t="s">
        <v>216</v>
      </c>
      <c r="B29" s="68" t="s">
        <v>94</v>
      </c>
      <c r="C29" s="68"/>
      <c r="D29" s="68"/>
      <c r="E29" s="68"/>
      <c r="F29" s="68"/>
      <c r="G29" s="68"/>
      <c r="H29" s="68"/>
      <c r="I29" s="68"/>
    </row>
    <row r="30" spans="1:9" s="69" customFormat="1" ht="16.5" customHeight="1">
      <c r="A30" s="68"/>
      <c r="B30" s="68" t="s">
        <v>95</v>
      </c>
      <c r="C30" s="68"/>
      <c r="D30" s="68"/>
      <c r="E30" s="68"/>
      <c r="F30" s="68"/>
      <c r="G30" s="68"/>
      <c r="H30" s="68"/>
      <c r="I30" s="68"/>
    </row>
    <row r="31" spans="1:9" s="69" customFormat="1" ht="16.5" customHeight="1">
      <c r="A31" s="68"/>
      <c r="B31" s="68" t="s">
        <v>96</v>
      </c>
      <c r="C31" s="68"/>
      <c r="E31" s="68"/>
      <c r="F31" s="68"/>
      <c r="G31" s="68"/>
      <c r="H31" s="68"/>
      <c r="I31" s="68"/>
    </row>
    <row r="32" spans="1:9" s="69" customFormat="1" ht="12" customHeight="1">
      <c r="A32" s="68"/>
      <c r="B32" s="68"/>
      <c r="C32" s="68"/>
      <c r="D32" s="68"/>
      <c r="E32" s="68"/>
      <c r="F32" s="68"/>
      <c r="G32" s="68"/>
      <c r="H32" s="68"/>
      <c r="I32" s="68"/>
    </row>
    <row r="33" spans="1:9" s="69" customFormat="1" ht="16.5" customHeight="1">
      <c r="A33" s="67" t="s">
        <v>216</v>
      </c>
      <c r="B33" s="68" t="s">
        <v>97</v>
      </c>
      <c r="C33" s="68"/>
      <c r="D33" s="68"/>
      <c r="E33" s="68"/>
      <c r="F33" s="68"/>
      <c r="G33" s="68"/>
      <c r="H33" s="68"/>
      <c r="I33" s="68"/>
    </row>
    <row r="34" spans="2:9" s="69" customFormat="1" ht="16.5" customHeight="1">
      <c r="B34" s="70" t="s">
        <v>161</v>
      </c>
      <c r="C34" s="68"/>
      <c r="D34" s="68"/>
      <c r="E34" s="68"/>
      <c r="F34" s="68"/>
      <c r="G34" s="68"/>
      <c r="H34" s="68"/>
      <c r="I34" s="68"/>
    </row>
    <row r="35" spans="1:9" s="69" customFormat="1" ht="12" customHeight="1">
      <c r="A35" s="68"/>
      <c r="B35" s="68"/>
      <c r="C35" s="68"/>
      <c r="D35" s="68"/>
      <c r="E35" s="68"/>
      <c r="F35" s="68"/>
      <c r="G35" s="68"/>
      <c r="H35" s="68"/>
      <c r="I35" s="68"/>
    </row>
    <row r="36" spans="1:9" s="69" customFormat="1" ht="16.5" customHeight="1">
      <c r="A36" s="67" t="s">
        <v>216</v>
      </c>
      <c r="B36" s="68" t="s">
        <v>98</v>
      </c>
      <c r="C36" s="68"/>
      <c r="D36" s="68"/>
      <c r="E36" s="68"/>
      <c r="F36" s="68"/>
      <c r="G36" s="68"/>
      <c r="H36" s="68"/>
      <c r="I36" s="68"/>
    </row>
    <row r="37" spans="2:9" s="69" customFormat="1" ht="16.5" customHeight="1">
      <c r="B37" s="71" t="s">
        <v>99</v>
      </c>
      <c r="C37" s="68"/>
      <c r="D37" s="68"/>
      <c r="E37" s="68"/>
      <c r="F37" s="68"/>
      <c r="G37" s="68"/>
      <c r="H37" s="68"/>
      <c r="I37" s="68"/>
    </row>
    <row r="38" spans="1:9" s="69" customFormat="1" ht="13.5" customHeight="1">
      <c r="A38" s="68"/>
      <c r="B38" s="68"/>
      <c r="C38" s="68"/>
      <c r="D38" s="68"/>
      <c r="E38" s="68"/>
      <c r="F38" s="68"/>
      <c r="G38" s="68"/>
      <c r="H38" s="68"/>
      <c r="I38" s="68"/>
    </row>
    <row r="39" spans="1:9" s="69" customFormat="1" ht="24" customHeight="1">
      <c r="A39" s="67" t="s">
        <v>216</v>
      </c>
      <c r="B39" s="342" t="s">
        <v>100</v>
      </c>
      <c r="C39" s="343"/>
      <c r="D39" s="343"/>
      <c r="E39" s="344"/>
      <c r="F39" s="68"/>
      <c r="G39" s="68"/>
      <c r="H39" s="68"/>
      <c r="I39" s="72"/>
    </row>
    <row r="40" spans="1:9" s="69" customFormat="1" ht="16.5" customHeight="1">
      <c r="A40" s="68"/>
      <c r="C40" s="68"/>
      <c r="D40" s="68"/>
      <c r="E40" s="68"/>
      <c r="F40" s="68"/>
      <c r="G40" s="68"/>
      <c r="H40" s="68"/>
      <c r="I40" s="72"/>
    </row>
    <row r="41" spans="1:9" s="69" customFormat="1" ht="16.5" customHeight="1">
      <c r="A41" s="68"/>
      <c r="B41" s="68" t="s">
        <v>283</v>
      </c>
      <c r="C41" s="68"/>
      <c r="D41" s="68"/>
      <c r="E41" s="68"/>
      <c r="F41" s="68"/>
      <c r="G41" s="68"/>
      <c r="H41" s="68"/>
      <c r="I41" s="72"/>
    </row>
    <row r="42" spans="1:9" s="69" customFormat="1" ht="16.5" customHeight="1">
      <c r="A42" s="68"/>
      <c r="B42" s="68" t="s">
        <v>101</v>
      </c>
      <c r="D42" s="68"/>
      <c r="E42" s="68"/>
      <c r="F42" s="68"/>
      <c r="G42" s="68"/>
      <c r="H42" s="68"/>
      <c r="I42" s="72"/>
    </row>
    <row r="43" spans="1:9" s="69" customFormat="1" ht="16.5" customHeight="1">
      <c r="A43" s="68"/>
      <c r="C43" s="68"/>
      <c r="D43" s="68"/>
      <c r="E43" s="68"/>
      <c r="F43" s="68"/>
      <c r="G43" s="68"/>
      <c r="H43" s="68"/>
      <c r="I43" s="72"/>
    </row>
    <row r="44" spans="1:10" s="69" customFormat="1" ht="16.5" customHeight="1">
      <c r="A44" s="68"/>
      <c r="B44" s="341" t="s">
        <v>221</v>
      </c>
      <c r="C44" s="341"/>
      <c r="D44" s="341"/>
      <c r="E44" s="341"/>
      <c r="F44" s="71" t="s">
        <v>102</v>
      </c>
      <c r="G44" s="68"/>
      <c r="H44" s="68"/>
      <c r="I44" s="68"/>
      <c r="J44" s="72"/>
    </row>
    <row r="45" spans="1:10" s="69" customFormat="1" ht="16.5" customHeight="1">
      <c r="A45" s="68"/>
      <c r="B45" s="341"/>
      <c r="C45" s="341"/>
      <c r="D45" s="341"/>
      <c r="E45" s="341"/>
      <c r="F45" s="71" t="s">
        <v>217</v>
      </c>
      <c r="G45" s="68"/>
      <c r="H45" s="68"/>
      <c r="I45" s="68"/>
      <c r="J45" s="72"/>
    </row>
    <row r="46" spans="1:9" s="69" customFormat="1" ht="16.5" customHeight="1">
      <c r="A46" s="68"/>
      <c r="B46" s="68"/>
      <c r="C46" s="68"/>
      <c r="D46" s="68"/>
      <c r="E46" s="68"/>
      <c r="F46" s="68"/>
      <c r="G46" s="68"/>
      <c r="H46" s="68"/>
      <c r="I46" s="72"/>
    </row>
    <row r="47" spans="2:9" ht="16.5" customHeight="1">
      <c r="B47" s="73"/>
      <c r="C47" s="73"/>
      <c r="D47" s="73"/>
      <c r="E47" s="73"/>
      <c r="F47" s="73"/>
      <c r="G47" s="73"/>
      <c r="H47" s="73"/>
      <c r="I47" s="73"/>
    </row>
    <row r="48" spans="1:9" s="69" customFormat="1" ht="16.5" customHeight="1">
      <c r="A48" s="68"/>
      <c r="B48" s="68"/>
      <c r="C48" s="68" t="s">
        <v>162</v>
      </c>
      <c r="D48" s="68"/>
      <c r="E48" s="68"/>
      <c r="F48" s="68"/>
      <c r="G48" s="68"/>
      <c r="H48" s="68"/>
      <c r="I48" s="72"/>
    </row>
    <row r="49" spans="1:9" s="69" customFormat="1" ht="16.5" customHeight="1">
      <c r="A49" s="68"/>
      <c r="B49" s="68"/>
      <c r="C49" s="68"/>
      <c r="D49" s="68"/>
      <c r="E49" s="68"/>
      <c r="F49" s="68"/>
      <c r="G49" s="68"/>
      <c r="H49" s="68"/>
      <c r="I49" s="72"/>
    </row>
    <row r="50" spans="1:9" s="69" customFormat="1" ht="16.5" customHeight="1">
      <c r="A50" s="67"/>
      <c r="B50" s="68"/>
      <c r="C50" s="68"/>
      <c r="D50" s="68"/>
      <c r="E50" s="68"/>
      <c r="F50" s="68"/>
      <c r="G50" s="68"/>
      <c r="H50" s="68"/>
      <c r="I50" s="68"/>
    </row>
    <row r="51" spans="1:9" ht="17.25">
      <c r="A51" s="94" t="s">
        <v>218</v>
      </c>
      <c r="B51" s="95" t="s">
        <v>193</v>
      </c>
      <c r="C51" s="73"/>
      <c r="D51" s="73"/>
      <c r="E51" s="73"/>
      <c r="F51" s="73"/>
      <c r="G51" s="73"/>
      <c r="H51" s="73"/>
      <c r="I51" s="73"/>
    </row>
    <row r="52" spans="1:9" ht="17.25">
      <c r="A52" s="94"/>
      <c r="B52" s="95" t="s">
        <v>163</v>
      </c>
      <c r="C52" s="73"/>
      <c r="D52" s="73"/>
      <c r="E52" s="73"/>
      <c r="F52" s="73"/>
      <c r="G52" s="73"/>
      <c r="H52" s="73"/>
      <c r="I52" s="73"/>
    </row>
  </sheetData>
  <sheetProtection/>
  <mergeCells count="8">
    <mergeCell ref="B44:E45"/>
    <mergeCell ref="B39:E39"/>
    <mergeCell ref="H1:I1"/>
    <mergeCell ref="A2:I4"/>
    <mergeCell ref="A5:I6"/>
    <mergeCell ref="A7:I8"/>
    <mergeCell ref="A16:I18"/>
    <mergeCell ref="A22:I22"/>
  </mergeCells>
  <printOptions/>
  <pageMargins left="0.6299212598425197" right="0.3937007874015748" top="0.5118110236220472" bottom="0.3937007874015748" header="0.3937007874015748" footer="0.4330708661417323"/>
  <pageSetup fitToHeight="1" fitToWidth="1" horizontalDpi="300" verticalDpi="300" orientation="portrait" paperSize="9" r:id="rId2"/>
  <headerFooter alignWithMargins="0">
    <oddFooter>&amp;L&amp;8 2018.02</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1" sqref="J1"/>
    </sheetView>
  </sheetViews>
  <sheetFormatPr defaultColWidth="9.00390625" defaultRowHeight="13.5"/>
  <cols>
    <col min="1" max="1" width="5.625" style="0" customWidth="1"/>
    <col min="2" max="2" width="7.25390625" style="0" customWidth="1"/>
    <col min="3" max="3" width="4.625" style="0" customWidth="1"/>
    <col min="4" max="4" width="50.00390625" style="0" customWidth="1"/>
    <col min="5" max="5" width="4.625" style="0" customWidth="1"/>
    <col min="6" max="6" width="11.875" style="0" customWidth="1"/>
    <col min="7" max="7" width="8.00390625" style="0" customWidth="1"/>
    <col min="8" max="8" width="9.625" style="0" customWidth="1"/>
    <col min="9" max="9" width="9.375" style="0" customWidth="1"/>
  </cols>
  <sheetData>
    <row r="1" ht="19.5" customHeight="1">
      <c r="A1" s="11" t="s">
        <v>11</v>
      </c>
    </row>
    <row r="2" ht="18" customHeight="1"/>
    <row r="3" s="19" customFormat="1" ht="18" customHeight="1">
      <c r="A3" s="19" t="s">
        <v>134</v>
      </c>
    </row>
    <row r="4" s="19" customFormat="1" ht="13.5" customHeight="1">
      <c r="A4" s="18"/>
    </row>
    <row r="5" ht="18" customHeight="1">
      <c r="A5" s="74" t="s">
        <v>334</v>
      </c>
    </row>
    <row r="6" ht="18" customHeight="1">
      <c r="A6" s="16"/>
    </row>
    <row r="7" ht="18" customHeight="1" thickBot="1"/>
    <row r="8" spans="2:6" ht="22.5" customHeight="1" thickBot="1">
      <c r="B8" s="22"/>
      <c r="C8" s="631" t="s">
        <v>12</v>
      </c>
      <c r="D8" s="632"/>
      <c r="E8" s="633"/>
      <c r="F8" s="23" t="s">
        <v>13</v>
      </c>
    </row>
    <row r="9" spans="2:6" ht="37.5" customHeight="1" thickTop="1">
      <c r="B9" s="638" t="s">
        <v>14</v>
      </c>
      <c r="C9" s="625" t="s">
        <v>109</v>
      </c>
      <c r="D9" s="626"/>
      <c r="E9" s="627"/>
      <c r="F9" s="184"/>
    </row>
    <row r="10" spans="2:6" ht="37.5" customHeight="1">
      <c r="B10" s="639"/>
      <c r="C10" s="628" t="s">
        <v>110</v>
      </c>
      <c r="D10" s="629"/>
      <c r="E10" s="630"/>
      <c r="F10" s="185"/>
    </row>
    <row r="11" spans="2:6" ht="37.5" customHeight="1">
      <c r="B11" s="639"/>
      <c r="C11" s="628" t="s">
        <v>111</v>
      </c>
      <c r="D11" s="629"/>
      <c r="E11" s="630"/>
      <c r="F11" s="185"/>
    </row>
    <row r="12" spans="2:6" ht="19.5" customHeight="1">
      <c r="B12" s="639"/>
      <c r="C12" s="622" t="s">
        <v>112</v>
      </c>
      <c r="D12" s="623"/>
      <c r="E12" s="624"/>
      <c r="F12" s="619"/>
    </row>
    <row r="13" spans="2:6" ht="124.5" customHeight="1" thickBot="1">
      <c r="B13" s="640"/>
      <c r="C13" s="75"/>
      <c r="D13" s="187"/>
      <c r="E13" s="76"/>
      <c r="F13" s="620"/>
    </row>
    <row r="14" spans="2:6" ht="37.5" customHeight="1" thickTop="1">
      <c r="B14" s="634" t="s">
        <v>15</v>
      </c>
      <c r="C14" s="625" t="s">
        <v>105</v>
      </c>
      <c r="D14" s="626"/>
      <c r="E14" s="627"/>
      <c r="F14" s="186"/>
    </row>
    <row r="15" spans="2:6" ht="37.5" customHeight="1">
      <c r="B15" s="635"/>
      <c r="C15" s="628" t="s">
        <v>106</v>
      </c>
      <c r="D15" s="629"/>
      <c r="E15" s="630"/>
      <c r="F15" s="185"/>
    </row>
    <row r="16" spans="2:6" ht="37.5" customHeight="1">
      <c r="B16" s="635"/>
      <c r="C16" s="628" t="s">
        <v>107</v>
      </c>
      <c r="D16" s="629"/>
      <c r="E16" s="630"/>
      <c r="F16" s="185"/>
    </row>
    <row r="17" spans="2:6" ht="19.5" customHeight="1">
      <c r="B17" s="636"/>
      <c r="C17" s="622" t="s">
        <v>108</v>
      </c>
      <c r="D17" s="623"/>
      <c r="E17" s="624"/>
      <c r="F17" s="619"/>
    </row>
    <row r="18" spans="2:6" ht="124.5" customHeight="1" thickBot="1">
      <c r="B18" s="637"/>
      <c r="C18" s="77"/>
      <c r="D18" s="188"/>
      <c r="E18" s="78"/>
      <c r="F18" s="621"/>
    </row>
    <row r="19" ht="9.75" customHeight="1"/>
    <row r="20" spans="2:4" ht="13.5">
      <c r="B20" s="14" t="s">
        <v>16</v>
      </c>
      <c r="C20" s="14"/>
      <c r="D20" s="14"/>
    </row>
  </sheetData>
  <sheetProtection/>
  <mergeCells count="13">
    <mergeCell ref="C8:E8"/>
    <mergeCell ref="C9:E9"/>
    <mergeCell ref="C10:E10"/>
    <mergeCell ref="C11:E11"/>
    <mergeCell ref="B14:B18"/>
    <mergeCell ref="B9:B13"/>
    <mergeCell ref="F12:F13"/>
    <mergeCell ref="F17:F18"/>
    <mergeCell ref="C12:E12"/>
    <mergeCell ref="C14:E14"/>
    <mergeCell ref="C15:E15"/>
    <mergeCell ref="C16:E16"/>
    <mergeCell ref="C17:E17"/>
  </mergeCells>
  <printOptions/>
  <pageMargins left="0.6692913385826772" right="0.3937007874015748" top="0.984251968503937" bottom="0.7874015748031497" header="0.5118110236220472" footer="0.31496062992125984"/>
  <pageSetup fitToHeight="1" fitToWidth="1" horizontalDpi="300" verticalDpi="300" orientation="portrait" paperSize="9" r:id="rId2"/>
  <headerFooter alignWithMargins="0">
    <oddFooter>&amp;L&amp;8 2018.02&amp;C-9-</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M22"/>
  <sheetViews>
    <sheetView zoomScalePageLayoutView="0" workbookViewId="0" topLeftCell="A1">
      <selection activeCell="J1" sqref="J1"/>
    </sheetView>
  </sheetViews>
  <sheetFormatPr defaultColWidth="9.00390625" defaultRowHeight="13.5"/>
  <cols>
    <col min="1" max="1" width="1.875" style="0" customWidth="1"/>
    <col min="2" max="2" width="17.75390625" style="0" customWidth="1"/>
    <col min="3" max="3" width="9.625" style="0" customWidth="1"/>
    <col min="4" max="4" width="2.375" style="0" customWidth="1"/>
    <col min="5" max="5" width="9.625" style="0" customWidth="1"/>
    <col min="6" max="6" width="2.375" style="0" customWidth="1"/>
    <col min="7" max="7" width="9.625" style="0" customWidth="1"/>
    <col min="8" max="8" width="2.375" style="0" customWidth="1"/>
    <col min="9" max="9" width="9.625" style="0" customWidth="1"/>
    <col min="10" max="10" width="2.375" style="0" customWidth="1"/>
    <col min="11" max="11" width="9.625" style="0" customWidth="1"/>
    <col min="12" max="12" width="2.375" style="0" customWidth="1"/>
    <col min="13" max="13" width="12.625" style="0" customWidth="1"/>
  </cols>
  <sheetData>
    <row r="1" ht="19.5" customHeight="1">
      <c r="B1" s="11" t="s">
        <v>69</v>
      </c>
    </row>
    <row r="2" ht="18" customHeight="1">
      <c r="B2" s="12"/>
    </row>
    <row r="3" ht="18" customHeight="1">
      <c r="B3" s="19" t="s">
        <v>135</v>
      </c>
    </row>
    <row r="4" ht="18" customHeight="1">
      <c r="B4" s="74" t="s">
        <v>335</v>
      </c>
    </row>
    <row r="5" ht="18" customHeight="1">
      <c r="B5" s="17"/>
    </row>
    <row r="6" ht="18" customHeight="1">
      <c r="B6" s="19" t="s">
        <v>83</v>
      </c>
    </row>
    <row r="7" ht="18" customHeight="1">
      <c r="B7" s="74" t="s">
        <v>336</v>
      </c>
    </row>
    <row r="8" ht="18" customHeight="1">
      <c r="B8" s="19"/>
    </row>
    <row r="9" ht="18" customHeight="1" thickBot="1"/>
    <row r="10" spans="2:13" ht="32.25" customHeight="1">
      <c r="B10" s="649" t="s">
        <v>17</v>
      </c>
      <c r="C10" s="645" t="s">
        <v>18</v>
      </c>
      <c r="D10" s="646"/>
      <c r="E10" s="646"/>
      <c r="F10" s="646"/>
      <c r="G10" s="646"/>
      <c r="H10" s="647"/>
      <c r="I10" s="652" t="s">
        <v>19</v>
      </c>
      <c r="J10" s="653"/>
      <c r="K10" s="653"/>
      <c r="L10" s="653"/>
      <c r="M10" s="654"/>
    </row>
    <row r="11" spans="2:13" ht="32.25" customHeight="1">
      <c r="B11" s="650"/>
      <c r="C11" s="655" t="s">
        <v>113</v>
      </c>
      <c r="D11" s="643"/>
      <c r="E11" s="644" t="s">
        <v>114</v>
      </c>
      <c r="F11" s="643"/>
      <c r="G11" s="644" t="s">
        <v>20</v>
      </c>
      <c r="H11" s="656"/>
      <c r="I11" s="642" t="s">
        <v>26</v>
      </c>
      <c r="J11" s="643"/>
      <c r="K11" s="644" t="s">
        <v>20</v>
      </c>
      <c r="L11" s="643"/>
      <c r="M11" s="83" t="s">
        <v>21</v>
      </c>
    </row>
    <row r="12" spans="2:13" ht="27" customHeight="1" thickBot="1">
      <c r="B12" s="651"/>
      <c r="C12" s="396" t="s">
        <v>7</v>
      </c>
      <c r="D12" s="387"/>
      <c r="E12" s="385" t="s">
        <v>8</v>
      </c>
      <c r="F12" s="387"/>
      <c r="G12" s="385" t="s">
        <v>27</v>
      </c>
      <c r="H12" s="641"/>
      <c r="I12" s="386" t="s">
        <v>23</v>
      </c>
      <c r="J12" s="387"/>
      <c r="K12" s="648" t="s">
        <v>25</v>
      </c>
      <c r="L12" s="387"/>
      <c r="M12" s="84" t="s">
        <v>24</v>
      </c>
    </row>
    <row r="13" spans="2:13" ht="33" customHeight="1" thickTop="1">
      <c r="B13" s="119"/>
      <c r="C13" s="189" t="s">
        <v>35</v>
      </c>
      <c r="D13" s="85" t="s">
        <v>22</v>
      </c>
      <c r="E13" s="193" t="s">
        <v>35</v>
      </c>
      <c r="F13" s="85" t="s">
        <v>22</v>
      </c>
      <c r="G13" s="86">
        <f>IF(COUNT(E13)=0,"",E13/C13*100)</f>
      </c>
      <c r="H13" s="87" t="s">
        <v>34</v>
      </c>
      <c r="I13" s="196" t="s">
        <v>35</v>
      </c>
      <c r="J13" s="85" t="s">
        <v>22</v>
      </c>
      <c r="K13" s="86">
        <f>IF(COUNT(I13)=0,"",(E13+I13)/C13*100)</f>
      </c>
      <c r="L13" s="85" t="s">
        <v>34</v>
      </c>
      <c r="M13" s="197"/>
    </row>
    <row r="14" spans="2:13" ht="33" customHeight="1">
      <c r="B14" s="121"/>
      <c r="C14" s="190"/>
      <c r="D14" s="88" t="s">
        <v>22</v>
      </c>
      <c r="E14" s="194"/>
      <c r="F14" s="88" t="s">
        <v>22</v>
      </c>
      <c r="G14" s="89">
        <f aca="true" t="shared" si="0" ref="G14:G20">IF(COUNT(E14)=0,"",E14/C14*100)</f>
      </c>
      <c r="H14" s="90" t="s">
        <v>34</v>
      </c>
      <c r="I14" s="190"/>
      <c r="J14" s="88" t="s">
        <v>22</v>
      </c>
      <c r="K14" s="89">
        <f aca="true" t="shared" si="1" ref="K14:K20">IF(COUNT(I14)=0,"",(E14+I14)/C14*100)</f>
      </c>
      <c r="L14" s="88" t="s">
        <v>34</v>
      </c>
      <c r="M14" s="198"/>
    </row>
    <row r="15" spans="2:13" ht="33" customHeight="1">
      <c r="B15" s="121"/>
      <c r="C15" s="190"/>
      <c r="D15" s="88" t="s">
        <v>22</v>
      </c>
      <c r="E15" s="194"/>
      <c r="F15" s="88" t="s">
        <v>22</v>
      </c>
      <c r="G15" s="89">
        <f t="shared" si="0"/>
      </c>
      <c r="H15" s="90" t="s">
        <v>34</v>
      </c>
      <c r="I15" s="190"/>
      <c r="J15" s="88" t="s">
        <v>22</v>
      </c>
      <c r="K15" s="89">
        <f t="shared" si="1"/>
      </c>
      <c r="L15" s="88" t="s">
        <v>34</v>
      </c>
      <c r="M15" s="198"/>
    </row>
    <row r="16" spans="2:13" ht="33" customHeight="1">
      <c r="B16" s="121"/>
      <c r="C16" s="190" t="s">
        <v>35</v>
      </c>
      <c r="D16" s="88" t="s">
        <v>22</v>
      </c>
      <c r="E16" s="194" t="s">
        <v>35</v>
      </c>
      <c r="F16" s="88" t="s">
        <v>22</v>
      </c>
      <c r="G16" s="89">
        <f t="shared" si="0"/>
      </c>
      <c r="H16" s="90" t="s">
        <v>34</v>
      </c>
      <c r="I16" s="190" t="s">
        <v>35</v>
      </c>
      <c r="J16" s="88" t="s">
        <v>22</v>
      </c>
      <c r="K16" s="89">
        <f t="shared" si="1"/>
      </c>
      <c r="L16" s="88" t="s">
        <v>34</v>
      </c>
      <c r="M16" s="198"/>
    </row>
    <row r="17" spans="2:13" ht="33" customHeight="1">
      <c r="B17" s="121"/>
      <c r="C17" s="190"/>
      <c r="D17" s="88" t="s">
        <v>22</v>
      </c>
      <c r="E17" s="194"/>
      <c r="F17" s="88" t="s">
        <v>22</v>
      </c>
      <c r="G17" s="89">
        <f t="shared" si="0"/>
      </c>
      <c r="H17" s="90" t="s">
        <v>34</v>
      </c>
      <c r="I17" s="190"/>
      <c r="J17" s="88" t="s">
        <v>22</v>
      </c>
      <c r="K17" s="89">
        <f t="shared" si="1"/>
      </c>
      <c r="L17" s="88" t="s">
        <v>34</v>
      </c>
      <c r="M17" s="198"/>
    </row>
    <row r="18" spans="2:13" ht="33" customHeight="1">
      <c r="B18" s="121"/>
      <c r="C18" s="190"/>
      <c r="D18" s="88" t="s">
        <v>22</v>
      </c>
      <c r="E18" s="194"/>
      <c r="F18" s="88" t="s">
        <v>22</v>
      </c>
      <c r="G18" s="89">
        <f t="shared" si="0"/>
      </c>
      <c r="H18" s="90" t="s">
        <v>34</v>
      </c>
      <c r="I18" s="190"/>
      <c r="J18" s="88" t="s">
        <v>22</v>
      </c>
      <c r="K18" s="89">
        <f t="shared" si="1"/>
      </c>
      <c r="L18" s="88" t="s">
        <v>34</v>
      </c>
      <c r="M18" s="198"/>
    </row>
    <row r="19" spans="2:13" ht="33" customHeight="1">
      <c r="B19" s="121"/>
      <c r="C19" s="190"/>
      <c r="D19" s="88" t="s">
        <v>22</v>
      </c>
      <c r="E19" s="194"/>
      <c r="F19" s="88" t="s">
        <v>22</v>
      </c>
      <c r="G19" s="89">
        <f t="shared" si="0"/>
      </c>
      <c r="H19" s="90" t="s">
        <v>34</v>
      </c>
      <c r="I19" s="190"/>
      <c r="J19" s="88" t="s">
        <v>22</v>
      </c>
      <c r="K19" s="89">
        <f t="shared" si="1"/>
      </c>
      <c r="L19" s="88" t="s">
        <v>34</v>
      </c>
      <c r="M19" s="198"/>
    </row>
    <row r="20" spans="2:13" ht="33" customHeight="1" thickBot="1">
      <c r="B20" s="191"/>
      <c r="C20" s="192"/>
      <c r="D20" s="91" t="s">
        <v>22</v>
      </c>
      <c r="E20" s="195"/>
      <c r="F20" s="91" t="s">
        <v>22</v>
      </c>
      <c r="G20" s="92">
        <f t="shared" si="0"/>
      </c>
      <c r="H20" s="93" t="s">
        <v>34</v>
      </c>
      <c r="I20" s="192"/>
      <c r="J20" s="91" t="s">
        <v>22</v>
      </c>
      <c r="K20" s="92">
        <f t="shared" si="1"/>
      </c>
      <c r="L20" s="91" t="s">
        <v>34</v>
      </c>
      <c r="M20" s="199"/>
    </row>
    <row r="21" ht="12.75" customHeight="1"/>
    <row r="22" spans="2:13" ht="13.5" customHeight="1">
      <c r="B22" s="15"/>
      <c r="C22" s="15"/>
      <c r="D22" s="15"/>
      <c r="E22" s="15"/>
      <c r="F22" s="15"/>
      <c r="G22" s="15"/>
      <c r="H22" s="15"/>
      <c r="I22" s="15"/>
      <c r="J22" s="15"/>
      <c r="K22" s="15"/>
      <c r="L22" s="15"/>
      <c r="M22" s="15"/>
    </row>
  </sheetData>
  <sheetProtection/>
  <mergeCells count="13">
    <mergeCell ref="B10:B12"/>
    <mergeCell ref="I10:M10"/>
    <mergeCell ref="C11:D11"/>
    <mergeCell ref="C12:D12"/>
    <mergeCell ref="E11:F11"/>
    <mergeCell ref="G11:H11"/>
    <mergeCell ref="E12:F12"/>
    <mergeCell ref="G12:H12"/>
    <mergeCell ref="I11:J11"/>
    <mergeCell ref="K11:L11"/>
    <mergeCell ref="C10:H10"/>
    <mergeCell ref="I12:J12"/>
    <mergeCell ref="K12:L12"/>
  </mergeCells>
  <printOptions/>
  <pageMargins left="0.7874015748031497" right="0.3937007874015748" top="0.984251968503937" bottom="0.984251968503937" header="0.5118110236220472" footer="0.31496062992125984"/>
  <pageSetup fitToHeight="1" fitToWidth="1" horizontalDpi="300" verticalDpi="300" orientation="portrait" paperSize="9" r:id="rId1"/>
  <headerFooter alignWithMargins="0">
    <oddFooter>&amp;L&amp;8 2018.02&amp;C-10-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M44"/>
  <sheetViews>
    <sheetView zoomScalePageLayoutView="0" workbookViewId="0" topLeftCell="A1">
      <selection activeCell="J1" sqref="J1"/>
    </sheetView>
  </sheetViews>
  <sheetFormatPr defaultColWidth="9.00390625" defaultRowHeight="13.5"/>
  <cols>
    <col min="1" max="1" width="1.4921875" style="236" customWidth="1"/>
    <col min="2" max="3" width="5.625" style="236" customWidth="1"/>
    <col min="4" max="4" width="23.625" style="236" customWidth="1"/>
    <col min="5" max="5" width="12.375" style="236" customWidth="1"/>
    <col min="6" max="6" width="7.125" style="236" customWidth="1"/>
    <col min="7" max="7" width="3.125" style="236" customWidth="1"/>
    <col min="8" max="8" width="4.625" style="236" customWidth="1"/>
    <col min="9" max="9" width="3.125" style="236" customWidth="1"/>
    <col min="10" max="10" width="4.625" style="236" customWidth="1"/>
    <col min="11" max="11" width="3.125" style="236" customWidth="1"/>
    <col min="12" max="12" width="13.625" style="236" customWidth="1"/>
    <col min="13" max="13" width="66.25390625" style="236" customWidth="1"/>
    <col min="14" max="14" width="3.25390625" style="236" customWidth="1"/>
    <col min="15" max="16384" width="9.00390625" style="236" customWidth="1"/>
  </cols>
  <sheetData>
    <row r="1" spans="2:4" ht="18.75" customHeight="1">
      <c r="B1" s="235" t="s">
        <v>243</v>
      </c>
      <c r="C1" s="235"/>
      <c r="D1" s="235"/>
    </row>
    <row r="2" ht="7.5" customHeight="1"/>
    <row r="3" spans="2:4" ht="16.5" customHeight="1">
      <c r="B3" s="237" t="s">
        <v>244</v>
      </c>
      <c r="C3" s="237"/>
      <c r="D3" s="237"/>
    </row>
    <row r="4" spans="2:4" ht="16.5" customHeight="1">
      <c r="B4" s="238" t="s">
        <v>245</v>
      </c>
      <c r="C4" s="238"/>
      <c r="D4" s="238"/>
    </row>
    <row r="5" ht="8.25" customHeight="1"/>
    <row r="6" spans="2:4" ht="13.5" customHeight="1">
      <c r="B6" s="17" t="s">
        <v>225</v>
      </c>
      <c r="C6" s="17"/>
      <c r="D6" s="17"/>
    </row>
    <row r="7" spans="2:12" ht="17.25" customHeight="1">
      <c r="B7" s="238" t="s">
        <v>340</v>
      </c>
      <c r="C7" s="238"/>
      <c r="D7" s="238"/>
      <c r="E7" s="238"/>
      <c r="F7" s="238"/>
      <c r="G7" s="238"/>
      <c r="H7" s="238"/>
      <c r="I7" s="238"/>
      <c r="J7" s="238"/>
      <c r="K7" s="238"/>
      <c r="L7" s="238"/>
    </row>
    <row r="8" spans="2:12" ht="17.25" customHeight="1">
      <c r="B8" s="239" t="s">
        <v>341</v>
      </c>
      <c r="C8" s="239"/>
      <c r="D8" s="239"/>
      <c r="E8" s="238"/>
      <c r="F8" s="238"/>
      <c r="G8" s="238"/>
      <c r="H8" s="238"/>
      <c r="I8" s="238"/>
      <c r="J8" s="238"/>
      <c r="K8" s="238"/>
      <c r="L8" s="238"/>
    </row>
    <row r="9" spans="2:12" ht="17.25" customHeight="1">
      <c r="B9" s="238" t="s">
        <v>342</v>
      </c>
      <c r="C9" s="238"/>
      <c r="D9" s="238"/>
      <c r="E9" s="238"/>
      <c r="F9" s="238"/>
      <c r="G9" s="238"/>
      <c r="H9" s="238"/>
      <c r="I9" s="238"/>
      <c r="J9" s="238"/>
      <c r="K9" s="238"/>
      <c r="L9" s="238"/>
    </row>
    <row r="10" spans="2:12" ht="17.25" customHeight="1">
      <c r="B10" s="238" t="s">
        <v>343</v>
      </c>
      <c r="C10" s="238"/>
      <c r="D10" s="238"/>
      <c r="E10" s="238"/>
      <c r="F10" s="238"/>
      <c r="G10" s="238"/>
      <c r="H10" s="238"/>
      <c r="I10" s="238"/>
      <c r="J10" s="238"/>
      <c r="K10" s="238"/>
      <c r="L10" s="238"/>
    </row>
    <row r="11" spans="2:12" ht="17.25" customHeight="1">
      <c r="B11" s="238" t="s">
        <v>344</v>
      </c>
      <c r="C11" s="238"/>
      <c r="D11" s="238"/>
      <c r="E11" s="238"/>
      <c r="F11" s="238"/>
      <c r="G11" s="238"/>
      <c r="H11" s="238"/>
      <c r="I11" s="238"/>
      <c r="J11" s="238"/>
      <c r="K11" s="238"/>
      <c r="L11" s="238"/>
    </row>
    <row r="12" spans="2:4" ht="15" customHeight="1">
      <c r="B12" s="240"/>
      <c r="C12" s="240"/>
      <c r="D12" s="240"/>
    </row>
    <row r="13" spans="2:6" ht="19.5" customHeight="1" thickBot="1">
      <c r="B13" s="682" t="s">
        <v>246</v>
      </c>
      <c r="C13" s="682"/>
      <c r="D13" s="683"/>
      <c r="E13" s="683"/>
      <c r="F13" s="683"/>
    </row>
    <row r="14" ht="12.75" customHeight="1" thickBot="1"/>
    <row r="15" spans="2:13" ht="12" customHeight="1">
      <c r="B15" s="684" t="s">
        <v>247</v>
      </c>
      <c r="C15" s="685"/>
      <c r="D15" s="686"/>
      <c r="E15" s="676" t="s">
        <v>278</v>
      </c>
      <c r="F15" s="661" t="s">
        <v>248</v>
      </c>
      <c r="G15" s="662"/>
      <c r="H15" s="662"/>
      <c r="I15" s="662"/>
      <c r="J15" s="662"/>
      <c r="K15" s="663"/>
      <c r="L15" s="676" t="s">
        <v>279</v>
      </c>
      <c r="M15" s="679" t="s">
        <v>277</v>
      </c>
    </row>
    <row r="16" spans="2:13" ht="12" customHeight="1">
      <c r="B16" s="687"/>
      <c r="C16" s="688"/>
      <c r="D16" s="689"/>
      <c r="E16" s="677"/>
      <c r="F16" s="664"/>
      <c r="G16" s="665"/>
      <c r="H16" s="665"/>
      <c r="I16" s="665"/>
      <c r="J16" s="665"/>
      <c r="K16" s="666"/>
      <c r="L16" s="677"/>
      <c r="M16" s="680"/>
    </row>
    <row r="17" spans="2:13" ht="12" customHeight="1" thickBot="1">
      <c r="B17" s="690"/>
      <c r="C17" s="691"/>
      <c r="D17" s="692"/>
      <c r="E17" s="678"/>
      <c r="F17" s="667"/>
      <c r="G17" s="668"/>
      <c r="H17" s="668"/>
      <c r="I17" s="668"/>
      <c r="J17" s="668"/>
      <c r="K17" s="669"/>
      <c r="L17" s="678"/>
      <c r="M17" s="681"/>
    </row>
    <row r="18" spans="2:13" ht="19.5" customHeight="1" thickTop="1">
      <c r="B18" s="311" t="s">
        <v>249</v>
      </c>
      <c r="C18" s="241"/>
      <c r="D18" s="280"/>
      <c r="E18" s="657"/>
      <c r="F18" s="297"/>
      <c r="G18" s="283" t="s">
        <v>166</v>
      </c>
      <c r="H18" s="301"/>
      <c r="I18" s="283" t="s">
        <v>188</v>
      </c>
      <c r="J18" s="301"/>
      <c r="K18" s="284" t="s">
        <v>276</v>
      </c>
      <c r="L18" s="293"/>
      <c r="M18" s="312"/>
    </row>
    <row r="19" spans="2:13" ht="19.5" customHeight="1">
      <c r="B19" s="313" t="s">
        <v>250</v>
      </c>
      <c r="C19" s="670"/>
      <c r="D19" s="671"/>
      <c r="E19" s="658"/>
      <c r="F19" s="298"/>
      <c r="G19" s="285" t="s">
        <v>166</v>
      </c>
      <c r="H19" s="302"/>
      <c r="I19" s="285" t="s">
        <v>188</v>
      </c>
      <c r="J19" s="302"/>
      <c r="K19" s="286" t="s">
        <v>276</v>
      </c>
      <c r="L19" s="294"/>
      <c r="M19" s="314"/>
    </row>
    <row r="20" spans="2:13" ht="19.5" customHeight="1" thickBot="1">
      <c r="B20" s="315"/>
      <c r="C20" s="693"/>
      <c r="D20" s="694"/>
      <c r="E20" s="659"/>
      <c r="F20" s="299"/>
      <c r="G20" s="287" t="s">
        <v>166</v>
      </c>
      <c r="H20" s="303"/>
      <c r="I20" s="287" t="s">
        <v>188</v>
      </c>
      <c r="J20" s="303"/>
      <c r="K20" s="288" t="s">
        <v>276</v>
      </c>
      <c r="L20" s="295"/>
      <c r="M20" s="316"/>
    </row>
    <row r="21" spans="2:13" ht="19.5" customHeight="1" thickTop="1">
      <c r="B21" s="311" t="s">
        <v>251</v>
      </c>
      <c r="C21" s="282"/>
      <c r="D21" s="280"/>
      <c r="E21" s="657"/>
      <c r="F21" s="297"/>
      <c r="G21" s="289" t="s">
        <v>166</v>
      </c>
      <c r="H21" s="301"/>
      <c r="I21" s="289" t="s">
        <v>188</v>
      </c>
      <c r="J21" s="301"/>
      <c r="K21" s="290" t="s">
        <v>276</v>
      </c>
      <c r="L21" s="293"/>
      <c r="M21" s="312"/>
    </row>
    <row r="22" spans="2:13" ht="19.5" customHeight="1">
      <c r="B22" s="317"/>
      <c r="C22" s="306"/>
      <c r="D22" s="307"/>
      <c r="E22" s="658"/>
      <c r="F22" s="298"/>
      <c r="G22" s="285" t="s">
        <v>166</v>
      </c>
      <c r="H22" s="302"/>
      <c r="I22" s="285" t="s">
        <v>188</v>
      </c>
      <c r="J22" s="302"/>
      <c r="K22" s="286" t="s">
        <v>276</v>
      </c>
      <c r="L22" s="294"/>
      <c r="M22" s="314"/>
    </row>
    <row r="23" spans="2:13" ht="19.5" customHeight="1" thickBot="1">
      <c r="B23" s="318"/>
      <c r="C23" s="308"/>
      <c r="D23" s="309"/>
      <c r="E23" s="659"/>
      <c r="F23" s="300"/>
      <c r="G23" s="291" t="s">
        <v>166</v>
      </c>
      <c r="H23" s="304"/>
      <c r="I23" s="291" t="s">
        <v>188</v>
      </c>
      <c r="J23" s="304"/>
      <c r="K23" s="292" t="s">
        <v>276</v>
      </c>
      <c r="L23" s="296"/>
      <c r="M23" s="319"/>
    </row>
    <row r="24" spans="2:13" ht="19.5" customHeight="1" thickTop="1">
      <c r="B24" s="311" t="s">
        <v>252</v>
      </c>
      <c r="C24" s="282"/>
      <c r="D24" s="280"/>
      <c r="E24" s="657"/>
      <c r="F24" s="297"/>
      <c r="G24" s="289" t="s">
        <v>166</v>
      </c>
      <c r="H24" s="301"/>
      <c r="I24" s="289" t="s">
        <v>188</v>
      </c>
      <c r="J24" s="301"/>
      <c r="K24" s="290" t="s">
        <v>276</v>
      </c>
      <c r="L24" s="293"/>
      <c r="M24" s="312"/>
    </row>
    <row r="25" spans="2:13" ht="19.5" customHeight="1">
      <c r="B25" s="313" t="s">
        <v>253</v>
      </c>
      <c r="C25" s="281"/>
      <c r="D25" s="310"/>
      <c r="E25" s="658"/>
      <c r="F25" s="298"/>
      <c r="G25" s="285" t="s">
        <v>166</v>
      </c>
      <c r="H25" s="302"/>
      <c r="I25" s="285" t="s">
        <v>188</v>
      </c>
      <c r="J25" s="302"/>
      <c r="K25" s="286" t="s">
        <v>276</v>
      </c>
      <c r="L25" s="294"/>
      <c r="M25" s="314"/>
    </row>
    <row r="26" spans="2:13" ht="19.5" customHeight="1" thickBot="1">
      <c r="B26" s="320"/>
      <c r="C26" s="672"/>
      <c r="D26" s="673"/>
      <c r="E26" s="659"/>
      <c r="F26" s="300"/>
      <c r="G26" s="291" t="s">
        <v>166</v>
      </c>
      <c r="H26" s="304"/>
      <c r="I26" s="291" t="s">
        <v>188</v>
      </c>
      <c r="J26" s="304"/>
      <c r="K26" s="292" t="s">
        <v>276</v>
      </c>
      <c r="L26" s="296"/>
      <c r="M26" s="319"/>
    </row>
    <row r="27" spans="2:13" ht="19.5" customHeight="1" thickTop="1">
      <c r="B27" s="311" t="s">
        <v>254</v>
      </c>
      <c r="C27" s="282"/>
      <c r="D27" s="280"/>
      <c r="E27" s="657"/>
      <c r="F27" s="297"/>
      <c r="G27" s="289" t="s">
        <v>166</v>
      </c>
      <c r="H27" s="301"/>
      <c r="I27" s="289" t="s">
        <v>188</v>
      </c>
      <c r="J27" s="301"/>
      <c r="K27" s="290" t="s">
        <v>276</v>
      </c>
      <c r="L27" s="293"/>
      <c r="M27" s="312"/>
    </row>
    <row r="28" spans="2:13" ht="19.5" customHeight="1">
      <c r="B28" s="313" t="s">
        <v>253</v>
      </c>
      <c r="C28" s="281"/>
      <c r="D28" s="310"/>
      <c r="E28" s="658"/>
      <c r="F28" s="298"/>
      <c r="G28" s="285" t="s">
        <v>166</v>
      </c>
      <c r="H28" s="302"/>
      <c r="I28" s="285" t="s">
        <v>188</v>
      </c>
      <c r="J28" s="302"/>
      <c r="K28" s="286" t="s">
        <v>276</v>
      </c>
      <c r="L28" s="294"/>
      <c r="M28" s="314"/>
    </row>
    <row r="29" spans="2:13" ht="19.5" customHeight="1" thickBot="1">
      <c r="B29" s="320"/>
      <c r="C29" s="672"/>
      <c r="D29" s="673"/>
      <c r="E29" s="659"/>
      <c r="F29" s="300"/>
      <c r="G29" s="291" t="s">
        <v>166</v>
      </c>
      <c r="H29" s="304"/>
      <c r="I29" s="291" t="s">
        <v>188</v>
      </c>
      <c r="J29" s="304"/>
      <c r="K29" s="292" t="s">
        <v>276</v>
      </c>
      <c r="L29" s="296"/>
      <c r="M29" s="319"/>
    </row>
    <row r="30" spans="2:13" ht="19.5" customHeight="1" thickTop="1">
      <c r="B30" s="311" t="s">
        <v>255</v>
      </c>
      <c r="C30" s="282"/>
      <c r="D30" s="280"/>
      <c r="E30" s="657"/>
      <c r="F30" s="297"/>
      <c r="G30" s="289" t="s">
        <v>166</v>
      </c>
      <c r="H30" s="301"/>
      <c r="I30" s="289" t="s">
        <v>188</v>
      </c>
      <c r="J30" s="301"/>
      <c r="K30" s="290" t="s">
        <v>276</v>
      </c>
      <c r="L30" s="293"/>
      <c r="M30" s="312"/>
    </row>
    <row r="31" spans="2:13" ht="19.5" customHeight="1">
      <c r="B31" s="313" t="s">
        <v>250</v>
      </c>
      <c r="C31" s="670"/>
      <c r="D31" s="671"/>
      <c r="E31" s="658"/>
      <c r="F31" s="298"/>
      <c r="G31" s="285" t="s">
        <v>166</v>
      </c>
      <c r="H31" s="302"/>
      <c r="I31" s="285" t="s">
        <v>188</v>
      </c>
      <c r="J31" s="302"/>
      <c r="K31" s="286" t="s">
        <v>276</v>
      </c>
      <c r="L31" s="294"/>
      <c r="M31" s="314"/>
    </row>
    <row r="32" spans="2:13" ht="19.5" customHeight="1" thickBot="1">
      <c r="B32" s="320"/>
      <c r="C32" s="672"/>
      <c r="D32" s="673"/>
      <c r="E32" s="659"/>
      <c r="F32" s="300"/>
      <c r="G32" s="291" t="s">
        <v>166</v>
      </c>
      <c r="H32" s="304"/>
      <c r="I32" s="291" t="s">
        <v>188</v>
      </c>
      <c r="J32" s="304"/>
      <c r="K32" s="292" t="s">
        <v>276</v>
      </c>
      <c r="L32" s="296"/>
      <c r="M32" s="319"/>
    </row>
    <row r="33" spans="2:13" ht="19.5" customHeight="1" thickTop="1">
      <c r="B33" s="311" t="s">
        <v>256</v>
      </c>
      <c r="C33" s="282"/>
      <c r="D33" s="280"/>
      <c r="E33" s="657"/>
      <c r="F33" s="297"/>
      <c r="G33" s="289" t="s">
        <v>166</v>
      </c>
      <c r="H33" s="301"/>
      <c r="I33" s="289" t="s">
        <v>188</v>
      </c>
      <c r="J33" s="301"/>
      <c r="K33" s="290" t="s">
        <v>276</v>
      </c>
      <c r="L33" s="293"/>
      <c r="M33" s="312"/>
    </row>
    <row r="34" spans="2:13" ht="19.5" customHeight="1">
      <c r="B34" s="313" t="s">
        <v>250</v>
      </c>
      <c r="C34" s="670"/>
      <c r="D34" s="671"/>
      <c r="E34" s="658"/>
      <c r="F34" s="298"/>
      <c r="G34" s="285" t="s">
        <v>166</v>
      </c>
      <c r="H34" s="302"/>
      <c r="I34" s="285" t="s">
        <v>188</v>
      </c>
      <c r="J34" s="302"/>
      <c r="K34" s="286" t="s">
        <v>276</v>
      </c>
      <c r="L34" s="294"/>
      <c r="M34" s="314"/>
    </row>
    <row r="35" spans="2:13" ht="19.5" customHeight="1" thickBot="1">
      <c r="B35" s="321"/>
      <c r="C35" s="674"/>
      <c r="D35" s="675"/>
      <c r="E35" s="660"/>
      <c r="F35" s="322"/>
      <c r="G35" s="323" t="s">
        <v>166</v>
      </c>
      <c r="H35" s="324"/>
      <c r="I35" s="323" t="s">
        <v>188</v>
      </c>
      <c r="J35" s="324"/>
      <c r="K35" s="325" t="s">
        <v>276</v>
      </c>
      <c r="L35" s="326"/>
      <c r="M35" s="327"/>
    </row>
    <row r="36" spans="2:13" ht="18" customHeight="1">
      <c r="B36" s="242"/>
      <c r="C36" s="242"/>
      <c r="D36" s="242"/>
      <c r="E36" s="242"/>
      <c r="F36" s="242"/>
      <c r="G36" s="242"/>
      <c r="H36" s="242"/>
      <c r="I36" s="242"/>
      <c r="J36" s="242"/>
      <c r="K36" s="242"/>
      <c r="L36" s="243"/>
      <c r="M36" s="242"/>
    </row>
    <row r="37" spans="2:13" ht="13.5" customHeight="1">
      <c r="B37" s="242"/>
      <c r="C37" s="242"/>
      <c r="D37" s="242"/>
      <c r="E37" s="242"/>
      <c r="F37" s="242"/>
      <c r="G37" s="242"/>
      <c r="H37" s="242"/>
      <c r="I37" s="242"/>
      <c r="J37" s="242"/>
      <c r="K37" s="242"/>
      <c r="L37" s="242"/>
      <c r="M37" s="242"/>
    </row>
    <row r="44" ht="13.5">
      <c r="L44" s="244"/>
    </row>
  </sheetData>
  <sheetProtection/>
  <mergeCells count="21">
    <mergeCell ref="B13:C13"/>
    <mergeCell ref="D13:F13"/>
    <mergeCell ref="B15:D17"/>
    <mergeCell ref="C19:D19"/>
    <mergeCell ref="C20:D20"/>
    <mergeCell ref="C29:D29"/>
    <mergeCell ref="L15:L17"/>
    <mergeCell ref="E15:E17"/>
    <mergeCell ref="M15:M17"/>
    <mergeCell ref="E18:E20"/>
    <mergeCell ref="E21:E23"/>
    <mergeCell ref="E24:E26"/>
    <mergeCell ref="E30:E32"/>
    <mergeCell ref="E27:E29"/>
    <mergeCell ref="E33:E35"/>
    <mergeCell ref="F15:K17"/>
    <mergeCell ref="C31:D31"/>
    <mergeCell ref="C32:D32"/>
    <mergeCell ref="C34:D34"/>
    <mergeCell ref="C35:D35"/>
    <mergeCell ref="C26:D26"/>
  </mergeCells>
  <printOptions horizontalCentered="1"/>
  <pageMargins left="0.3937007874015748" right="0.1968503937007874" top="0.5905511811023623" bottom="0.3937007874015748" header="0.31496062992125984" footer="0.1968503937007874"/>
  <pageSetup fitToHeight="1" fitToWidth="1" horizontalDpi="300" verticalDpi="300" orientation="landscape" paperSize="9" scale="92" r:id="rId1"/>
  <headerFooter alignWithMargins="0">
    <oddFooter>&amp;L&amp;8 2018.02&amp;C-11-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M44"/>
  <sheetViews>
    <sheetView zoomScalePageLayoutView="0" workbookViewId="0" topLeftCell="A1">
      <selection activeCell="J1" sqref="J1"/>
    </sheetView>
  </sheetViews>
  <sheetFormatPr defaultColWidth="9.00390625" defaultRowHeight="13.5"/>
  <cols>
    <col min="1" max="1" width="1.4921875" style="236" customWidth="1"/>
    <col min="2" max="3" width="5.625" style="236" customWidth="1"/>
    <col min="4" max="4" width="23.625" style="236" customWidth="1"/>
    <col min="5" max="5" width="12.375" style="236" customWidth="1"/>
    <col min="6" max="6" width="7.125" style="236" customWidth="1"/>
    <col min="7" max="7" width="3.125" style="236" customWidth="1"/>
    <col min="8" max="8" width="4.625" style="236" customWidth="1"/>
    <col min="9" max="9" width="3.125" style="236" customWidth="1"/>
    <col min="10" max="10" width="4.625" style="236" customWidth="1"/>
    <col min="11" max="11" width="3.125" style="236" customWidth="1"/>
    <col min="12" max="12" width="13.625" style="236" customWidth="1"/>
    <col min="13" max="13" width="66.25390625" style="236" customWidth="1"/>
    <col min="14" max="14" width="3.25390625" style="236" customWidth="1"/>
    <col min="15" max="16384" width="9.00390625" style="236" customWidth="1"/>
  </cols>
  <sheetData>
    <row r="1" spans="2:4" ht="18.75" customHeight="1">
      <c r="B1" s="235" t="s">
        <v>257</v>
      </c>
      <c r="C1" s="235"/>
      <c r="D1" s="235"/>
    </row>
    <row r="2" ht="7.5" customHeight="1"/>
    <row r="3" spans="2:4" ht="16.5" customHeight="1">
      <c r="B3" s="237" t="s">
        <v>244</v>
      </c>
      <c r="C3" s="237"/>
      <c r="D3" s="237"/>
    </row>
    <row r="4" spans="2:4" ht="16.5" customHeight="1">
      <c r="B4" s="238" t="s">
        <v>245</v>
      </c>
      <c r="C4" s="238"/>
      <c r="D4" s="238"/>
    </row>
    <row r="5" ht="8.25" customHeight="1"/>
    <row r="6" spans="2:4" ht="13.5" customHeight="1">
      <c r="B6" s="17" t="s">
        <v>225</v>
      </c>
      <c r="C6" s="17"/>
      <c r="D6" s="17"/>
    </row>
    <row r="7" spans="2:12" ht="17.25" customHeight="1">
      <c r="B7" s="238" t="s">
        <v>340</v>
      </c>
      <c r="C7" s="238"/>
      <c r="D7" s="238"/>
      <c r="E7" s="238"/>
      <c r="F7" s="238"/>
      <c r="G7" s="238"/>
      <c r="H7" s="238"/>
      <c r="I7" s="238"/>
      <c r="J7" s="238"/>
      <c r="K7" s="238"/>
      <c r="L7" s="238"/>
    </row>
    <row r="8" spans="2:12" ht="17.25" customHeight="1">
      <c r="B8" s="239" t="s">
        <v>341</v>
      </c>
      <c r="C8" s="239"/>
      <c r="D8" s="239"/>
      <c r="E8" s="238"/>
      <c r="F8" s="238"/>
      <c r="G8" s="238"/>
      <c r="H8" s="238"/>
      <c r="I8" s="238"/>
      <c r="J8" s="238"/>
      <c r="K8" s="238"/>
      <c r="L8" s="238"/>
    </row>
    <row r="9" spans="2:12" ht="17.25" customHeight="1">
      <c r="B9" s="238" t="s">
        <v>342</v>
      </c>
      <c r="C9" s="238"/>
      <c r="D9" s="238"/>
      <c r="E9" s="238"/>
      <c r="F9" s="238"/>
      <c r="G9" s="238"/>
      <c r="H9" s="238"/>
      <c r="I9" s="238"/>
      <c r="J9" s="238"/>
      <c r="K9" s="238"/>
      <c r="L9" s="238"/>
    </row>
    <row r="10" spans="2:12" ht="17.25" customHeight="1">
      <c r="B10" s="238" t="s">
        <v>343</v>
      </c>
      <c r="C10" s="238"/>
      <c r="D10" s="238"/>
      <c r="E10" s="238"/>
      <c r="F10" s="238"/>
      <c r="G10" s="238"/>
      <c r="H10" s="238"/>
      <c r="I10" s="238"/>
      <c r="J10" s="238"/>
      <c r="K10" s="238"/>
      <c r="L10" s="238"/>
    </row>
    <row r="11" spans="2:12" ht="17.25" customHeight="1">
      <c r="B11" s="238" t="s">
        <v>344</v>
      </c>
      <c r="C11" s="238"/>
      <c r="D11" s="238"/>
      <c r="E11" s="238"/>
      <c r="F11" s="238"/>
      <c r="G11" s="238"/>
      <c r="H11" s="238"/>
      <c r="I11" s="238"/>
      <c r="J11" s="238"/>
      <c r="K11" s="238"/>
      <c r="L11" s="238"/>
    </row>
    <row r="12" spans="2:4" ht="15" customHeight="1">
      <c r="B12" s="240"/>
      <c r="C12" s="240"/>
      <c r="D12" s="240"/>
    </row>
    <row r="13" spans="2:6" ht="19.5" customHeight="1" thickBot="1">
      <c r="B13" s="682" t="s">
        <v>246</v>
      </c>
      <c r="C13" s="682"/>
      <c r="D13" s="683"/>
      <c r="E13" s="683"/>
      <c r="F13" s="683"/>
    </row>
    <row r="14" ht="12.75" customHeight="1" thickBot="1"/>
    <row r="15" spans="2:13" ht="12" customHeight="1">
      <c r="B15" s="684" t="s">
        <v>247</v>
      </c>
      <c r="C15" s="685"/>
      <c r="D15" s="686"/>
      <c r="E15" s="676" t="s">
        <v>278</v>
      </c>
      <c r="F15" s="661" t="s">
        <v>248</v>
      </c>
      <c r="G15" s="662"/>
      <c r="H15" s="662"/>
      <c r="I15" s="662"/>
      <c r="J15" s="662"/>
      <c r="K15" s="663"/>
      <c r="L15" s="676" t="s">
        <v>279</v>
      </c>
      <c r="M15" s="679" t="s">
        <v>277</v>
      </c>
    </row>
    <row r="16" spans="2:13" ht="12" customHeight="1">
      <c r="B16" s="687"/>
      <c r="C16" s="688"/>
      <c r="D16" s="689"/>
      <c r="E16" s="677"/>
      <c r="F16" s="664"/>
      <c r="G16" s="665"/>
      <c r="H16" s="665"/>
      <c r="I16" s="665"/>
      <c r="J16" s="665"/>
      <c r="K16" s="666"/>
      <c r="L16" s="677"/>
      <c r="M16" s="680"/>
    </row>
    <row r="17" spans="2:13" ht="12" customHeight="1" thickBot="1">
      <c r="B17" s="690"/>
      <c r="C17" s="691"/>
      <c r="D17" s="692"/>
      <c r="E17" s="678"/>
      <c r="F17" s="667"/>
      <c r="G17" s="668"/>
      <c r="H17" s="668"/>
      <c r="I17" s="668"/>
      <c r="J17" s="668"/>
      <c r="K17" s="669"/>
      <c r="L17" s="678"/>
      <c r="M17" s="681"/>
    </row>
    <row r="18" spans="2:13" ht="19.5" customHeight="1" thickTop="1">
      <c r="B18" s="311" t="s">
        <v>249</v>
      </c>
      <c r="C18" s="241"/>
      <c r="D18" s="280"/>
      <c r="E18" s="657"/>
      <c r="F18" s="297"/>
      <c r="G18" s="283" t="s">
        <v>166</v>
      </c>
      <c r="H18" s="301"/>
      <c r="I18" s="283" t="s">
        <v>188</v>
      </c>
      <c r="J18" s="301"/>
      <c r="K18" s="284" t="s">
        <v>276</v>
      </c>
      <c r="L18" s="293"/>
      <c r="M18" s="312"/>
    </row>
    <row r="19" spans="2:13" ht="19.5" customHeight="1">
      <c r="B19" s="313" t="s">
        <v>250</v>
      </c>
      <c r="C19" s="670"/>
      <c r="D19" s="671"/>
      <c r="E19" s="658"/>
      <c r="F19" s="298"/>
      <c r="G19" s="285" t="s">
        <v>166</v>
      </c>
      <c r="H19" s="302"/>
      <c r="I19" s="285" t="s">
        <v>188</v>
      </c>
      <c r="J19" s="302"/>
      <c r="K19" s="286" t="s">
        <v>276</v>
      </c>
      <c r="L19" s="294"/>
      <c r="M19" s="314"/>
    </row>
    <row r="20" spans="2:13" ht="19.5" customHeight="1" thickBot="1">
      <c r="B20" s="315"/>
      <c r="C20" s="693"/>
      <c r="D20" s="694"/>
      <c r="E20" s="659"/>
      <c r="F20" s="299"/>
      <c r="G20" s="287" t="s">
        <v>166</v>
      </c>
      <c r="H20" s="303"/>
      <c r="I20" s="287" t="s">
        <v>188</v>
      </c>
      <c r="J20" s="303"/>
      <c r="K20" s="288" t="s">
        <v>276</v>
      </c>
      <c r="L20" s="295"/>
      <c r="M20" s="316"/>
    </row>
    <row r="21" spans="2:13" ht="19.5" customHeight="1" thickTop="1">
      <c r="B21" s="311" t="s">
        <v>251</v>
      </c>
      <c r="C21" s="282"/>
      <c r="D21" s="280"/>
      <c r="E21" s="657"/>
      <c r="F21" s="297"/>
      <c r="G21" s="289" t="s">
        <v>166</v>
      </c>
      <c r="H21" s="301"/>
      <c r="I21" s="289" t="s">
        <v>188</v>
      </c>
      <c r="J21" s="301"/>
      <c r="K21" s="290" t="s">
        <v>276</v>
      </c>
      <c r="L21" s="293"/>
      <c r="M21" s="312"/>
    </row>
    <row r="22" spans="2:13" ht="19.5" customHeight="1">
      <c r="B22" s="317"/>
      <c r="C22" s="306"/>
      <c r="D22" s="307"/>
      <c r="E22" s="658"/>
      <c r="F22" s="298"/>
      <c r="G22" s="285" t="s">
        <v>166</v>
      </c>
      <c r="H22" s="302"/>
      <c r="I22" s="285" t="s">
        <v>188</v>
      </c>
      <c r="J22" s="302"/>
      <c r="K22" s="286" t="s">
        <v>276</v>
      </c>
      <c r="L22" s="294"/>
      <c r="M22" s="314"/>
    </row>
    <row r="23" spans="2:13" ht="19.5" customHeight="1" thickBot="1">
      <c r="B23" s="318"/>
      <c r="C23" s="308"/>
      <c r="D23" s="309"/>
      <c r="E23" s="659"/>
      <c r="F23" s="300"/>
      <c r="G23" s="291" t="s">
        <v>166</v>
      </c>
      <c r="H23" s="304"/>
      <c r="I23" s="291" t="s">
        <v>188</v>
      </c>
      <c r="J23" s="304"/>
      <c r="K23" s="292" t="s">
        <v>276</v>
      </c>
      <c r="L23" s="296"/>
      <c r="M23" s="319"/>
    </row>
    <row r="24" spans="2:13" ht="19.5" customHeight="1" thickTop="1">
      <c r="B24" s="311" t="s">
        <v>252</v>
      </c>
      <c r="C24" s="282"/>
      <c r="D24" s="280"/>
      <c r="E24" s="657"/>
      <c r="F24" s="297"/>
      <c r="G24" s="289" t="s">
        <v>166</v>
      </c>
      <c r="H24" s="301"/>
      <c r="I24" s="289" t="s">
        <v>188</v>
      </c>
      <c r="J24" s="301"/>
      <c r="K24" s="290" t="s">
        <v>276</v>
      </c>
      <c r="L24" s="293"/>
      <c r="M24" s="312"/>
    </row>
    <row r="25" spans="2:13" ht="19.5" customHeight="1">
      <c r="B25" s="313" t="s">
        <v>253</v>
      </c>
      <c r="C25" s="281"/>
      <c r="D25" s="310"/>
      <c r="E25" s="658"/>
      <c r="F25" s="298"/>
      <c r="G25" s="285" t="s">
        <v>166</v>
      </c>
      <c r="H25" s="302"/>
      <c r="I25" s="285" t="s">
        <v>188</v>
      </c>
      <c r="J25" s="302"/>
      <c r="K25" s="286" t="s">
        <v>276</v>
      </c>
      <c r="L25" s="294"/>
      <c r="M25" s="314"/>
    </row>
    <row r="26" spans="2:13" ht="19.5" customHeight="1" thickBot="1">
      <c r="B26" s="320"/>
      <c r="C26" s="672"/>
      <c r="D26" s="673"/>
      <c r="E26" s="659"/>
      <c r="F26" s="300"/>
      <c r="G26" s="291" t="s">
        <v>166</v>
      </c>
      <c r="H26" s="304"/>
      <c r="I26" s="291" t="s">
        <v>188</v>
      </c>
      <c r="J26" s="304"/>
      <c r="K26" s="292" t="s">
        <v>276</v>
      </c>
      <c r="L26" s="296"/>
      <c r="M26" s="319"/>
    </row>
    <row r="27" spans="2:13" ht="19.5" customHeight="1" thickTop="1">
      <c r="B27" s="311" t="s">
        <v>254</v>
      </c>
      <c r="C27" s="282"/>
      <c r="D27" s="280"/>
      <c r="E27" s="657"/>
      <c r="F27" s="297"/>
      <c r="G27" s="289" t="s">
        <v>166</v>
      </c>
      <c r="H27" s="301"/>
      <c r="I27" s="289" t="s">
        <v>188</v>
      </c>
      <c r="J27" s="301"/>
      <c r="K27" s="290" t="s">
        <v>276</v>
      </c>
      <c r="L27" s="293"/>
      <c r="M27" s="312"/>
    </row>
    <row r="28" spans="2:13" ht="19.5" customHeight="1">
      <c r="B28" s="313" t="s">
        <v>253</v>
      </c>
      <c r="C28" s="281"/>
      <c r="D28" s="310"/>
      <c r="E28" s="658"/>
      <c r="F28" s="298"/>
      <c r="G28" s="285" t="s">
        <v>166</v>
      </c>
      <c r="H28" s="302"/>
      <c r="I28" s="285" t="s">
        <v>188</v>
      </c>
      <c r="J28" s="302"/>
      <c r="K28" s="286" t="s">
        <v>276</v>
      </c>
      <c r="L28" s="294"/>
      <c r="M28" s="314"/>
    </row>
    <row r="29" spans="2:13" ht="19.5" customHeight="1" thickBot="1">
      <c r="B29" s="320"/>
      <c r="C29" s="672"/>
      <c r="D29" s="673"/>
      <c r="E29" s="659"/>
      <c r="F29" s="300"/>
      <c r="G29" s="291" t="s">
        <v>166</v>
      </c>
      <c r="H29" s="304"/>
      <c r="I29" s="291" t="s">
        <v>188</v>
      </c>
      <c r="J29" s="304"/>
      <c r="K29" s="292" t="s">
        <v>276</v>
      </c>
      <c r="L29" s="296"/>
      <c r="M29" s="319"/>
    </row>
    <row r="30" spans="2:13" ht="19.5" customHeight="1" thickTop="1">
      <c r="B30" s="311" t="s">
        <v>258</v>
      </c>
      <c r="C30" s="282"/>
      <c r="D30" s="280"/>
      <c r="E30" s="657"/>
      <c r="F30" s="297"/>
      <c r="G30" s="289" t="s">
        <v>166</v>
      </c>
      <c r="H30" s="301"/>
      <c r="I30" s="289" t="s">
        <v>188</v>
      </c>
      <c r="J30" s="301"/>
      <c r="K30" s="290" t="s">
        <v>276</v>
      </c>
      <c r="L30" s="293"/>
      <c r="M30" s="312"/>
    </row>
    <row r="31" spans="2:13" ht="19.5" customHeight="1">
      <c r="B31" s="313" t="s">
        <v>280</v>
      </c>
      <c r="C31" s="306"/>
      <c r="D31" s="305"/>
      <c r="E31" s="658"/>
      <c r="F31" s="298"/>
      <c r="G31" s="285" t="s">
        <v>166</v>
      </c>
      <c r="H31" s="302"/>
      <c r="I31" s="285" t="s">
        <v>188</v>
      </c>
      <c r="J31" s="302"/>
      <c r="K31" s="286" t="s">
        <v>276</v>
      </c>
      <c r="L31" s="294"/>
      <c r="M31" s="314"/>
    </row>
    <row r="32" spans="2:13" ht="19.5" customHeight="1" thickBot="1">
      <c r="B32" s="320"/>
      <c r="C32" s="672"/>
      <c r="D32" s="673"/>
      <c r="E32" s="659"/>
      <c r="F32" s="300"/>
      <c r="G32" s="291" t="s">
        <v>166</v>
      </c>
      <c r="H32" s="304"/>
      <c r="I32" s="291" t="s">
        <v>188</v>
      </c>
      <c r="J32" s="304"/>
      <c r="K32" s="292" t="s">
        <v>276</v>
      </c>
      <c r="L32" s="296"/>
      <c r="M32" s="319"/>
    </row>
    <row r="33" spans="2:13" ht="19.5" customHeight="1" thickTop="1">
      <c r="B33" s="311" t="s">
        <v>281</v>
      </c>
      <c r="C33" s="282"/>
      <c r="D33" s="280"/>
      <c r="E33" s="657"/>
      <c r="F33" s="297"/>
      <c r="G33" s="289" t="s">
        <v>166</v>
      </c>
      <c r="H33" s="301"/>
      <c r="I33" s="289" t="s">
        <v>188</v>
      </c>
      <c r="J33" s="301"/>
      <c r="K33" s="290" t="s">
        <v>276</v>
      </c>
      <c r="L33" s="293"/>
      <c r="M33" s="312"/>
    </row>
    <row r="34" spans="2:13" ht="19.5" customHeight="1">
      <c r="B34" s="313" t="s">
        <v>282</v>
      </c>
      <c r="C34" s="306"/>
      <c r="D34" s="305"/>
      <c r="E34" s="658"/>
      <c r="F34" s="298"/>
      <c r="G34" s="285" t="s">
        <v>166</v>
      </c>
      <c r="H34" s="302"/>
      <c r="I34" s="285" t="s">
        <v>188</v>
      </c>
      <c r="J34" s="302"/>
      <c r="K34" s="286" t="s">
        <v>276</v>
      </c>
      <c r="L34" s="294"/>
      <c r="M34" s="314"/>
    </row>
    <row r="35" spans="2:13" ht="19.5" customHeight="1" thickBot="1">
      <c r="B35" s="321"/>
      <c r="C35" s="674"/>
      <c r="D35" s="675"/>
      <c r="E35" s="660"/>
      <c r="F35" s="322"/>
      <c r="G35" s="323" t="s">
        <v>166</v>
      </c>
      <c r="H35" s="324"/>
      <c r="I35" s="323" t="s">
        <v>188</v>
      </c>
      <c r="J35" s="324"/>
      <c r="K35" s="325" t="s">
        <v>276</v>
      </c>
      <c r="L35" s="326"/>
      <c r="M35" s="327"/>
    </row>
    <row r="36" spans="2:13" ht="18" customHeight="1">
      <c r="B36" s="242"/>
      <c r="C36" s="242"/>
      <c r="D36" s="242"/>
      <c r="E36" s="242"/>
      <c r="F36" s="242"/>
      <c r="G36" s="242"/>
      <c r="H36" s="242"/>
      <c r="I36" s="242"/>
      <c r="J36" s="242"/>
      <c r="K36" s="242"/>
      <c r="L36" s="243"/>
      <c r="M36" s="242"/>
    </row>
    <row r="37" spans="2:13" ht="13.5" customHeight="1">
      <c r="B37" s="242"/>
      <c r="C37" s="242"/>
      <c r="D37" s="242"/>
      <c r="E37" s="242"/>
      <c r="F37" s="242"/>
      <c r="G37" s="242"/>
      <c r="H37" s="242"/>
      <c r="I37" s="242"/>
      <c r="J37" s="242"/>
      <c r="K37" s="242"/>
      <c r="L37" s="242"/>
      <c r="M37" s="242"/>
    </row>
    <row r="44" ht="13.5">
      <c r="L44" s="244"/>
    </row>
  </sheetData>
  <sheetProtection/>
  <mergeCells count="19">
    <mergeCell ref="E27:E29"/>
    <mergeCell ref="C29:D29"/>
    <mergeCell ref="E30:E32"/>
    <mergeCell ref="C32:D32"/>
    <mergeCell ref="E33:E35"/>
    <mergeCell ref="C35:D35"/>
    <mergeCell ref="M15:M17"/>
    <mergeCell ref="E18:E20"/>
    <mergeCell ref="C19:D19"/>
    <mergeCell ref="C20:D20"/>
    <mergeCell ref="E21:E23"/>
    <mergeCell ref="E24:E26"/>
    <mergeCell ref="C26:D26"/>
    <mergeCell ref="B13:C13"/>
    <mergeCell ref="D13:F13"/>
    <mergeCell ref="B15:D17"/>
    <mergeCell ref="E15:E17"/>
    <mergeCell ref="F15:K17"/>
    <mergeCell ref="L15:L17"/>
  </mergeCells>
  <printOptions horizontalCentered="1"/>
  <pageMargins left="0.3937007874015748" right="0.1968503937007874" top="0.5905511811023623" bottom="0.3937007874015748" header="0.31496062992125984" footer="0.1968503937007874"/>
  <pageSetup fitToHeight="1" fitToWidth="1" horizontalDpi="300" verticalDpi="300" orientation="landscape" paperSize="9" scale="92" r:id="rId1"/>
  <headerFooter alignWithMargins="0">
    <oddFooter>&amp;L&amp;8 2018.02&amp;C-12-</oddFooter>
  </headerFooter>
</worksheet>
</file>

<file path=xl/worksheets/sheet14.xml><?xml version="1.0" encoding="utf-8"?>
<worksheet xmlns="http://schemas.openxmlformats.org/spreadsheetml/2006/main" xmlns:r="http://schemas.openxmlformats.org/officeDocument/2006/relationships">
  <dimension ref="B1:AH42"/>
  <sheetViews>
    <sheetView zoomScalePageLayoutView="0" workbookViewId="0" topLeftCell="A1">
      <selection activeCell="J1" sqref="J1"/>
    </sheetView>
  </sheetViews>
  <sheetFormatPr defaultColWidth="9.00390625" defaultRowHeight="13.5"/>
  <cols>
    <col min="1" max="1" width="1.37890625" style="0" customWidth="1"/>
    <col min="2" max="2" width="17.625" style="0" customWidth="1"/>
    <col min="3" max="3" width="2.25390625" style="0" customWidth="1"/>
    <col min="4" max="4" width="2.625" style="0" customWidth="1"/>
    <col min="5" max="5" width="3.625" style="0" customWidth="1"/>
    <col min="6" max="7" width="2.625" style="0" customWidth="1"/>
    <col min="8" max="9" width="2.125" style="0" customWidth="1"/>
    <col min="10" max="10" width="2.625" style="0" customWidth="1"/>
    <col min="11" max="11" width="1.625" style="0" customWidth="1"/>
    <col min="12" max="19" width="3.375" style="0" customWidth="1"/>
    <col min="20" max="20" width="2.625" style="0" customWidth="1"/>
    <col min="21" max="27" width="3.375" style="0" customWidth="1"/>
    <col min="28" max="28" width="3.375" style="29" customWidth="1"/>
    <col min="29" max="29" width="2.625" style="0" customWidth="1"/>
    <col min="30" max="30" width="4.125" style="0" customWidth="1"/>
    <col min="31" max="31" width="4.375" style="0" customWidth="1"/>
    <col min="32" max="34" width="10.125" style="220" customWidth="1"/>
  </cols>
  <sheetData>
    <row r="1" spans="2:28" ht="19.5" customHeight="1">
      <c r="B1" s="11" t="s">
        <v>275</v>
      </c>
      <c r="C1" s="11"/>
      <c r="D1" s="11"/>
      <c r="E1" s="11"/>
      <c r="F1" s="11"/>
      <c r="G1" s="11"/>
      <c r="H1" s="11"/>
      <c r="I1" s="11"/>
      <c r="J1" s="11"/>
      <c r="K1" s="11"/>
      <c r="L1" s="19"/>
      <c r="M1" s="19"/>
      <c r="N1" s="19"/>
      <c r="O1" s="19"/>
      <c r="P1" s="19"/>
      <c r="Q1" s="19"/>
      <c r="R1" s="19"/>
      <c r="S1" s="19"/>
      <c r="T1" s="19"/>
      <c r="U1" s="19"/>
      <c r="V1" s="19"/>
      <c r="W1" s="19"/>
      <c r="X1" s="19"/>
      <c r="Y1" s="19"/>
      <c r="Z1" s="19"/>
      <c r="AA1" s="19"/>
      <c r="AB1" s="28"/>
    </row>
    <row r="2" spans="12:28" ht="19.5" customHeight="1">
      <c r="L2" s="19"/>
      <c r="M2" s="19"/>
      <c r="N2" s="19"/>
      <c r="O2" s="19"/>
      <c r="P2" s="19"/>
      <c r="Q2" s="19"/>
      <c r="R2" s="19"/>
      <c r="S2" s="19"/>
      <c r="T2" s="19"/>
      <c r="U2" s="19"/>
      <c r="V2" s="19"/>
      <c r="W2" s="19"/>
      <c r="X2" s="19"/>
      <c r="Y2" s="19"/>
      <c r="Z2" s="19"/>
      <c r="AA2" s="19"/>
      <c r="AB2" s="28"/>
    </row>
    <row r="3" spans="2:28" ht="18" customHeight="1">
      <c r="B3" s="340" t="s">
        <v>347</v>
      </c>
      <c r="C3" s="200"/>
      <c r="D3" s="200"/>
      <c r="E3" s="200"/>
      <c r="F3" s="200"/>
      <c r="G3" s="200"/>
      <c r="H3" s="200"/>
      <c r="I3" s="200"/>
      <c r="J3" s="200"/>
      <c r="K3" s="200"/>
      <c r="L3" s="19"/>
      <c r="M3" s="19"/>
      <c r="N3" s="19"/>
      <c r="O3" s="19"/>
      <c r="P3" s="19"/>
      <c r="Q3" s="19"/>
      <c r="R3" s="19"/>
      <c r="S3" s="19"/>
      <c r="T3" s="19"/>
      <c r="U3" s="19"/>
      <c r="V3" s="19"/>
      <c r="W3" s="19"/>
      <c r="X3" s="19"/>
      <c r="Y3" s="19"/>
      <c r="Z3" s="19"/>
      <c r="AA3" s="19"/>
      <c r="AB3" s="28"/>
    </row>
    <row r="4" spans="2:28" ht="18" customHeight="1">
      <c r="B4" s="201" t="s">
        <v>345</v>
      </c>
      <c r="C4" s="201"/>
      <c r="D4" s="201"/>
      <c r="E4" s="201"/>
      <c r="F4" s="201"/>
      <c r="G4" s="201"/>
      <c r="H4" s="201"/>
      <c r="I4" s="201"/>
      <c r="J4" s="201"/>
      <c r="K4" s="201"/>
      <c r="L4" s="19"/>
      <c r="M4" s="19"/>
      <c r="N4" s="19"/>
      <c r="O4" s="19"/>
      <c r="P4" s="19"/>
      <c r="Q4" s="19"/>
      <c r="R4" s="19"/>
      <c r="S4" s="19"/>
      <c r="T4" s="19"/>
      <c r="U4" s="19"/>
      <c r="V4" s="19"/>
      <c r="W4" s="19"/>
      <c r="X4" s="19"/>
      <c r="Y4" s="19"/>
      <c r="Z4" s="19"/>
      <c r="AA4" s="19"/>
      <c r="AB4" s="28"/>
    </row>
    <row r="5" spans="2:28" ht="18"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28"/>
    </row>
    <row r="6" spans="2:28" ht="18" customHeight="1">
      <c r="B6" s="215" t="s">
        <v>348</v>
      </c>
      <c r="C6" s="19"/>
      <c r="D6" s="19"/>
      <c r="E6" s="19"/>
      <c r="F6" s="19"/>
      <c r="G6" s="19"/>
      <c r="H6" s="19"/>
      <c r="I6" s="19"/>
      <c r="J6" s="19"/>
      <c r="K6" s="19"/>
      <c r="L6" s="19"/>
      <c r="M6" s="19"/>
      <c r="N6" s="19"/>
      <c r="O6" s="19"/>
      <c r="P6" s="19"/>
      <c r="Q6" s="19"/>
      <c r="R6" s="19"/>
      <c r="S6" s="19"/>
      <c r="T6" s="19"/>
      <c r="U6" s="19"/>
      <c r="V6" s="19"/>
      <c r="W6" s="19"/>
      <c r="X6" s="19"/>
      <c r="Y6" s="19"/>
      <c r="Z6" s="19"/>
      <c r="AA6" s="19"/>
      <c r="AB6" s="28"/>
    </row>
    <row r="7" spans="2:28" ht="18" customHeight="1">
      <c r="B7" s="201" t="s">
        <v>346</v>
      </c>
      <c r="C7" s="201"/>
      <c r="D7" s="201"/>
      <c r="E7" s="201"/>
      <c r="F7" s="201"/>
      <c r="G7" s="201"/>
      <c r="H7" s="201"/>
      <c r="I7" s="201"/>
      <c r="J7" s="201"/>
      <c r="K7" s="201"/>
      <c r="L7" s="19"/>
      <c r="M7" s="19"/>
      <c r="N7" s="19"/>
      <c r="O7" s="19"/>
      <c r="P7" s="19"/>
      <c r="Q7" s="19"/>
      <c r="R7" s="19"/>
      <c r="S7" s="19"/>
      <c r="T7" s="19"/>
      <c r="U7" s="19"/>
      <c r="V7" s="19"/>
      <c r="W7" s="19"/>
      <c r="X7" s="19"/>
      <c r="Y7" s="19"/>
      <c r="Z7" s="19"/>
      <c r="AA7" s="19"/>
      <c r="AB7" s="28"/>
    </row>
    <row r="8" spans="2:28" ht="18" customHeight="1" thickBot="1">
      <c r="B8" s="19"/>
      <c r="C8" s="19"/>
      <c r="D8" s="19"/>
      <c r="E8" s="19"/>
      <c r="F8" s="19"/>
      <c r="G8" s="19"/>
      <c r="H8" s="19"/>
      <c r="I8" s="19"/>
      <c r="J8" s="19"/>
      <c r="K8" s="19"/>
      <c r="L8" s="19"/>
      <c r="M8" s="19"/>
      <c r="N8" s="19"/>
      <c r="O8" s="19"/>
      <c r="P8" s="19"/>
      <c r="Q8" s="19"/>
      <c r="R8" s="19"/>
      <c r="S8" s="19"/>
      <c r="T8" s="19"/>
      <c r="U8" s="19"/>
      <c r="V8" s="19"/>
      <c r="W8" s="19"/>
      <c r="X8" s="19"/>
      <c r="Y8" s="19"/>
      <c r="Z8" s="19"/>
      <c r="AA8" s="19"/>
      <c r="AB8" s="28"/>
    </row>
    <row r="9" spans="2:29" ht="27" customHeight="1">
      <c r="B9" s="791" t="s">
        <v>185</v>
      </c>
      <c r="C9" s="793" t="s">
        <v>186</v>
      </c>
      <c r="D9" s="794"/>
      <c r="E9" s="794"/>
      <c r="F9" s="794"/>
      <c r="G9" s="794"/>
      <c r="H9" s="794"/>
      <c r="I9" s="794"/>
      <c r="J9" s="794"/>
      <c r="K9" s="795"/>
      <c r="L9" s="646" t="s">
        <v>90</v>
      </c>
      <c r="M9" s="646"/>
      <c r="N9" s="646"/>
      <c r="O9" s="646"/>
      <c r="P9" s="646"/>
      <c r="Q9" s="646"/>
      <c r="R9" s="646"/>
      <c r="S9" s="646"/>
      <c r="T9" s="646"/>
      <c r="U9" s="646"/>
      <c r="V9" s="646"/>
      <c r="W9" s="646"/>
      <c r="X9" s="646"/>
      <c r="Y9" s="646"/>
      <c r="Z9" s="646"/>
      <c r="AA9" s="646"/>
      <c r="AB9" s="646"/>
      <c r="AC9" s="796"/>
    </row>
    <row r="10" spans="2:29" ht="21" customHeight="1" thickBot="1">
      <c r="B10" s="792"/>
      <c r="C10" s="797" t="s">
        <v>187</v>
      </c>
      <c r="D10" s="798"/>
      <c r="E10" s="798"/>
      <c r="F10" s="798"/>
      <c r="G10" s="798"/>
      <c r="H10" s="798"/>
      <c r="I10" s="798"/>
      <c r="J10" s="798"/>
      <c r="K10" s="799"/>
      <c r="L10" s="797" t="s">
        <v>195</v>
      </c>
      <c r="M10" s="798"/>
      <c r="N10" s="798"/>
      <c r="O10" s="798"/>
      <c r="P10" s="798"/>
      <c r="Q10" s="798"/>
      <c r="R10" s="798"/>
      <c r="S10" s="798"/>
      <c r="T10" s="798"/>
      <c r="U10" s="798"/>
      <c r="V10" s="798"/>
      <c r="W10" s="798"/>
      <c r="X10" s="798"/>
      <c r="Y10" s="798"/>
      <c r="Z10" s="798"/>
      <c r="AA10" s="798"/>
      <c r="AB10" s="798"/>
      <c r="AC10" s="800"/>
    </row>
    <row r="11" spans="2:34" ht="21" customHeight="1">
      <c r="B11" s="202"/>
      <c r="C11" s="203" t="s">
        <v>196</v>
      </c>
      <c r="D11" s="801"/>
      <c r="E11" s="801"/>
      <c r="F11" s="204" t="s">
        <v>166</v>
      </c>
      <c r="G11" s="801"/>
      <c r="H11" s="801"/>
      <c r="I11" s="802" t="s">
        <v>188</v>
      </c>
      <c r="J11" s="802"/>
      <c r="K11" s="803"/>
      <c r="L11" s="205" t="s">
        <v>196</v>
      </c>
      <c r="M11" s="804"/>
      <c r="N11" s="804"/>
      <c r="O11" s="804"/>
      <c r="P11" s="206" t="s">
        <v>166</v>
      </c>
      <c r="Q11" s="755"/>
      <c r="R11" s="755"/>
      <c r="S11" s="206" t="s">
        <v>188</v>
      </c>
      <c r="T11" s="754" t="s">
        <v>198</v>
      </c>
      <c r="U11" s="754"/>
      <c r="V11" s="755"/>
      <c r="W11" s="755"/>
      <c r="X11" s="755"/>
      <c r="Y11" s="206" t="s">
        <v>166</v>
      </c>
      <c r="Z11" s="755"/>
      <c r="AA11" s="755"/>
      <c r="AB11" s="206" t="s">
        <v>188</v>
      </c>
      <c r="AC11" s="207" t="s">
        <v>199</v>
      </c>
      <c r="AF11" s="805" t="s">
        <v>190</v>
      </c>
      <c r="AG11" s="806"/>
      <c r="AH11" s="807"/>
    </row>
    <row r="12" spans="2:34" ht="27" customHeight="1" thickBot="1">
      <c r="B12" s="772" t="s">
        <v>200</v>
      </c>
      <c r="C12" s="773" t="s">
        <v>198</v>
      </c>
      <c r="D12" s="774"/>
      <c r="E12" s="775"/>
      <c r="F12" s="775"/>
      <c r="G12" s="208" t="s">
        <v>166</v>
      </c>
      <c r="H12" s="775"/>
      <c r="I12" s="775"/>
      <c r="J12" s="208" t="s">
        <v>188</v>
      </c>
      <c r="K12" s="209" t="s">
        <v>199</v>
      </c>
      <c r="L12" s="776" t="s">
        <v>31</v>
      </c>
      <c r="M12" s="776"/>
      <c r="N12" s="776"/>
      <c r="O12" s="776"/>
      <c r="P12" s="776"/>
      <c r="Q12" s="776"/>
      <c r="R12" s="776"/>
      <c r="S12" s="776"/>
      <c r="T12" s="777"/>
      <c r="U12" s="778" t="s">
        <v>191</v>
      </c>
      <c r="V12" s="779"/>
      <c r="W12" s="779"/>
      <c r="X12" s="779"/>
      <c r="Y12" s="779"/>
      <c r="Z12" s="779"/>
      <c r="AA12" s="779"/>
      <c r="AB12" s="779"/>
      <c r="AC12" s="780"/>
      <c r="AF12" s="808"/>
      <c r="AG12" s="809"/>
      <c r="AH12" s="810"/>
    </row>
    <row r="13" spans="2:34" ht="21" customHeight="1">
      <c r="B13" s="772"/>
      <c r="C13" s="781" t="s">
        <v>88</v>
      </c>
      <c r="D13" s="782"/>
      <c r="E13" s="782"/>
      <c r="F13" s="782"/>
      <c r="G13" s="782"/>
      <c r="H13" s="782"/>
      <c r="I13" s="782"/>
      <c r="J13" s="782"/>
      <c r="K13" s="783"/>
      <c r="L13" s="785" t="s">
        <v>9</v>
      </c>
      <c r="M13" s="785"/>
      <c r="N13" s="786"/>
      <c r="O13" s="784" t="s">
        <v>10</v>
      </c>
      <c r="P13" s="785"/>
      <c r="Q13" s="786"/>
      <c r="R13" s="787" t="s">
        <v>28</v>
      </c>
      <c r="S13" s="788"/>
      <c r="T13" s="789"/>
      <c r="U13" s="790" t="s">
        <v>9</v>
      </c>
      <c r="V13" s="785"/>
      <c r="W13" s="786"/>
      <c r="X13" s="784" t="s">
        <v>10</v>
      </c>
      <c r="Y13" s="785"/>
      <c r="Z13" s="786"/>
      <c r="AA13" s="819" t="s">
        <v>28</v>
      </c>
      <c r="AB13" s="819"/>
      <c r="AC13" s="820"/>
      <c r="AF13" s="811" t="s">
        <v>194</v>
      </c>
      <c r="AG13" s="813" t="s">
        <v>192</v>
      </c>
      <c r="AH13" s="815" t="s">
        <v>197</v>
      </c>
    </row>
    <row r="14" spans="2:34" ht="22.5" customHeight="1" thickBot="1">
      <c r="B14" s="210"/>
      <c r="C14" s="767" t="s">
        <v>201</v>
      </c>
      <c r="D14" s="768"/>
      <c r="E14" s="768"/>
      <c r="F14" s="768"/>
      <c r="G14" s="768"/>
      <c r="H14" s="769"/>
      <c r="I14" s="648" t="s">
        <v>29</v>
      </c>
      <c r="J14" s="770"/>
      <c r="K14" s="771"/>
      <c r="L14" s="386" t="s">
        <v>202</v>
      </c>
      <c r="M14" s="386"/>
      <c r="N14" s="387"/>
      <c r="O14" s="385" t="s">
        <v>203</v>
      </c>
      <c r="P14" s="386"/>
      <c r="Q14" s="387"/>
      <c r="R14" s="745" t="s">
        <v>204</v>
      </c>
      <c r="S14" s="746"/>
      <c r="T14" s="747"/>
      <c r="U14" s="396" t="s">
        <v>205</v>
      </c>
      <c r="V14" s="386"/>
      <c r="W14" s="387"/>
      <c r="X14" s="385" t="s">
        <v>206</v>
      </c>
      <c r="Y14" s="386"/>
      <c r="Z14" s="387"/>
      <c r="AA14" s="817" t="s">
        <v>207</v>
      </c>
      <c r="AB14" s="817"/>
      <c r="AC14" s="818"/>
      <c r="AF14" s="812"/>
      <c r="AG14" s="814"/>
      <c r="AH14" s="816"/>
    </row>
    <row r="15" spans="2:34" ht="25.5" customHeight="1" thickTop="1">
      <c r="B15" s="216" t="s">
        <v>208</v>
      </c>
      <c r="C15" s="756"/>
      <c r="D15" s="756"/>
      <c r="E15" s="756"/>
      <c r="F15" s="756"/>
      <c r="G15" s="756"/>
      <c r="H15" s="756"/>
      <c r="I15" s="757"/>
      <c r="J15" s="758"/>
      <c r="K15" s="759"/>
      <c r="L15" s="760">
        <f aca="true" t="shared" si="0" ref="L15:L29">IF(COUNT(R15)=0,"",(100-R15)/100*O15)</f>
      </c>
      <c r="M15" s="761"/>
      <c r="N15" s="762"/>
      <c r="O15" s="763">
        <f>IF(COUNT(C15)=0,"",C15)</f>
      </c>
      <c r="P15" s="761">
        <f>IF(COUNT(M15)=0,"",M15)</f>
      </c>
      <c r="Q15" s="762">
        <f>IF(COUNT(N15)=0,"",N15)</f>
      </c>
      <c r="R15" s="764"/>
      <c r="S15" s="765"/>
      <c r="T15" s="766"/>
      <c r="U15" s="748">
        <f>IF(COUNT(AA15)=0,"",X15+AA15)</f>
      </c>
      <c r="V15" s="749"/>
      <c r="W15" s="750"/>
      <c r="X15" s="751">
        <f>IF(AG15=0,"",AH15)</f>
      </c>
      <c r="Y15" s="749"/>
      <c r="Z15" s="750"/>
      <c r="AA15" s="752"/>
      <c r="AB15" s="752"/>
      <c r="AC15" s="753"/>
      <c r="AF15" s="221">
        <f>IF(C15=0,"",C15)</f>
      </c>
      <c r="AG15" s="222"/>
      <c r="AH15" s="223">
        <f>IF(AG15=0,"",(AG15/AF15)*100)</f>
      </c>
    </row>
    <row r="16" spans="2:34" ht="25.5" customHeight="1">
      <c r="B16" s="217" t="s">
        <v>146</v>
      </c>
      <c r="C16" s="735"/>
      <c r="D16" s="735"/>
      <c r="E16" s="735"/>
      <c r="F16" s="735"/>
      <c r="G16" s="735"/>
      <c r="H16" s="735"/>
      <c r="I16" s="736"/>
      <c r="J16" s="737"/>
      <c r="K16" s="738"/>
      <c r="L16" s="739">
        <f t="shared" si="0"/>
      </c>
      <c r="M16" s="740"/>
      <c r="N16" s="741"/>
      <c r="O16" s="742">
        <f>IF(COUNT(C16)=0,"",C16)</f>
      </c>
      <c r="P16" s="740">
        <f>IF(COUNT(M16)=0,"",M16)</f>
      </c>
      <c r="Q16" s="741">
        <f>IF(COUNT(N16)=0,"",N16)</f>
      </c>
      <c r="R16" s="716"/>
      <c r="S16" s="717"/>
      <c r="T16" s="743"/>
      <c r="U16" s="744">
        <f aca="true" t="shared" si="1" ref="U16:U30">IF(COUNT(AA16)=0,"",X16+AA16)</f>
      </c>
      <c r="V16" s="714"/>
      <c r="W16" s="715"/>
      <c r="X16" s="713">
        <f aca="true" t="shared" si="2" ref="X16:X30">IF(AG16=0,"",AH16)</f>
      </c>
      <c r="Y16" s="714"/>
      <c r="Z16" s="715"/>
      <c r="AA16" s="716"/>
      <c r="AB16" s="717"/>
      <c r="AC16" s="718"/>
      <c r="AF16" s="221">
        <f aca="true" t="shared" si="3" ref="AF16:AF30">IF(C16=0,"",C16)</f>
      </c>
      <c r="AG16" s="224"/>
      <c r="AH16" s="225">
        <f aca="true" t="shared" si="4" ref="AH16:AH29">IF(AG16=0,"",(AG16/AF16)*100)</f>
      </c>
    </row>
    <row r="17" spans="2:34" ht="25.5" customHeight="1">
      <c r="B17" s="217" t="s">
        <v>209</v>
      </c>
      <c r="C17" s="735"/>
      <c r="D17" s="735"/>
      <c r="E17" s="735"/>
      <c r="F17" s="735"/>
      <c r="G17" s="735"/>
      <c r="H17" s="735"/>
      <c r="I17" s="736"/>
      <c r="J17" s="737"/>
      <c r="K17" s="738"/>
      <c r="L17" s="739">
        <f t="shared" si="0"/>
      </c>
      <c r="M17" s="740"/>
      <c r="N17" s="741"/>
      <c r="O17" s="742">
        <f aca="true" t="shared" si="5" ref="O17:O29">IF(COUNT(C17)=0,"",C17)</f>
      </c>
      <c r="P17" s="740">
        <f aca="true" t="shared" si="6" ref="P17:Q29">IF(COUNT(M17)=0,"",M17)</f>
      </c>
      <c r="Q17" s="741">
        <f t="shared" si="6"/>
      </c>
      <c r="R17" s="716"/>
      <c r="S17" s="717"/>
      <c r="T17" s="743"/>
      <c r="U17" s="744">
        <f t="shared" si="1"/>
      </c>
      <c r="V17" s="714"/>
      <c r="W17" s="715"/>
      <c r="X17" s="713">
        <f t="shared" si="2"/>
      </c>
      <c r="Y17" s="714"/>
      <c r="Z17" s="715"/>
      <c r="AA17" s="716"/>
      <c r="AB17" s="717"/>
      <c r="AC17" s="718"/>
      <c r="AF17" s="221">
        <f t="shared" si="3"/>
      </c>
      <c r="AG17" s="224"/>
      <c r="AH17" s="226">
        <f t="shared" si="4"/>
      </c>
    </row>
    <row r="18" spans="2:34" ht="25.5" customHeight="1">
      <c r="B18" s="217"/>
      <c r="C18" s="735"/>
      <c r="D18" s="735"/>
      <c r="E18" s="735"/>
      <c r="F18" s="735"/>
      <c r="G18" s="735"/>
      <c r="H18" s="735"/>
      <c r="I18" s="736"/>
      <c r="J18" s="737"/>
      <c r="K18" s="738"/>
      <c r="L18" s="739">
        <f t="shared" si="0"/>
      </c>
      <c r="M18" s="740"/>
      <c r="N18" s="741"/>
      <c r="O18" s="742">
        <f t="shared" si="5"/>
      </c>
      <c r="P18" s="740">
        <f t="shared" si="6"/>
      </c>
      <c r="Q18" s="741">
        <f t="shared" si="6"/>
      </c>
      <c r="R18" s="716"/>
      <c r="S18" s="717"/>
      <c r="T18" s="743"/>
      <c r="U18" s="744">
        <f t="shared" si="1"/>
      </c>
      <c r="V18" s="714"/>
      <c r="W18" s="715"/>
      <c r="X18" s="713">
        <f t="shared" si="2"/>
      </c>
      <c r="Y18" s="714"/>
      <c r="Z18" s="715"/>
      <c r="AA18" s="716"/>
      <c r="AB18" s="717"/>
      <c r="AC18" s="718"/>
      <c r="AF18" s="221">
        <f t="shared" si="3"/>
      </c>
      <c r="AG18" s="224"/>
      <c r="AH18" s="226">
        <f t="shared" si="4"/>
      </c>
    </row>
    <row r="19" spans="2:34" ht="25.5" customHeight="1">
      <c r="B19" s="217"/>
      <c r="C19" s="735"/>
      <c r="D19" s="735"/>
      <c r="E19" s="735"/>
      <c r="F19" s="735"/>
      <c r="G19" s="735"/>
      <c r="H19" s="735"/>
      <c r="I19" s="736"/>
      <c r="J19" s="737"/>
      <c r="K19" s="738"/>
      <c r="L19" s="739">
        <f t="shared" si="0"/>
      </c>
      <c r="M19" s="740"/>
      <c r="N19" s="741"/>
      <c r="O19" s="742">
        <f t="shared" si="5"/>
      </c>
      <c r="P19" s="740">
        <f t="shared" si="6"/>
      </c>
      <c r="Q19" s="741">
        <f t="shared" si="6"/>
      </c>
      <c r="R19" s="716"/>
      <c r="S19" s="717"/>
      <c r="T19" s="743"/>
      <c r="U19" s="744">
        <f t="shared" si="1"/>
      </c>
      <c r="V19" s="714"/>
      <c r="W19" s="715"/>
      <c r="X19" s="713">
        <f t="shared" si="2"/>
      </c>
      <c r="Y19" s="714"/>
      <c r="Z19" s="715"/>
      <c r="AA19" s="716"/>
      <c r="AB19" s="717"/>
      <c r="AC19" s="718"/>
      <c r="AF19" s="221">
        <f t="shared" si="3"/>
      </c>
      <c r="AG19" s="224"/>
      <c r="AH19" s="226">
        <f t="shared" si="4"/>
      </c>
    </row>
    <row r="20" spans="2:34" ht="25.5" customHeight="1">
      <c r="B20" s="217"/>
      <c r="C20" s="735"/>
      <c r="D20" s="735"/>
      <c r="E20" s="735"/>
      <c r="F20" s="735"/>
      <c r="G20" s="735"/>
      <c r="H20" s="735"/>
      <c r="I20" s="736"/>
      <c r="J20" s="737"/>
      <c r="K20" s="738"/>
      <c r="L20" s="739">
        <f t="shared" si="0"/>
      </c>
      <c r="M20" s="740"/>
      <c r="N20" s="741"/>
      <c r="O20" s="742">
        <f t="shared" si="5"/>
      </c>
      <c r="P20" s="740">
        <f t="shared" si="6"/>
      </c>
      <c r="Q20" s="741">
        <f t="shared" si="6"/>
      </c>
      <c r="R20" s="716"/>
      <c r="S20" s="717"/>
      <c r="T20" s="743"/>
      <c r="U20" s="744">
        <f t="shared" si="1"/>
      </c>
      <c r="V20" s="714"/>
      <c r="W20" s="715"/>
      <c r="X20" s="713">
        <f t="shared" si="2"/>
      </c>
      <c r="Y20" s="714"/>
      <c r="Z20" s="715"/>
      <c r="AA20" s="716"/>
      <c r="AB20" s="717"/>
      <c r="AC20" s="718"/>
      <c r="AF20" s="221">
        <f t="shared" si="3"/>
      </c>
      <c r="AG20" s="224"/>
      <c r="AH20" s="226">
        <f t="shared" si="4"/>
      </c>
    </row>
    <row r="21" spans="2:34" ht="25.5" customHeight="1">
      <c r="B21" s="217"/>
      <c r="C21" s="735"/>
      <c r="D21" s="735"/>
      <c r="E21" s="735"/>
      <c r="F21" s="735"/>
      <c r="G21" s="735"/>
      <c r="H21" s="735"/>
      <c r="I21" s="736"/>
      <c r="J21" s="737"/>
      <c r="K21" s="738"/>
      <c r="L21" s="739">
        <f t="shared" si="0"/>
      </c>
      <c r="M21" s="740"/>
      <c r="N21" s="741"/>
      <c r="O21" s="742">
        <f t="shared" si="5"/>
      </c>
      <c r="P21" s="740">
        <f t="shared" si="6"/>
      </c>
      <c r="Q21" s="741">
        <f t="shared" si="6"/>
      </c>
      <c r="R21" s="716"/>
      <c r="S21" s="717"/>
      <c r="T21" s="743"/>
      <c r="U21" s="744">
        <f t="shared" si="1"/>
      </c>
      <c r="V21" s="714"/>
      <c r="W21" s="715"/>
      <c r="X21" s="713">
        <f t="shared" si="2"/>
      </c>
      <c r="Y21" s="714"/>
      <c r="Z21" s="715"/>
      <c r="AA21" s="716"/>
      <c r="AB21" s="717"/>
      <c r="AC21" s="718"/>
      <c r="AF21" s="221">
        <f t="shared" si="3"/>
      </c>
      <c r="AG21" s="224"/>
      <c r="AH21" s="226">
        <f t="shared" si="4"/>
      </c>
    </row>
    <row r="22" spans="2:34" ht="25.5" customHeight="1">
      <c r="B22" s="217"/>
      <c r="C22" s="735"/>
      <c r="D22" s="735"/>
      <c r="E22" s="735"/>
      <c r="F22" s="735"/>
      <c r="G22" s="735"/>
      <c r="H22" s="735"/>
      <c r="I22" s="736"/>
      <c r="J22" s="737"/>
      <c r="K22" s="738"/>
      <c r="L22" s="739">
        <f t="shared" si="0"/>
      </c>
      <c r="M22" s="740"/>
      <c r="N22" s="741"/>
      <c r="O22" s="742">
        <f t="shared" si="5"/>
      </c>
      <c r="P22" s="740">
        <f t="shared" si="6"/>
      </c>
      <c r="Q22" s="741">
        <f t="shared" si="6"/>
      </c>
      <c r="R22" s="716"/>
      <c r="S22" s="717"/>
      <c r="T22" s="743"/>
      <c r="U22" s="744">
        <f t="shared" si="1"/>
      </c>
      <c r="V22" s="714"/>
      <c r="W22" s="715"/>
      <c r="X22" s="713">
        <f t="shared" si="2"/>
      </c>
      <c r="Y22" s="714"/>
      <c r="Z22" s="715"/>
      <c r="AA22" s="716"/>
      <c r="AB22" s="717"/>
      <c r="AC22" s="718"/>
      <c r="AF22" s="221">
        <f t="shared" si="3"/>
      </c>
      <c r="AG22" s="224"/>
      <c r="AH22" s="226">
        <f t="shared" si="4"/>
      </c>
    </row>
    <row r="23" spans="2:34" ht="25.5" customHeight="1">
      <c r="B23" s="217"/>
      <c r="C23" s="735"/>
      <c r="D23" s="735"/>
      <c r="E23" s="735"/>
      <c r="F23" s="735"/>
      <c r="G23" s="735"/>
      <c r="H23" s="735"/>
      <c r="I23" s="736"/>
      <c r="J23" s="737"/>
      <c r="K23" s="738"/>
      <c r="L23" s="739">
        <f t="shared" si="0"/>
      </c>
      <c r="M23" s="740"/>
      <c r="N23" s="741"/>
      <c r="O23" s="742">
        <f t="shared" si="5"/>
      </c>
      <c r="P23" s="740">
        <f t="shared" si="6"/>
      </c>
      <c r="Q23" s="741">
        <f t="shared" si="6"/>
      </c>
      <c r="R23" s="716"/>
      <c r="S23" s="717"/>
      <c r="T23" s="743"/>
      <c r="U23" s="744">
        <f t="shared" si="1"/>
      </c>
      <c r="V23" s="714"/>
      <c r="W23" s="715"/>
      <c r="X23" s="713">
        <f t="shared" si="2"/>
      </c>
      <c r="Y23" s="714"/>
      <c r="Z23" s="715"/>
      <c r="AA23" s="716"/>
      <c r="AB23" s="717"/>
      <c r="AC23" s="718"/>
      <c r="AF23" s="221">
        <f t="shared" si="3"/>
      </c>
      <c r="AG23" s="224"/>
      <c r="AH23" s="226">
        <f t="shared" si="4"/>
      </c>
    </row>
    <row r="24" spans="2:34" ht="25.5" customHeight="1">
      <c r="B24" s="218"/>
      <c r="C24" s="735"/>
      <c r="D24" s="735"/>
      <c r="E24" s="735"/>
      <c r="F24" s="735"/>
      <c r="G24" s="735"/>
      <c r="H24" s="735"/>
      <c r="I24" s="736"/>
      <c r="J24" s="737"/>
      <c r="K24" s="738"/>
      <c r="L24" s="739">
        <f t="shared" si="0"/>
      </c>
      <c r="M24" s="740"/>
      <c r="N24" s="741"/>
      <c r="O24" s="742">
        <f t="shared" si="5"/>
      </c>
      <c r="P24" s="740">
        <f t="shared" si="6"/>
      </c>
      <c r="Q24" s="741">
        <f t="shared" si="6"/>
      </c>
      <c r="R24" s="716"/>
      <c r="S24" s="717"/>
      <c r="T24" s="743"/>
      <c r="U24" s="744">
        <f t="shared" si="1"/>
      </c>
      <c r="V24" s="714"/>
      <c r="W24" s="715"/>
      <c r="X24" s="713">
        <f t="shared" si="2"/>
      </c>
      <c r="Y24" s="714"/>
      <c r="Z24" s="715"/>
      <c r="AA24" s="716"/>
      <c r="AB24" s="717"/>
      <c r="AC24" s="718"/>
      <c r="AF24" s="221">
        <f t="shared" si="3"/>
      </c>
      <c r="AG24" s="224"/>
      <c r="AH24" s="226">
        <f t="shared" si="4"/>
      </c>
    </row>
    <row r="25" spans="2:34" ht="25.5" customHeight="1">
      <c r="B25" s="218"/>
      <c r="C25" s="735"/>
      <c r="D25" s="735"/>
      <c r="E25" s="735"/>
      <c r="F25" s="735"/>
      <c r="G25" s="735"/>
      <c r="H25" s="735"/>
      <c r="I25" s="736"/>
      <c r="J25" s="737"/>
      <c r="K25" s="738"/>
      <c r="L25" s="739">
        <f t="shared" si="0"/>
      </c>
      <c r="M25" s="740"/>
      <c r="N25" s="741"/>
      <c r="O25" s="742">
        <f t="shared" si="5"/>
      </c>
      <c r="P25" s="740">
        <f t="shared" si="6"/>
      </c>
      <c r="Q25" s="741">
        <f t="shared" si="6"/>
      </c>
      <c r="R25" s="716"/>
      <c r="S25" s="717"/>
      <c r="T25" s="743"/>
      <c r="U25" s="744">
        <f t="shared" si="1"/>
      </c>
      <c r="V25" s="714"/>
      <c r="W25" s="715"/>
      <c r="X25" s="713">
        <f t="shared" si="2"/>
      </c>
      <c r="Y25" s="714"/>
      <c r="Z25" s="715"/>
      <c r="AA25" s="716"/>
      <c r="AB25" s="717"/>
      <c r="AC25" s="718"/>
      <c r="AF25" s="221">
        <f t="shared" si="3"/>
      </c>
      <c r="AG25" s="224"/>
      <c r="AH25" s="226">
        <f t="shared" si="4"/>
      </c>
    </row>
    <row r="26" spans="2:34" ht="25.5" customHeight="1">
      <c r="B26" s="218"/>
      <c r="C26" s="735"/>
      <c r="D26" s="735"/>
      <c r="E26" s="735"/>
      <c r="F26" s="735"/>
      <c r="G26" s="735"/>
      <c r="H26" s="735"/>
      <c r="I26" s="736"/>
      <c r="J26" s="737"/>
      <c r="K26" s="738"/>
      <c r="L26" s="739">
        <f t="shared" si="0"/>
      </c>
      <c r="M26" s="740"/>
      <c r="N26" s="741"/>
      <c r="O26" s="742">
        <f t="shared" si="5"/>
      </c>
      <c r="P26" s="740">
        <f t="shared" si="6"/>
      </c>
      <c r="Q26" s="741">
        <f t="shared" si="6"/>
      </c>
      <c r="R26" s="716"/>
      <c r="S26" s="717"/>
      <c r="T26" s="743"/>
      <c r="U26" s="744">
        <f t="shared" si="1"/>
      </c>
      <c r="V26" s="714"/>
      <c r="W26" s="715"/>
      <c r="X26" s="713">
        <f t="shared" si="2"/>
      </c>
      <c r="Y26" s="714"/>
      <c r="Z26" s="715"/>
      <c r="AA26" s="716"/>
      <c r="AB26" s="717"/>
      <c r="AC26" s="718"/>
      <c r="AF26" s="221">
        <f t="shared" si="3"/>
      </c>
      <c r="AG26" s="224"/>
      <c r="AH26" s="226">
        <f t="shared" si="4"/>
      </c>
    </row>
    <row r="27" spans="2:34" ht="25.5" customHeight="1">
      <c r="B27" s="218"/>
      <c r="C27" s="735"/>
      <c r="D27" s="735"/>
      <c r="E27" s="735"/>
      <c r="F27" s="735"/>
      <c r="G27" s="735"/>
      <c r="H27" s="735"/>
      <c r="I27" s="736"/>
      <c r="J27" s="737"/>
      <c r="K27" s="738"/>
      <c r="L27" s="739">
        <f t="shared" si="0"/>
      </c>
      <c r="M27" s="740"/>
      <c r="N27" s="741"/>
      <c r="O27" s="742">
        <f t="shared" si="5"/>
      </c>
      <c r="P27" s="740">
        <f t="shared" si="6"/>
      </c>
      <c r="Q27" s="741">
        <f t="shared" si="6"/>
      </c>
      <c r="R27" s="716"/>
      <c r="S27" s="717"/>
      <c r="T27" s="743"/>
      <c r="U27" s="744">
        <f t="shared" si="1"/>
      </c>
      <c r="V27" s="714"/>
      <c r="W27" s="715"/>
      <c r="X27" s="713">
        <f t="shared" si="2"/>
      </c>
      <c r="Y27" s="714"/>
      <c r="Z27" s="715"/>
      <c r="AA27" s="716"/>
      <c r="AB27" s="717"/>
      <c r="AC27" s="718"/>
      <c r="AF27" s="221">
        <f t="shared" si="3"/>
      </c>
      <c r="AG27" s="224"/>
      <c r="AH27" s="226">
        <f t="shared" si="4"/>
      </c>
    </row>
    <row r="28" spans="2:34" ht="25.5" customHeight="1">
      <c r="B28" s="218"/>
      <c r="C28" s="735"/>
      <c r="D28" s="735"/>
      <c r="E28" s="735"/>
      <c r="F28" s="735"/>
      <c r="G28" s="735"/>
      <c r="H28" s="735"/>
      <c r="I28" s="736"/>
      <c r="J28" s="737"/>
      <c r="K28" s="738"/>
      <c r="L28" s="739">
        <f t="shared" si="0"/>
      </c>
      <c r="M28" s="740"/>
      <c r="N28" s="741"/>
      <c r="O28" s="742">
        <f t="shared" si="5"/>
      </c>
      <c r="P28" s="740">
        <f t="shared" si="6"/>
      </c>
      <c r="Q28" s="741">
        <f t="shared" si="6"/>
      </c>
      <c r="R28" s="716"/>
      <c r="S28" s="717"/>
      <c r="T28" s="743"/>
      <c r="U28" s="744">
        <f t="shared" si="1"/>
      </c>
      <c r="V28" s="714"/>
      <c r="W28" s="715"/>
      <c r="X28" s="713">
        <f t="shared" si="2"/>
      </c>
      <c r="Y28" s="714"/>
      <c r="Z28" s="715"/>
      <c r="AA28" s="716"/>
      <c r="AB28" s="717"/>
      <c r="AC28" s="718"/>
      <c r="AF28" s="221">
        <f t="shared" si="3"/>
      </c>
      <c r="AG28" s="224"/>
      <c r="AH28" s="226">
        <f t="shared" si="4"/>
      </c>
    </row>
    <row r="29" spans="2:34" ht="25.5" customHeight="1" thickBot="1">
      <c r="B29" s="219" t="s">
        <v>210</v>
      </c>
      <c r="C29" s="719"/>
      <c r="D29" s="719"/>
      <c r="E29" s="719"/>
      <c r="F29" s="719"/>
      <c r="G29" s="719"/>
      <c r="H29" s="719"/>
      <c r="I29" s="720"/>
      <c r="J29" s="721"/>
      <c r="K29" s="722"/>
      <c r="L29" s="723">
        <f t="shared" si="0"/>
      </c>
      <c r="M29" s="724"/>
      <c r="N29" s="725"/>
      <c r="O29" s="726">
        <f t="shared" si="5"/>
      </c>
      <c r="P29" s="724">
        <f t="shared" si="6"/>
      </c>
      <c r="Q29" s="725">
        <f t="shared" si="6"/>
      </c>
      <c r="R29" s="727"/>
      <c r="S29" s="728"/>
      <c r="T29" s="729"/>
      <c r="U29" s="730">
        <f t="shared" si="1"/>
      </c>
      <c r="V29" s="731"/>
      <c r="W29" s="732"/>
      <c r="X29" s="733">
        <f t="shared" si="2"/>
      </c>
      <c r="Y29" s="731"/>
      <c r="Z29" s="732"/>
      <c r="AA29" s="727"/>
      <c r="AB29" s="728"/>
      <c r="AC29" s="734"/>
      <c r="AF29" s="227">
        <f t="shared" si="3"/>
      </c>
      <c r="AG29" s="228"/>
      <c r="AH29" s="229">
        <f t="shared" si="4"/>
      </c>
    </row>
    <row r="30" spans="2:34" ht="25.5" customHeight="1" thickBot="1" thickTop="1">
      <c r="B30" s="211" t="s">
        <v>30</v>
      </c>
      <c r="C30" s="701">
        <f>IF(COUNT(C15:C29)=0,"",SUM(C15:C29))</f>
      </c>
      <c r="D30" s="701">
        <f>IF(COUNT(D17:D29)=0,"",SUM(D17:D29))</f>
      </c>
      <c r="E30" s="701">
        <f>IF(COUNT(E17:E29)=0,"",SUM(E17:E29))</f>
      </c>
      <c r="F30" s="701">
        <f>IF(COUNT(F17:F29)=0,"",SUM(F17:F29))</f>
      </c>
      <c r="G30" s="701">
        <f>IF(COUNT(G17:G29)=0,"",SUM(G17:G29))</f>
      </c>
      <c r="H30" s="701">
        <f>IF(COUNT(H17:H29)=0,"",SUM(H17:H29))</f>
      </c>
      <c r="I30" s="702"/>
      <c r="J30" s="703"/>
      <c r="K30" s="704"/>
      <c r="L30" s="705">
        <f>IF(COUNT(L15:L29)=0,"",SUM(L15:L29))</f>
      </c>
      <c r="M30" s="706"/>
      <c r="N30" s="707"/>
      <c r="O30" s="708">
        <f>IF(COUNT(C15:C29)=0,"",SUM(C15:C29))</f>
      </c>
      <c r="P30" s="706">
        <f>IF(COUNT(P17:P29)=0,"",SUM(P17:P29))</f>
      </c>
      <c r="Q30" s="707">
        <f>IF(COUNT(Q17:Q29)=0,"",SUM(Q17:Q29))</f>
      </c>
      <c r="R30" s="709">
        <f>IF(COUNT(L30)=0,"",((O30-L30)/O30)*100)</f>
      </c>
      <c r="S30" s="710">
        <f>IF(COUNT(R30)=0,"",((R30-Q30)/R30)*100)</f>
      </c>
      <c r="T30" s="711">
        <f>IF(COUNT(S30)=0,"",((S30-R30)/S30)*100)</f>
      </c>
      <c r="U30" s="712">
        <f t="shared" si="1"/>
      </c>
      <c r="V30" s="696"/>
      <c r="W30" s="697"/>
      <c r="X30" s="695">
        <f t="shared" si="2"/>
      </c>
      <c r="Y30" s="696"/>
      <c r="Z30" s="697"/>
      <c r="AA30" s="698"/>
      <c r="AB30" s="699"/>
      <c r="AC30" s="700"/>
      <c r="AF30" s="230">
        <f t="shared" si="3"/>
      </c>
      <c r="AG30" s="231">
        <f>IF(COUNT(AG15:AG29)=0,"",SUM(AG15:AG29))</f>
      </c>
      <c r="AH30" s="232">
        <f>IF(COUNT(AG15:AG29)=0,"",(AG30/AF30)*100)</f>
      </c>
    </row>
    <row r="31" spans="2:28" ht="13.5">
      <c r="B31" s="212"/>
      <c r="C31" s="212"/>
      <c r="D31" s="212"/>
      <c r="E31" s="212"/>
      <c r="F31" s="212"/>
      <c r="G31" s="212"/>
      <c r="H31" s="212"/>
      <c r="I31" s="212"/>
      <c r="J31" s="212"/>
      <c r="K31" s="212"/>
      <c r="L31" s="213"/>
      <c r="M31" s="213"/>
      <c r="N31" s="213"/>
      <c r="O31" s="60"/>
      <c r="P31" s="60"/>
      <c r="Q31" s="60"/>
      <c r="R31" s="61"/>
      <c r="S31" s="61"/>
      <c r="T31" s="61"/>
      <c r="U31" s="214"/>
      <c r="V31" s="214"/>
      <c r="W31" s="214"/>
      <c r="X31" s="61"/>
      <c r="Y31" s="61"/>
      <c r="Z31" s="61"/>
      <c r="AA31" s="61"/>
      <c r="AB31" s="28"/>
    </row>
    <row r="32" spans="2:28" s="29" customFormat="1" ht="13.5">
      <c r="B32" s="330" t="s">
        <v>284</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2:28" s="29" customFormat="1" ht="13.5">
      <c r="B33" s="330" t="s">
        <v>285</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row r="34" spans="2:28" ht="13.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28"/>
    </row>
    <row r="35" spans="2:28" ht="13.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28"/>
    </row>
    <row r="36" spans="2:28" ht="13.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28"/>
    </row>
    <row r="37" spans="2:28" ht="13.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28"/>
    </row>
    <row r="42" ht="13.5">
      <c r="AF42" s="233"/>
    </row>
  </sheetData>
  <sheetProtection/>
  <mergeCells count="166">
    <mergeCell ref="L13:N13"/>
    <mergeCell ref="AF11:AH12"/>
    <mergeCell ref="AF13:AF14"/>
    <mergeCell ref="AG13:AG14"/>
    <mergeCell ref="AH13:AH14"/>
    <mergeCell ref="X14:Z14"/>
    <mergeCell ref="AA14:AC14"/>
    <mergeCell ref="U14:W14"/>
    <mergeCell ref="X13:Z13"/>
    <mergeCell ref="AA13:AC13"/>
    <mergeCell ref="B9:B10"/>
    <mergeCell ref="C9:K9"/>
    <mergeCell ref="L9:AC9"/>
    <mergeCell ref="C10:K10"/>
    <mergeCell ref="L10:AC10"/>
    <mergeCell ref="D11:E11"/>
    <mergeCell ref="G11:H11"/>
    <mergeCell ref="I11:K11"/>
    <mergeCell ref="M11:O11"/>
    <mergeCell ref="Q11:R11"/>
    <mergeCell ref="B12:B13"/>
    <mergeCell ref="C12:D12"/>
    <mergeCell ref="E12:F12"/>
    <mergeCell ref="H12:I12"/>
    <mergeCell ref="L12:T12"/>
    <mergeCell ref="U12:AC12"/>
    <mergeCell ref="C13:K13"/>
    <mergeCell ref="O13:Q13"/>
    <mergeCell ref="R13:T13"/>
    <mergeCell ref="U13:W13"/>
    <mergeCell ref="T11:U11"/>
    <mergeCell ref="V11:X11"/>
    <mergeCell ref="Z11:AA11"/>
    <mergeCell ref="C15:H15"/>
    <mergeCell ref="I15:K15"/>
    <mergeCell ref="L15:N15"/>
    <mergeCell ref="O15:Q15"/>
    <mergeCell ref="R15:T15"/>
    <mergeCell ref="C14:H14"/>
    <mergeCell ref="I14:K14"/>
    <mergeCell ref="L14:N14"/>
    <mergeCell ref="O14:Q14"/>
    <mergeCell ref="R14:T14"/>
    <mergeCell ref="U15:W15"/>
    <mergeCell ref="X15:Z15"/>
    <mergeCell ref="AA15:AC15"/>
    <mergeCell ref="C16:H16"/>
    <mergeCell ref="I16:K16"/>
    <mergeCell ref="L16:N16"/>
    <mergeCell ref="O16:Q16"/>
    <mergeCell ref="R16:T16"/>
    <mergeCell ref="U16:W16"/>
    <mergeCell ref="X16:Z16"/>
    <mergeCell ref="AA16:AC16"/>
    <mergeCell ref="C17:H17"/>
    <mergeCell ref="I17:K17"/>
    <mergeCell ref="L17:N17"/>
    <mergeCell ref="O17:Q17"/>
    <mergeCell ref="R17:T17"/>
    <mergeCell ref="U17:W17"/>
    <mergeCell ref="X17:Z17"/>
    <mergeCell ref="AA17:AC17"/>
    <mergeCell ref="C18:H18"/>
    <mergeCell ref="I18:K18"/>
    <mergeCell ref="L18:N18"/>
    <mergeCell ref="O18:Q18"/>
    <mergeCell ref="R18:T18"/>
    <mergeCell ref="U18:W18"/>
    <mergeCell ref="X18:Z18"/>
    <mergeCell ref="AA18:AC18"/>
    <mergeCell ref="C19:H19"/>
    <mergeCell ref="I19:K19"/>
    <mergeCell ref="L19:N19"/>
    <mergeCell ref="O19:Q19"/>
    <mergeCell ref="R19:T19"/>
    <mergeCell ref="U19:W19"/>
    <mergeCell ref="X19:Z19"/>
    <mergeCell ref="AA19:AC19"/>
    <mergeCell ref="C20:H20"/>
    <mergeCell ref="I20:K20"/>
    <mergeCell ref="L20:N20"/>
    <mergeCell ref="O20:Q20"/>
    <mergeCell ref="R20:T20"/>
    <mergeCell ref="U20:W20"/>
    <mergeCell ref="X20:Z20"/>
    <mergeCell ref="AA20:AC20"/>
    <mergeCell ref="C21:H21"/>
    <mergeCell ref="I21:K21"/>
    <mergeCell ref="L21:N21"/>
    <mergeCell ref="O21:Q21"/>
    <mergeCell ref="R21:T21"/>
    <mergeCell ref="U21:W21"/>
    <mergeCell ref="X21:Z21"/>
    <mergeCell ref="AA21:AC21"/>
    <mergeCell ref="C22:H22"/>
    <mergeCell ref="I22:K22"/>
    <mergeCell ref="L22:N22"/>
    <mergeCell ref="O22:Q22"/>
    <mergeCell ref="R22:T22"/>
    <mergeCell ref="U22:W22"/>
    <mergeCell ref="X22:Z22"/>
    <mergeCell ref="AA22:AC22"/>
    <mergeCell ref="C23:H23"/>
    <mergeCell ref="I23:K23"/>
    <mergeCell ref="L23:N23"/>
    <mergeCell ref="O23:Q23"/>
    <mergeCell ref="R23:T23"/>
    <mergeCell ref="U23:W23"/>
    <mergeCell ref="X23:Z23"/>
    <mergeCell ref="AA23:AC23"/>
    <mergeCell ref="C24:H24"/>
    <mergeCell ref="I24:K24"/>
    <mergeCell ref="L24:N24"/>
    <mergeCell ref="O24:Q24"/>
    <mergeCell ref="R24:T24"/>
    <mergeCell ref="U24:W24"/>
    <mergeCell ref="X24:Z24"/>
    <mergeCell ref="AA24:AC24"/>
    <mergeCell ref="C25:H25"/>
    <mergeCell ref="I25:K25"/>
    <mergeCell ref="L25:N25"/>
    <mergeCell ref="O25:Q25"/>
    <mergeCell ref="R25:T25"/>
    <mergeCell ref="U25:W25"/>
    <mergeCell ref="X25:Z25"/>
    <mergeCell ref="AA25:AC25"/>
    <mergeCell ref="C26:H26"/>
    <mergeCell ref="I26:K26"/>
    <mergeCell ref="L26:N26"/>
    <mergeCell ref="O26:Q26"/>
    <mergeCell ref="R26:T26"/>
    <mergeCell ref="U26:W26"/>
    <mergeCell ref="X26:Z26"/>
    <mergeCell ref="AA26:AC26"/>
    <mergeCell ref="C27:H27"/>
    <mergeCell ref="I27:K27"/>
    <mergeCell ref="L27:N27"/>
    <mergeCell ref="O27:Q27"/>
    <mergeCell ref="R27:T27"/>
    <mergeCell ref="U27:W27"/>
    <mergeCell ref="X27:Z27"/>
    <mergeCell ref="AA27:AC27"/>
    <mergeCell ref="C28:H28"/>
    <mergeCell ref="I28:K28"/>
    <mergeCell ref="L28:N28"/>
    <mergeCell ref="O28:Q28"/>
    <mergeCell ref="R28:T28"/>
    <mergeCell ref="U28:W28"/>
    <mergeCell ref="X28:Z28"/>
    <mergeCell ref="AA28:AC28"/>
    <mergeCell ref="C29:H29"/>
    <mergeCell ref="I29:K29"/>
    <mergeCell ref="L29:N29"/>
    <mergeCell ref="O29:Q29"/>
    <mergeCell ref="R29:T29"/>
    <mergeCell ref="U29:W29"/>
    <mergeCell ref="X29:Z29"/>
    <mergeCell ref="AA29:AC29"/>
    <mergeCell ref="X30:Z30"/>
    <mergeCell ref="AA30:AC30"/>
    <mergeCell ref="C30:H30"/>
    <mergeCell ref="I30:K30"/>
    <mergeCell ref="L30:N30"/>
    <mergeCell ref="O30:Q30"/>
    <mergeCell ref="R30:T30"/>
    <mergeCell ref="U30:W30"/>
  </mergeCells>
  <printOptions/>
  <pageMargins left="0.7086614173228347" right="0.1968503937007874" top="0.7874015748031497" bottom="0.7874015748031497" header="0.31496062992125984" footer="0.31496062992125984"/>
  <pageSetup horizontalDpi="300" verticalDpi="300" orientation="portrait" paperSize="9" scale="97" r:id="rId1"/>
  <headerFooter alignWithMargins="0">
    <oddFooter>&amp;L&amp;8 2018.02&amp;C-13-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SheetLayoutView="100" zoomScalePageLayoutView="0" workbookViewId="0" topLeftCell="A4">
      <selection activeCell="J1" sqref="J1"/>
    </sheetView>
  </sheetViews>
  <sheetFormatPr defaultColWidth="9.00390625" defaultRowHeight="13.5"/>
  <cols>
    <col min="1" max="3" width="3.625" style="0" customWidth="1"/>
    <col min="4" max="4" width="80.625" style="0" customWidth="1"/>
  </cols>
  <sheetData>
    <row r="1" spans="1:4" s="8" customFormat="1" ht="24.75" customHeight="1">
      <c r="A1" s="352" t="s">
        <v>48</v>
      </c>
      <c r="B1" s="352"/>
      <c r="C1" s="352"/>
      <c r="D1" s="352"/>
    </row>
    <row r="2" spans="1:4" s="21" customFormat="1" ht="33" customHeight="1">
      <c r="A2" s="353" t="s">
        <v>115</v>
      </c>
      <c r="B2" s="353"/>
      <c r="C2" s="353"/>
      <c r="D2" s="353"/>
    </row>
    <row r="3" spans="1:4" s="8" customFormat="1" ht="13.5" customHeight="1">
      <c r="A3" s="20"/>
      <c r="B3" s="20"/>
      <c r="C3" s="20"/>
      <c r="D3" s="20"/>
    </row>
    <row r="4" spans="1:4" s="31" customFormat="1" ht="24.75" customHeight="1">
      <c r="A4" s="30" t="s">
        <v>36</v>
      </c>
      <c r="B4" s="10"/>
      <c r="C4" s="10"/>
      <c r="D4" s="1"/>
    </row>
    <row r="5" spans="1:4" ht="21.75" customHeight="1">
      <c r="A5" s="2" t="s">
        <v>0</v>
      </c>
      <c r="B5" s="2" t="s">
        <v>1</v>
      </c>
      <c r="C5" s="3" t="s">
        <v>2</v>
      </c>
      <c r="D5" s="4" t="s">
        <v>116</v>
      </c>
    </row>
    <row r="6" spans="1:4" ht="33" customHeight="1">
      <c r="A6" s="9"/>
      <c r="B6" s="9"/>
      <c r="C6" s="25" t="s">
        <v>3</v>
      </c>
      <c r="D6" s="5" t="s">
        <v>89</v>
      </c>
    </row>
    <row r="7" spans="1:4" ht="21.75" customHeight="1">
      <c r="A7" s="9"/>
      <c r="B7" s="9"/>
      <c r="C7" s="6" t="s">
        <v>4</v>
      </c>
      <c r="D7" s="5" t="s">
        <v>76</v>
      </c>
    </row>
    <row r="8" spans="1:4" ht="21.75" customHeight="1">
      <c r="A8" s="9"/>
      <c r="B8" s="9"/>
      <c r="C8" s="6" t="s">
        <v>5</v>
      </c>
      <c r="D8" s="5" t="s">
        <v>38</v>
      </c>
    </row>
    <row r="9" spans="1:4" ht="21.75" customHeight="1">
      <c r="A9" s="2" t="s">
        <v>33</v>
      </c>
      <c r="B9" s="2" t="s">
        <v>1</v>
      </c>
      <c r="C9" s="3" t="s">
        <v>2</v>
      </c>
      <c r="D9" s="4" t="s">
        <v>131</v>
      </c>
    </row>
    <row r="10" spans="1:4" s="27" customFormat="1" ht="43.5" customHeight="1">
      <c r="A10" s="26"/>
      <c r="B10" s="26"/>
      <c r="C10" s="25" t="s">
        <v>3</v>
      </c>
      <c r="D10" s="5" t="s">
        <v>39</v>
      </c>
    </row>
    <row r="11" spans="1:4" ht="21.75" customHeight="1">
      <c r="A11" s="2" t="s">
        <v>0</v>
      </c>
      <c r="B11" s="2" t="s">
        <v>1</v>
      </c>
      <c r="C11" s="3" t="s">
        <v>2</v>
      </c>
      <c r="D11" s="4" t="s">
        <v>117</v>
      </c>
    </row>
    <row r="12" spans="1:4" ht="33" customHeight="1">
      <c r="A12" s="9"/>
      <c r="B12" s="9"/>
      <c r="C12" s="25" t="s">
        <v>3</v>
      </c>
      <c r="D12" s="7" t="s">
        <v>40</v>
      </c>
    </row>
    <row r="13" spans="1:4" ht="21.75" customHeight="1">
      <c r="A13" s="9"/>
      <c r="B13" s="9"/>
      <c r="C13" s="32" t="s">
        <v>4</v>
      </c>
      <c r="D13" s="7" t="s">
        <v>41</v>
      </c>
    </row>
    <row r="14" spans="1:4" ht="21.75" customHeight="1">
      <c r="A14" s="9"/>
      <c r="B14" s="9"/>
      <c r="C14" s="6" t="s">
        <v>5</v>
      </c>
      <c r="D14" s="7" t="s">
        <v>42</v>
      </c>
    </row>
    <row r="15" spans="1:4" ht="21.75" customHeight="1">
      <c r="A15" s="2" t="s">
        <v>0</v>
      </c>
      <c r="B15" s="2" t="s">
        <v>1</v>
      </c>
      <c r="C15" s="3" t="s">
        <v>2</v>
      </c>
      <c r="D15" s="4" t="s">
        <v>118</v>
      </c>
    </row>
    <row r="16" spans="1:4" ht="21.75" customHeight="1">
      <c r="A16" s="9"/>
      <c r="B16" s="9"/>
      <c r="C16" s="25" t="s">
        <v>3</v>
      </c>
      <c r="D16" s="7" t="s">
        <v>43</v>
      </c>
    </row>
    <row r="17" spans="1:4" ht="33" customHeight="1">
      <c r="A17" s="9"/>
      <c r="B17" s="9"/>
      <c r="C17" s="6" t="s">
        <v>4</v>
      </c>
      <c r="D17" s="7" t="s">
        <v>44</v>
      </c>
    </row>
    <row r="18" spans="1:4" s="31" customFormat="1" ht="24.75" customHeight="1">
      <c r="A18" s="30" t="s">
        <v>6</v>
      </c>
      <c r="B18" s="10"/>
      <c r="C18" s="10"/>
      <c r="D18" s="1"/>
    </row>
    <row r="19" spans="1:4" ht="21.75" customHeight="1">
      <c r="A19" s="2" t="s">
        <v>0</v>
      </c>
      <c r="B19" s="2" t="s">
        <v>1</v>
      </c>
      <c r="C19" s="3" t="s">
        <v>2</v>
      </c>
      <c r="D19" s="4" t="s">
        <v>119</v>
      </c>
    </row>
    <row r="20" spans="1:4" ht="21.75" customHeight="1">
      <c r="A20" s="9"/>
      <c r="B20" s="9"/>
      <c r="C20" s="25" t="s">
        <v>3</v>
      </c>
      <c r="D20" s="7" t="s">
        <v>286</v>
      </c>
    </row>
    <row r="21" spans="1:4" ht="21.75" customHeight="1">
      <c r="A21" s="9"/>
      <c r="B21" s="9"/>
      <c r="C21" s="25" t="s">
        <v>4</v>
      </c>
      <c r="D21" s="7" t="s">
        <v>70</v>
      </c>
    </row>
    <row r="22" spans="1:4" ht="33" customHeight="1">
      <c r="A22" s="9"/>
      <c r="B22" s="9"/>
      <c r="C22" s="25" t="s">
        <v>4</v>
      </c>
      <c r="D22" s="7" t="s">
        <v>71</v>
      </c>
    </row>
    <row r="23" spans="1:4" ht="33" customHeight="1">
      <c r="A23" s="9"/>
      <c r="B23" s="9"/>
      <c r="C23" s="6" t="s">
        <v>5</v>
      </c>
      <c r="D23" s="7" t="s">
        <v>72</v>
      </c>
    </row>
    <row r="24" spans="1:4" ht="21.75" customHeight="1">
      <c r="A24" s="2" t="s">
        <v>0</v>
      </c>
      <c r="B24" s="2" t="s">
        <v>1</v>
      </c>
      <c r="C24" s="3" t="s">
        <v>2</v>
      </c>
      <c r="D24" s="4" t="s">
        <v>133</v>
      </c>
    </row>
    <row r="25" spans="1:4" ht="21.75" customHeight="1">
      <c r="A25" s="9"/>
      <c r="B25" s="9"/>
      <c r="C25" s="25" t="s">
        <v>3</v>
      </c>
      <c r="D25" s="7" t="s">
        <v>73</v>
      </c>
    </row>
    <row r="26" spans="1:4" ht="33" customHeight="1">
      <c r="A26" s="9"/>
      <c r="B26" s="9"/>
      <c r="C26" s="25" t="s">
        <v>3</v>
      </c>
      <c r="D26" s="7" t="s">
        <v>45</v>
      </c>
    </row>
    <row r="27" spans="1:4" ht="33" customHeight="1">
      <c r="A27" s="9"/>
      <c r="B27" s="9"/>
      <c r="C27" s="6" t="s">
        <v>5</v>
      </c>
      <c r="D27" s="7" t="s">
        <v>74</v>
      </c>
    </row>
    <row r="28" spans="1:11" ht="21.75" customHeight="1">
      <c r="A28" s="2" t="s">
        <v>0</v>
      </c>
      <c r="B28" s="2" t="s">
        <v>1</v>
      </c>
      <c r="C28" s="3" t="s">
        <v>2</v>
      </c>
      <c r="D28" s="4" t="s">
        <v>120</v>
      </c>
      <c r="K28" s="4"/>
    </row>
    <row r="29" spans="1:11" ht="21.75" customHeight="1">
      <c r="A29" s="9"/>
      <c r="B29" s="9"/>
      <c r="C29" s="25" t="s">
        <v>3</v>
      </c>
      <c r="D29" s="42" t="s">
        <v>47</v>
      </c>
      <c r="K29" s="4"/>
    </row>
    <row r="30" spans="1:4" ht="21.75" customHeight="1">
      <c r="A30" s="9"/>
      <c r="B30" s="9"/>
      <c r="C30" s="25" t="s">
        <v>3</v>
      </c>
      <c r="D30" s="43" t="s">
        <v>52</v>
      </c>
    </row>
    <row r="31" spans="1:4" ht="33" customHeight="1">
      <c r="A31" s="9"/>
      <c r="B31" s="9"/>
      <c r="C31" s="6" t="s">
        <v>4</v>
      </c>
      <c r="D31" s="7" t="s">
        <v>75</v>
      </c>
    </row>
    <row r="32" spans="1:4" ht="21.75" customHeight="1">
      <c r="A32" s="9"/>
      <c r="B32" s="9"/>
      <c r="C32" s="6" t="s">
        <v>5</v>
      </c>
      <c r="D32" s="7" t="s">
        <v>53</v>
      </c>
    </row>
  </sheetData>
  <sheetProtection/>
  <mergeCells count="2">
    <mergeCell ref="A1:D1"/>
    <mergeCell ref="A2:D2"/>
  </mergeCells>
  <printOptions/>
  <pageMargins left="0.7086614173228347" right="0.3937007874015748" top="0.4724409448818898" bottom="0.5905511811023623" header="0.31496062992125984" footer="0.35433070866141736"/>
  <pageSetup fitToHeight="1" fitToWidth="1" horizontalDpi="300" verticalDpi="300" orientation="portrait" paperSize="9" r:id="rId2"/>
  <headerFooter alignWithMargins="0">
    <oddFooter>&amp;L&amp;8 2018.02&amp;C-1-</oddFooter>
  </headerFooter>
  <legacyDrawing r:id="rId1"/>
</worksheet>
</file>

<file path=xl/worksheets/sheet3.xml><?xml version="1.0" encoding="utf-8"?>
<worksheet xmlns="http://schemas.openxmlformats.org/spreadsheetml/2006/main" xmlns:r="http://schemas.openxmlformats.org/officeDocument/2006/relationships">
  <dimension ref="A2:D28"/>
  <sheetViews>
    <sheetView zoomScaleSheetLayoutView="50" zoomScalePageLayoutView="0" workbookViewId="0" topLeftCell="A1">
      <selection activeCell="J1" sqref="J1"/>
    </sheetView>
  </sheetViews>
  <sheetFormatPr defaultColWidth="9.00390625" defaultRowHeight="13.5"/>
  <cols>
    <col min="1" max="3" width="3.625" style="0" customWidth="1"/>
    <col min="4" max="4" width="80.75390625" style="0" customWidth="1"/>
  </cols>
  <sheetData>
    <row r="2" spans="1:4" ht="21.75" customHeight="1">
      <c r="A2" s="2" t="s">
        <v>0</v>
      </c>
      <c r="B2" s="2" t="s">
        <v>1</v>
      </c>
      <c r="C2" s="3" t="s">
        <v>2</v>
      </c>
      <c r="D2" s="4" t="s">
        <v>121</v>
      </c>
    </row>
    <row r="3" spans="1:4" ht="21.75" customHeight="1">
      <c r="A3" s="9"/>
      <c r="B3" s="9"/>
      <c r="C3" s="25" t="s">
        <v>3</v>
      </c>
      <c r="D3" s="7" t="s">
        <v>77</v>
      </c>
    </row>
    <row r="4" spans="1:4" ht="33" customHeight="1">
      <c r="A4" s="9"/>
      <c r="B4" s="9"/>
      <c r="C4" s="25" t="s">
        <v>4</v>
      </c>
      <c r="D4" s="7" t="s">
        <v>222</v>
      </c>
    </row>
    <row r="5" spans="1:4" ht="33" customHeight="1">
      <c r="A5" s="9"/>
      <c r="B5" s="9"/>
      <c r="C5" s="6" t="s">
        <v>55</v>
      </c>
      <c r="D5" s="7" t="s">
        <v>78</v>
      </c>
    </row>
    <row r="6" spans="1:4" s="24" customFormat="1" ht="33" customHeight="1">
      <c r="A6" s="9"/>
      <c r="B6" s="9"/>
      <c r="C6" s="6" t="s">
        <v>5</v>
      </c>
      <c r="D6" s="7" t="s">
        <v>46</v>
      </c>
    </row>
    <row r="7" spans="1:4" s="31" customFormat="1" ht="27" customHeight="1">
      <c r="A7" s="96" t="s">
        <v>32</v>
      </c>
      <c r="B7" s="10"/>
      <c r="C7" s="10"/>
      <c r="D7" s="1"/>
    </row>
    <row r="8" spans="1:4" s="31" customFormat="1" ht="21.75" customHeight="1">
      <c r="A8" s="2" t="s">
        <v>0</v>
      </c>
      <c r="B8" s="2" t="s">
        <v>1</v>
      </c>
      <c r="C8" s="3" t="s">
        <v>2</v>
      </c>
      <c r="D8" s="4" t="s">
        <v>122</v>
      </c>
    </row>
    <row r="9" spans="1:4" s="31" customFormat="1" ht="33" customHeight="1">
      <c r="A9" s="9"/>
      <c r="B9" s="9"/>
      <c r="C9" s="25" t="s">
        <v>3</v>
      </c>
      <c r="D9" s="42" t="s">
        <v>56</v>
      </c>
    </row>
    <row r="10" spans="1:4" ht="21.75" customHeight="1">
      <c r="A10" s="2" t="s">
        <v>0</v>
      </c>
      <c r="B10" s="2" t="s">
        <v>1</v>
      </c>
      <c r="C10" s="3" t="s">
        <v>2</v>
      </c>
      <c r="D10" s="4" t="s">
        <v>123</v>
      </c>
    </row>
    <row r="11" spans="1:4" ht="33" customHeight="1">
      <c r="A11" s="9"/>
      <c r="B11" s="9"/>
      <c r="C11" s="25" t="s">
        <v>3</v>
      </c>
      <c r="D11" s="7" t="s">
        <v>79</v>
      </c>
    </row>
    <row r="12" spans="1:4" ht="33" customHeight="1">
      <c r="A12" s="9"/>
      <c r="B12" s="9"/>
      <c r="C12" s="25" t="s">
        <v>3</v>
      </c>
      <c r="D12" s="7" t="s">
        <v>57</v>
      </c>
    </row>
    <row r="13" spans="1:4" ht="21.75" customHeight="1">
      <c r="A13" s="2" t="s">
        <v>0</v>
      </c>
      <c r="B13" s="2" t="s">
        <v>1</v>
      </c>
      <c r="C13" s="3" t="s">
        <v>2</v>
      </c>
      <c r="D13" s="4" t="s">
        <v>124</v>
      </c>
    </row>
    <row r="14" spans="1:4" ht="21.75" customHeight="1">
      <c r="A14" s="9"/>
      <c r="B14" s="9"/>
      <c r="C14" s="25" t="s">
        <v>3</v>
      </c>
      <c r="D14" s="7" t="s">
        <v>223</v>
      </c>
    </row>
    <row r="15" spans="1:4" ht="33" customHeight="1">
      <c r="A15" s="9"/>
      <c r="B15" s="9"/>
      <c r="C15" s="32" t="s">
        <v>4</v>
      </c>
      <c r="D15" s="7" t="s">
        <v>349</v>
      </c>
    </row>
    <row r="16" spans="1:4" ht="33" customHeight="1">
      <c r="A16" s="9"/>
      <c r="B16" s="9"/>
      <c r="C16" s="32" t="s">
        <v>4</v>
      </c>
      <c r="D16" s="7" t="s">
        <v>54</v>
      </c>
    </row>
    <row r="17" spans="1:4" ht="33" customHeight="1">
      <c r="A17" s="9"/>
      <c r="B17" s="9"/>
      <c r="C17" s="6" t="s">
        <v>5</v>
      </c>
      <c r="D17" s="7" t="s">
        <v>80</v>
      </c>
    </row>
    <row r="18" spans="1:4" s="31" customFormat="1" ht="27" customHeight="1">
      <c r="A18" s="97" t="s">
        <v>81</v>
      </c>
      <c r="B18" s="33"/>
      <c r="C18" s="33"/>
      <c r="D18" s="44"/>
    </row>
    <row r="19" spans="1:4" ht="21.75" customHeight="1">
      <c r="A19" s="34" t="s">
        <v>58</v>
      </c>
      <c r="B19" s="34" t="s">
        <v>59</v>
      </c>
      <c r="C19" s="35" t="s">
        <v>60</v>
      </c>
      <c r="D19" s="45" t="s">
        <v>125</v>
      </c>
    </row>
    <row r="20" spans="1:4" ht="21.75" customHeight="1">
      <c r="A20" s="36"/>
      <c r="B20" s="36"/>
      <c r="C20" s="37" t="s">
        <v>61</v>
      </c>
      <c r="D20" s="46" t="s">
        <v>49</v>
      </c>
    </row>
    <row r="21" spans="1:4" ht="21.75" customHeight="1">
      <c r="A21" s="38"/>
      <c r="B21" s="38"/>
      <c r="C21" s="39"/>
      <c r="D21" s="46" t="s">
        <v>126</v>
      </c>
    </row>
    <row r="22" spans="1:4" ht="21.75" customHeight="1">
      <c r="A22" s="38"/>
      <c r="B22" s="38"/>
      <c r="C22" s="39"/>
      <c r="D22" s="46" t="s">
        <v>127</v>
      </c>
    </row>
    <row r="23" spans="1:4" ht="21.75" customHeight="1">
      <c r="A23" s="38"/>
      <c r="B23" s="38"/>
      <c r="C23" s="39"/>
      <c r="D23" s="46" t="s">
        <v>128</v>
      </c>
    </row>
    <row r="24" spans="1:4" ht="21.75" customHeight="1">
      <c r="A24" s="38"/>
      <c r="B24" s="38"/>
      <c r="C24" s="39"/>
      <c r="D24" s="46" t="s">
        <v>132</v>
      </c>
    </row>
    <row r="25" spans="1:4" ht="21.75" customHeight="1">
      <c r="A25" s="38"/>
      <c r="B25" s="38"/>
      <c r="C25" s="39"/>
      <c r="D25" s="46" t="s">
        <v>129</v>
      </c>
    </row>
    <row r="26" spans="1:4" ht="21.75" customHeight="1">
      <c r="A26" s="38"/>
      <c r="B26" s="38"/>
      <c r="C26" s="39"/>
      <c r="D26" s="46" t="s">
        <v>130</v>
      </c>
    </row>
    <row r="27" spans="1:4" ht="33" customHeight="1">
      <c r="A27" s="38"/>
      <c r="B27" s="38"/>
      <c r="C27" s="40" t="s">
        <v>62</v>
      </c>
      <c r="D27" s="46" t="s">
        <v>51</v>
      </c>
    </row>
    <row r="28" spans="1:4" ht="33" customHeight="1">
      <c r="A28" s="38"/>
      <c r="B28" s="38"/>
      <c r="C28" s="41" t="s">
        <v>63</v>
      </c>
      <c r="D28" s="46" t="s">
        <v>50</v>
      </c>
    </row>
  </sheetData>
  <sheetProtection/>
  <printOptions/>
  <pageMargins left="0.7086614173228347" right="0.3937007874015748" top="0.7874015748031497" bottom="0.5905511811023623" header="0.3937007874015748" footer="0.3937007874015748"/>
  <pageSetup horizontalDpi="300" verticalDpi="300" orientation="portrait" paperSize="9" r:id="rId2"/>
  <headerFooter alignWithMargins="0">
    <oddFooter>&amp;L&amp;8 2018.02&amp;C-2-</oddFooter>
  </headerFooter>
  <legacyDrawing r:id="rId1"/>
</worksheet>
</file>

<file path=xl/worksheets/sheet4.xml><?xml version="1.0" encoding="utf-8"?>
<worksheet xmlns="http://schemas.openxmlformats.org/spreadsheetml/2006/main" xmlns:r="http://schemas.openxmlformats.org/officeDocument/2006/relationships">
  <sheetPr>
    <tabColor rgb="FFFFFF99"/>
  </sheetPr>
  <dimension ref="B1:AU34"/>
  <sheetViews>
    <sheetView zoomScalePageLayoutView="0" workbookViewId="0" topLeftCell="A1">
      <selection activeCell="T5" sqref="T5"/>
    </sheetView>
  </sheetViews>
  <sheetFormatPr defaultColWidth="9.00390625" defaultRowHeight="13.5"/>
  <cols>
    <col min="1" max="1" width="1.00390625" style="0" customWidth="1"/>
    <col min="2" max="2" width="14.625" style="0" customWidth="1"/>
    <col min="3" max="3" width="5.00390625" style="0" customWidth="1"/>
    <col min="4" max="4" width="18.625" style="0" customWidth="1"/>
    <col min="5" max="5" width="11.1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11" t="s">
        <v>271</v>
      </c>
      <c r="C1" s="28"/>
      <c r="D1" s="49"/>
      <c r="E1" s="49"/>
      <c r="F1" s="49"/>
      <c r="G1" s="49"/>
      <c r="H1" s="28"/>
      <c r="I1" s="28"/>
      <c r="J1" s="28"/>
      <c r="K1" s="28"/>
      <c r="L1" s="28"/>
      <c r="M1" s="28"/>
      <c r="N1" s="28"/>
      <c r="O1" s="28"/>
      <c r="P1" s="28"/>
    </row>
    <row r="2" spans="2:16" ht="18" customHeight="1">
      <c r="B2" s="330" t="s">
        <v>287</v>
      </c>
      <c r="C2" s="28"/>
      <c r="D2" s="28"/>
      <c r="E2" s="28"/>
      <c r="F2" s="28"/>
      <c r="G2" s="28"/>
      <c r="H2" s="28"/>
      <c r="I2" s="28"/>
      <c r="J2" s="28"/>
      <c r="K2" s="28"/>
      <c r="L2" s="28"/>
      <c r="M2" s="28"/>
      <c r="N2" s="28"/>
      <c r="O2" s="28"/>
      <c r="P2" s="28"/>
    </row>
    <row r="3" spans="2:16" ht="18" customHeight="1">
      <c r="B3" s="79" t="s">
        <v>288</v>
      </c>
      <c r="C3" s="28"/>
      <c r="D3" s="28"/>
      <c r="E3" s="28"/>
      <c r="F3" s="28"/>
      <c r="G3" s="28"/>
      <c r="H3" s="28"/>
      <c r="I3" s="28"/>
      <c r="J3" s="28"/>
      <c r="K3" s="28"/>
      <c r="L3" s="28"/>
      <c r="M3" s="28"/>
      <c r="N3" s="28"/>
      <c r="O3" s="28"/>
      <c r="P3" s="28"/>
    </row>
    <row r="4" spans="2:16" ht="9.75" customHeight="1">
      <c r="B4" s="28"/>
      <c r="C4" s="28"/>
      <c r="D4" s="28"/>
      <c r="E4" s="28"/>
      <c r="F4" s="28"/>
      <c r="G4" s="28"/>
      <c r="H4" s="28"/>
      <c r="I4" s="28"/>
      <c r="J4" s="28"/>
      <c r="K4" s="28"/>
      <c r="L4" s="28"/>
      <c r="M4" s="28"/>
      <c r="N4" s="28"/>
      <c r="O4" s="28"/>
      <c r="P4" s="28"/>
    </row>
    <row r="5" spans="2:16" ht="18" customHeight="1">
      <c r="B5" s="50" t="s">
        <v>86</v>
      </c>
      <c r="C5" s="28"/>
      <c r="D5" s="28"/>
      <c r="E5" s="28"/>
      <c r="F5" s="28"/>
      <c r="G5" s="28"/>
      <c r="H5" s="28"/>
      <c r="I5" s="28"/>
      <c r="J5" s="28"/>
      <c r="K5" s="28"/>
      <c r="L5" s="28"/>
      <c r="M5" s="28"/>
      <c r="N5" s="28"/>
      <c r="O5" s="28"/>
      <c r="P5" s="28"/>
    </row>
    <row r="6" spans="2:16" s="335" customFormat="1" ht="17.25" customHeight="1">
      <c r="B6" s="201" t="s">
        <v>289</v>
      </c>
      <c r="C6" s="331"/>
      <c r="D6" s="331"/>
      <c r="E6" s="331"/>
      <c r="F6" s="331"/>
      <c r="G6" s="331"/>
      <c r="H6" s="332"/>
      <c r="I6" s="332"/>
      <c r="J6" s="332"/>
      <c r="K6" s="332"/>
      <c r="L6" s="332"/>
      <c r="M6" s="333"/>
      <c r="N6" s="334"/>
      <c r="O6" s="332"/>
      <c r="P6" s="332"/>
    </row>
    <row r="7" spans="2:16" s="335" customFormat="1" ht="17.25" customHeight="1">
      <c r="B7" s="201" t="s">
        <v>290</v>
      </c>
      <c r="C7" s="331"/>
      <c r="D7" s="331"/>
      <c r="E7" s="331"/>
      <c r="F7" s="331"/>
      <c r="G7" s="331"/>
      <c r="H7" s="332"/>
      <c r="I7" s="332"/>
      <c r="J7" s="332"/>
      <c r="K7" s="332"/>
      <c r="L7" s="332"/>
      <c r="M7" s="333"/>
      <c r="N7" s="334"/>
      <c r="O7" s="332"/>
      <c r="P7" s="332"/>
    </row>
    <row r="8" spans="2:16" s="335" customFormat="1" ht="17.25" customHeight="1">
      <c r="B8" s="201" t="s">
        <v>291</v>
      </c>
      <c r="C8" s="331"/>
      <c r="D8" s="331"/>
      <c r="E8" s="331"/>
      <c r="F8" s="331"/>
      <c r="G8" s="331"/>
      <c r="H8" s="332"/>
      <c r="I8" s="332"/>
      <c r="J8" s="332"/>
      <c r="K8" s="332"/>
      <c r="L8" s="332"/>
      <c r="M8" s="333"/>
      <c r="N8" s="333"/>
      <c r="O8" s="332"/>
      <c r="P8" s="332"/>
    </row>
    <row r="9" spans="2:16" s="335" customFormat="1" ht="17.25" customHeight="1">
      <c r="B9" s="201" t="s">
        <v>292</v>
      </c>
      <c r="C9" s="331"/>
      <c r="D9" s="331"/>
      <c r="E9" s="331"/>
      <c r="F9" s="331"/>
      <c r="G9" s="331"/>
      <c r="H9" s="332"/>
      <c r="I9" s="332"/>
      <c r="J9" s="332"/>
      <c r="K9" s="332"/>
      <c r="L9" s="332"/>
      <c r="M9" s="332"/>
      <c r="N9" s="332"/>
      <c r="O9" s="332"/>
      <c r="P9" s="332"/>
    </row>
    <row r="10" spans="2:16" s="335" customFormat="1" ht="17.25" customHeight="1">
      <c r="B10" s="331" t="s">
        <v>293</v>
      </c>
      <c r="C10" s="331"/>
      <c r="D10" s="331"/>
      <c r="E10" s="331"/>
      <c r="F10" s="331"/>
      <c r="G10" s="331"/>
      <c r="H10" s="332"/>
      <c r="I10" s="332"/>
      <c r="J10" s="332"/>
      <c r="K10" s="332"/>
      <c r="L10" s="332"/>
      <c r="M10" s="332"/>
      <c r="N10" s="332"/>
      <c r="O10" s="332"/>
      <c r="P10" s="332"/>
    </row>
    <row r="11" spans="2:16" ht="17.25" customHeight="1">
      <c r="B11" s="79"/>
      <c r="C11" s="79"/>
      <c r="D11" s="79"/>
      <c r="E11" s="79"/>
      <c r="F11" s="79"/>
      <c r="G11" s="79"/>
      <c r="H11" s="28"/>
      <c r="I11" s="28"/>
      <c r="J11" s="28"/>
      <c r="K11" s="28"/>
      <c r="L11" s="28"/>
      <c r="M11" s="28"/>
      <c r="N11" s="28"/>
      <c r="O11" s="28"/>
      <c r="P11" s="28"/>
    </row>
    <row r="12" spans="18:47" s="99" customFormat="1" ht="18" customHeight="1">
      <c r="R12" s="100" t="s">
        <v>164</v>
      </c>
      <c r="S12" s="101" t="s">
        <v>165</v>
      </c>
      <c r="T12" s="354"/>
      <c r="U12" s="354"/>
      <c r="V12" s="354"/>
      <c r="W12" s="102" t="s">
        <v>166</v>
      </c>
      <c r="X12" s="328"/>
      <c r="Y12" s="103" t="s">
        <v>167</v>
      </c>
      <c r="Z12" s="103" t="s">
        <v>294</v>
      </c>
      <c r="AA12" s="354"/>
      <c r="AB12" s="354"/>
      <c r="AC12" s="354"/>
      <c r="AD12" s="102" t="s">
        <v>166</v>
      </c>
      <c r="AE12" s="328"/>
      <c r="AF12" s="101" t="s">
        <v>167</v>
      </c>
      <c r="AG12" s="99" t="s">
        <v>295</v>
      </c>
      <c r="AK12" s="104"/>
      <c r="AL12" s="104"/>
      <c r="AM12" s="104"/>
      <c r="AN12" s="104"/>
      <c r="AO12" s="104"/>
      <c r="AP12" s="104"/>
      <c r="AQ12" s="104"/>
      <c r="AR12" s="104"/>
      <c r="AS12" s="104"/>
      <c r="AT12" s="104"/>
      <c r="AU12" s="104"/>
    </row>
    <row r="13" spans="8:47" s="105" customFormat="1" ht="4.5" customHeight="1" thickBot="1">
      <c r="H13" s="106"/>
      <c r="I13" s="106"/>
      <c r="J13" s="106"/>
      <c r="K13" s="106"/>
      <c r="L13" s="106"/>
      <c r="M13" s="106"/>
      <c r="N13" s="106"/>
      <c r="O13" s="106"/>
      <c r="R13" s="107"/>
      <c r="S13" s="108"/>
      <c r="T13" s="109"/>
      <c r="U13" s="109"/>
      <c r="V13" s="109"/>
      <c r="W13" s="106"/>
      <c r="X13" s="110"/>
      <c r="Y13" s="111"/>
      <c r="Z13" s="111"/>
      <c r="AA13" s="109"/>
      <c r="AB13" s="109"/>
      <c r="AC13" s="109"/>
      <c r="AD13" s="106"/>
      <c r="AE13" s="109"/>
      <c r="AF13" s="108"/>
      <c r="AK13" s="112"/>
      <c r="AL13" s="112"/>
      <c r="AM13" s="112"/>
      <c r="AN13" s="112"/>
      <c r="AO13" s="112"/>
      <c r="AP13" s="112"/>
      <c r="AQ13" s="112"/>
      <c r="AR13" s="112"/>
      <c r="AS13" s="112"/>
      <c r="AT13" s="112"/>
      <c r="AU13" s="112"/>
    </row>
    <row r="14" spans="2:47" ht="27" customHeight="1">
      <c r="B14" s="355" t="s">
        <v>212</v>
      </c>
      <c r="C14" s="358" t="s">
        <v>177</v>
      </c>
      <c r="D14" s="361" t="s">
        <v>137</v>
      </c>
      <c r="E14" s="364" t="s">
        <v>147</v>
      </c>
      <c r="F14" s="367" t="s">
        <v>139</v>
      </c>
      <c r="G14" s="370" t="s">
        <v>182</v>
      </c>
      <c r="H14" s="373" t="s">
        <v>296</v>
      </c>
      <c r="I14" s="374"/>
      <c r="J14" s="374"/>
      <c r="K14" s="374"/>
      <c r="L14" s="375" t="s">
        <v>65</v>
      </c>
      <c r="M14" s="374"/>
      <c r="N14" s="374"/>
      <c r="O14" s="376"/>
      <c r="P14" s="375" t="s">
        <v>66</v>
      </c>
      <c r="Q14" s="374"/>
      <c r="R14" s="377"/>
      <c r="S14" s="373" t="s">
        <v>179</v>
      </c>
      <c r="T14" s="374"/>
      <c r="U14" s="376"/>
      <c r="V14" s="375" t="s">
        <v>180</v>
      </c>
      <c r="W14" s="374"/>
      <c r="X14" s="377"/>
      <c r="Y14" s="373" t="s">
        <v>181</v>
      </c>
      <c r="Z14" s="374"/>
      <c r="AA14" s="377"/>
      <c r="AB14" s="373" t="s">
        <v>168</v>
      </c>
      <c r="AC14" s="374"/>
      <c r="AD14" s="374"/>
      <c r="AE14" s="373" t="s">
        <v>169</v>
      </c>
      <c r="AF14" s="374"/>
      <c r="AG14" s="378"/>
      <c r="AK14" s="13"/>
      <c r="AL14" s="13"/>
      <c r="AM14" s="13"/>
      <c r="AN14" s="13"/>
      <c r="AO14" s="13"/>
      <c r="AP14" s="13"/>
      <c r="AQ14" s="13"/>
      <c r="AR14" s="13"/>
      <c r="AS14" s="13"/>
      <c r="AT14" s="13"/>
      <c r="AU14" s="13"/>
    </row>
    <row r="15" spans="2:47" ht="19.5" customHeight="1">
      <c r="B15" s="356"/>
      <c r="C15" s="359"/>
      <c r="D15" s="362"/>
      <c r="E15" s="365"/>
      <c r="F15" s="368"/>
      <c r="G15" s="371"/>
      <c r="H15" s="379" t="s">
        <v>37</v>
      </c>
      <c r="I15" s="380"/>
      <c r="J15" s="380"/>
      <c r="K15" s="380"/>
      <c r="L15" s="381" t="s">
        <v>297</v>
      </c>
      <c r="M15" s="380"/>
      <c r="N15" s="380"/>
      <c r="O15" s="382"/>
      <c r="P15" s="381" t="s">
        <v>298</v>
      </c>
      <c r="Q15" s="380"/>
      <c r="R15" s="383"/>
      <c r="S15" s="379" t="s">
        <v>299</v>
      </c>
      <c r="T15" s="380"/>
      <c r="U15" s="382"/>
      <c r="V15" s="381" t="s">
        <v>300</v>
      </c>
      <c r="W15" s="380"/>
      <c r="X15" s="383"/>
      <c r="Y15" s="379" t="s">
        <v>301</v>
      </c>
      <c r="Z15" s="380"/>
      <c r="AA15" s="383"/>
      <c r="AB15" s="379" t="s">
        <v>302</v>
      </c>
      <c r="AC15" s="380"/>
      <c r="AD15" s="380"/>
      <c r="AE15" s="379" t="s">
        <v>303</v>
      </c>
      <c r="AF15" s="380"/>
      <c r="AG15" s="384"/>
      <c r="AK15" s="13"/>
      <c r="AL15" s="13"/>
      <c r="AM15" s="13"/>
      <c r="AN15" s="13"/>
      <c r="AO15" s="13"/>
      <c r="AP15" s="13"/>
      <c r="AQ15" s="13"/>
      <c r="AR15" s="13"/>
      <c r="AS15" s="13"/>
      <c r="AT15" s="13"/>
      <c r="AU15" s="13"/>
    </row>
    <row r="16" spans="2:47" ht="19.5" customHeight="1" thickBot="1">
      <c r="B16" s="357"/>
      <c r="C16" s="360"/>
      <c r="D16" s="363"/>
      <c r="E16" s="366"/>
      <c r="F16" s="369"/>
      <c r="G16" s="372"/>
      <c r="H16" s="82" t="s">
        <v>304</v>
      </c>
      <c r="I16" s="115" t="s">
        <v>305</v>
      </c>
      <c r="J16" s="329"/>
      <c r="K16" s="115" t="s">
        <v>295</v>
      </c>
      <c r="L16" s="385" t="s">
        <v>306</v>
      </c>
      <c r="M16" s="386"/>
      <c r="N16" s="386"/>
      <c r="O16" s="387"/>
      <c r="P16" s="388" t="s">
        <v>189</v>
      </c>
      <c r="Q16" s="389"/>
      <c r="R16" s="390"/>
      <c r="S16" s="391"/>
      <c r="T16" s="392"/>
      <c r="U16" s="393"/>
      <c r="V16" s="394"/>
      <c r="W16" s="392"/>
      <c r="X16" s="395"/>
      <c r="Y16" s="391" t="s">
        <v>307</v>
      </c>
      <c r="Z16" s="392"/>
      <c r="AA16" s="395"/>
      <c r="AB16" s="396" t="s">
        <v>308</v>
      </c>
      <c r="AC16" s="386"/>
      <c r="AD16" s="386"/>
      <c r="AE16" s="397"/>
      <c r="AF16" s="398"/>
      <c r="AG16" s="399"/>
      <c r="AK16" s="13"/>
      <c r="AL16" s="13"/>
      <c r="AM16" s="13"/>
      <c r="AN16" s="13"/>
      <c r="AO16" s="13"/>
      <c r="AP16" s="13"/>
      <c r="AQ16" s="13"/>
      <c r="AR16" s="13"/>
      <c r="AS16" s="13"/>
      <c r="AT16" s="13"/>
      <c r="AU16" s="13"/>
    </row>
    <row r="17" spans="2:47" ht="21.75" customHeight="1" thickTop="1">
      <c r="B17" s="119"/>
      <c r="C17" s="116"/>
      <c r="D17" s="117"/>
      <c r="E17" s="336"/>
      <c r="F17" s="182"/>
      <c r="G17" s="118"/>
      <c r="H17" s="400"/>
      <c r="I17" s="401"/>
      <c r="J17" s="401"/>
      <c r="K17" s="402"/>
      <c r="L17" s="403"/>
      <c r="M17" s="401"/>
      <c r="N17" s="401"/>
      <c r="O17" s="402"/>
      <c r="P17" s="403"/>
      <c r="Q17" s="401"/>
      <c r="R17" s="404"/>
      <c r="S17" s="405">
        <f>IF(COUNT(L17)=0,"",IF(COUNT(H17)=0,"",L17/H17))</f>
      </c>
      <c r="T17" s="406"/>
      <c r="U17" s="406"/>
      <c r="V17" s="821">
        <f>IF(COUNT(P17)=0,"",IF(COUNT(H17)=0,"",P17/H17))</f>
      </c>
      <c r="W17" s="406"/>
      <c r="X17" s="408"/>
      <c r="Y17" s="409"/>
      <c r="Z17" s="410"/>
      <c r="AA17" s="411"/>
      <c r="AB17" s="412">
        <f>IF(COUNT(L17)=1,L17*Y17,(IF(COUNT(P17)=1,P17*Y17,IF(COUNT(P17)=0,"",P17*Y17))))</f>
      </c>
      <c r="AC17" s="413">
        <f>IF(COUNT(X17)=1,X17*AB17,(IF(COUNT(Y17)=1,Y17*AB17,IF(COUNT(AB17)=0,"",X17*AB17))))</f>
      </c>
      <c r="AD17" s="414">
        <f>IF(COUNT(Y17)=1,Y17*AC17,(IF(COUNT(Z17)=1,Z17*AC17,IF(COUNT(AC17)=0,"",Y17*AC17))))</f>
      </c>
      <c r="AE17" s="415">
        <f aca="true" t="shared" si="0" ref="AE17:AE25">IF(COUNT(H17)=1,AB17/H17,IF(AND(COUNT(H17)=0,COUNT(L17)=1),AB17/L17,""))</f>
      </c>
      <c r="AF17" s="416"/>
      <c r="AG17" s="417"/>
      <c r="AK17" s="13"/>
      <c r="AL17" s="13"/>
      <c r="AM17" s="13"/>
      <c r="AN17" s="13"/>
      <c r="AO17" s="13"/>
      <c r="AP17" s="13"/>
      <c r="AQ17" s="13"/>
      <c r="AR17" s="13"/>
      <c r="AS17" s="13"/>
      <c r="AT17" s="13"/>
      <c r="AU17" s="13"/>
    </row>
    <row r="18" spans="2:47" ht="21.75" customHeight="1">
      <c r="B18" s="119"/>
      <c r="C18" s="120"/>
      <c r="D18" s="117"/>
      <c r="E18" s="337"/>
      <c r="F18" s="165"/>
      <c r="G18" s="118"/>
      <c r="H18" s="418"/>
      <c r="I18" s="419"/>
      <c r="J18" s="419"/>
      <c r="K18" s="420"/>
      <c r="L18" s="421"/>
      <c r="M18" s="419"/>
      <c r="N18" s="419"/>
      <c r="O18" s="420"/>
      <c r="P18" s="421"/>
      <c r="Q18" s="419"/>
      <c r="R18" s="422"/>
      <c r="S18" s="423">
        <f aca="true" t="shared" si="1" ref="S18:S26">IF(COUNT(L18)=0,"",IF(COUNT(H18)=0,"",L18/H18))</f>
      </c>
      <c r="T18" s="424"/>
      <c r="U18" s="424"/>
      <c r="V18" s="822">
        <f aca="true" t="shared" si="2" ref="V18:V26">IF(COUNT(P18)=0,"",IF(COUNT(H18)=0,"",P18/H18))</f>
      </c>
      <c r="W18" s="424"/>
      <c r="X18" s="426"/>
      <c r="Y18" s="427"/>
      <c r="Z18" s="428"/>
      <c r="AA18" s="429"/>
      <c r="AB18" s="430">
        <f aca="true" t="shared" si="3" ref="AB18:AB23">IF(COUNT(L18)=1,L18*Y18,(IF(COUNT(P18)=1,P18*Y18,IF(COUNT(P18)=0,"",P18*Y18))))</f>
      </c>
      <c r="AC18" s="431">
        <f aca="true" t="shared" si="4" ref="AC18:AD24">IF(COUNT(X18)=1,X18*AB18,(IF(COUNT(Y18)=1,Y18*AB18,IF(COUNT(AB18)=0,"",X18*AB18))))</f>
      </c>
      <c r="AD18" s="432">
        <f t="shared" si="4"/>
      </c>
      <c r="AE18" s="423">
        <f t="shared" si="0"/>
      </c>
      <c r="AF18" s="424"/>
      <c r="AG18" s="433"/>
      <c r="AK18" s="13"/>
      <c r="AL18" s="13"/>
      <c r="AM18" s="13"/>
      <c r="AN18" s="13"/>
      <c r="AO18" s="13"/>
      <c r="AP18" s="13"/>
      <c r="AQ18" s="13"/>
      <c r="AR18" s="13"/>
      <c r="AS18" s="13"/>
      <c r="AT18" s="13"/>
      <c r="AU18" s="13"/>
    </row>
    <row r="19" spans="2:47" ht="21.75" customHeight="1">
      <c r="B19" s="121"/>
      <c r="C19" s="122"/>
      <c r="D19" s="117"/>
      <c r="E19" s="337"/>
      <c r="F19" s="166"/>
      <c r="G19" s="118"/>
      <c r="H19" s="418"/>
      <c r="I19" s="419"/>
      <c r="J19" s="419"/>
      <c r="K19" s="420"/>
      <c r="L19" s="421"/>
      <c r="M19" s="419"/>
      <c r="N19" s="419"/>
      <c r="O19" s="420"/>
      <c r="P19" s="421"/>
      <c r="Q19" s="419"/>
      <c r="R19" s="422"/>
      <c r="S19" s="423">
        <f t="shared" si="1"/>
      </c>
      <c r="T19" s="424"/>
      <c r="U19" s="424"/>
      <c r="V19" s="822">
        <f t="shared" si="2"/>
      </c>
      <c r="W19" s="424"/>
      <c r="X19" s="426"/>
      <c r="Y19" s="427"/>
      <c r="Z19" s="428"/>
      <c r="AA19" s="429"/>
      <c r="AB19" s="430">
        <f t="shared" si="3"/>
      </c>
      <c r="AC19" s="431">
        <f t="shared" si="4"/>
      </c>
      <c r="AD19" s="432">
        <f t="shared" si="4"/>
      </c>
      <c r="AE19" s="423">
        <f t="shared" si="0"/>
      </c>
      <c r="AF19" s="424"/>
      <c r="AG19" s="433"/>
      <c r="AK19" s="13"/>
      <c r="AL19" s="13"/>
      <c r="AM19" s="13"/>
      <c r="AN19" s="13"/>
      <c r="AO19" s="13"/>
      <c r="AP19" s="13"/>
      <c r="AQ19" s="13"/>
      <c r="AR19" s="13"/>
      <c r="AS19" s="13"/>
      <c r="AT19" s="13"/>
      <c r="AU19" s="13"/>
    </row>
    <row r="20" spans="2:47" ht="21.75" customHeight="1">
      <c r="B20" s="121"/>
      <c r="C20" s="122"/>
      <c r="D20" s="123"/>
      <c r="E20" s="338"/>
      <c r="F20" s="166"/>
      <c r="G20" s="124"/>
      <c r="H20" s="418"/>
      <c r="I20" s="419"/>
      <c r="J20" s="419"/>
      <c r="K20" s="420"/>
      <c r="L20" s="421"/>
      <c r="M20" s="419"/>
      <c r="N20" s="419"/>
      <c r="O20" s="420"/>
      <c r="P20" s="421"/>
      <c r="Q20" s="419"/>
      <c r="R20" s="422"/>
      <c r="S20" s="423">
        <f t="shared" si="1"/>
      </c>
      <c r="T20" s="424"/>
      <c r="U20" s="424"/>
      <c r="V20" s="822">
        <f t="shared" si="2"/>
      </c>
      <c r="W20" s="424"/>
      <c r="X20" s="426"/>
      <c r="Y20" s="427"/>
      <c r="Z20" s="428"/>
      <c r="AA20" s="429"/>
      <c r="AB20" s="430">
        <f t="shared" si="3"/>
      </c>
      <c r="AC20" s="431">
        <f t="shared" si="4"/>
      </c>
      <c r="AD20" s="432">
        <f t="shared" si="4"/>
      </c>
      <c r="AE20" s="423">
        <f t="shared" si="0"/>
      </c>
      <c r="AF20" s="424"/>
      <c r="AG20" s="433"/>
      <c r="AK20" s="13"/>
      <c r="AL20" s="13"/>
      <c r="AM20" s="13"/>
      <c r="AN20" s="13"/>
      <c r="AO20" s="13"/>
      <c r="AP20" s="13"/>
      <c r="AQ20" s="13"/>
      <c r="AR20" s="13"/>
      <c r="AS20" s="13"/>
      <c r="AT20" s="13"/>
      <c r="AU20" s="13"/>
    </row>
    <row r="21" spans="2:47" ht="21.75" customHeight="1">
      <c r="B21" s="121"/>
      <c r="C21" s="122"/>
      <c r="D21" s="123"/>
      <c r="E21" s="338"/>
      <c r="F21" s="166"/>
      <c r="G21" s="124"/>
      <c r="H21" s="418"/>
      <c r="I21" s="419"/>
      <c r="J21" s="419"/>
      <c r="K21" s="420"/>
      <c r="L21" s="421"/>
      <c r="M21" s="419"/>
      <c r="N21" s="419"/>
      <c r="O21" s="420"/>
      <c r="P21" s="421"/>
      <c r="Q21" s="419"/>
      <c r="R21" s="422"/>
      <c r="S21" s="423">
        <f t="shared" si="1"/>
      </c>
      <c r="T21" s="424"/>
      <c r="U21" s="424"/>
      <c r="V21" s="822">
        <f t="shared" si="2"/>
      </c>
      <c r="W21" s="424"/>
      <c r="X21" s="426"/>
      <c r="Y21" s="427"/>
      <c r="Z21" s="428"/>
      <c r="AA21" s="429"/>
      <c r="AB21" s="430">
        <f t="shared" si="3"/>
      </c>
      <c r="AC21" s="431">
        <f t="shared" si="4"/>
      </c>
      <c r="AD21" s="432">
        <f t="shared" si="4"/>
      </c>
      <c r="AE21" s="423">
        <f t="shared" si="0"/>
      </c>
      <c r="AF21" s="424"/>
      <c r="AG21" s="433"/>
      <c r="AK21" s="13"/>
      <c r="AL21" s="13"/>
      <c r="AM21" s="13"/>
      <c r="AN21" s="13"/>
      <c r="AO21" s="13"/>
      <c r="AP21" s="13"/>
      <c r="AQ21" s="13"/>
      <c r="AR21" s="13"/>
      <c r="AS21" s="13"/>
      <c r="AT21" s="13"/>
      <c r="AU21" s="13"/>
    </row>
    <row r="22" spans="2:47" ht="21.75" customHeight="1">
      <c r="B22" s="121"/>
      <c r="C22" s="122"/>
      <c r="D22" s="123"/>
      <c r="E22" s="338"/>
      <c r="F22" s="166"/>
      <c r="G22" s="124"/>
      <c r="H22" s="418"/>
      <c r="I22" s="419"/>
      <c r="J22" s="419"/>
      <c r="K22" s="420"/>
      <c r="L22" s="421"/>
      <c r="M22" s="419"/>
      <c r="N22" s="419"/>
      <c r="O22" s="420"/>
      <c r="P22" s="421"/>
      <c r="Q22" s="419"/>
      <c r="R22" s="422"/>
      <c r="S22" s="423">
        <f t="shared" si="1"/>
      </c>
      <c r="T22" s="424"/>
      <c r="U22" s="424"/>
      <c r="V22" s="822">
        <f t="shared" si="2"/>
      </c>
      <c r="W22" s="424"/>
      <c r="X22" s="426"/>
      <c r="Y22" s="427"/>
      <c r="Z22" s="428"/>
      <c r="AA22" s="429"/>
      <c r="AB22" s="430">
        <f t="shared" si="3"/>
      </c>
      <c r="AC22" s="431">
        <f t="shared" si="4"/>
      </c>
      <c r="AD22" s="432">
        <f t="shared" si="4"/>
      </c>
      <c r="AE22" s="423">
        <f t="shared" si="0"/>
      </c>
      <c r="AF22" s="424"/>
      <c r="AG22" s="433"/>
      <c r="AK22" s="13"/>
      <c r="AL22" s="13"/>
      <c r="AM22" s="13"/>
      <c r="AN22" s="13"/>
      <c r="AO22" s="13"/>
      <c r="AP22" s="13"/>
      <c r="AQ22" s="13"/>
      <c r="AR22" s="13"/>
      <c r="AS22" s="13"/>
      <c r="AT22" s="13"/>
      <c r="AU22" s="13"/>
    </row>
    <row r="23" spans="2:47" ht="21.75" customHeight="1">
      <c r="B23" s="121"/>
      <c r="C23" s="122"/>
      <c r="D23" s="123"/>
      <c r="E23" s="338"/>
      <c r="F23" s="166"/>
      <c r="G23" s="124"/>
      <c r="H23" s="418"/>
      <c r="I23" s="419"/>
      <c r="J23" s="419"/>
      <c r="K23" s="420"/>
      <c r="L23" s="421"/>
      <c r="M23" s="419"/>
      <c r="N23" s="419"/>
      <c r="O23" s="420"/>
      <c r="P23" s="421"/>
      <c r="Q23" s="419"/>
      <c r="R23" s="422"/>
      <c r="S23" s="423">
        <f t="shared" si="1"/>
      </c>
      <c r="T23" s="424"/>
      <c r="U23" s="424"/>
      <c r="V23" s="822">
        <f t="shared" si="2"/>
      </c>
      <c r="W23" s="424"/>
      <c r="X23" s="426"/>
      <c r="Y23" s="427"/>
      <c r="Z23" s="428"/>
      <c r="AA23" s="429"/>
      <c r="AB23" s="430">
        <f t="shared" si="3"/>
      </c>
      <c r="AC23" s="431">
        <f t="shared" si="4"/>
      </c>
      <c r="AD23" s="432">
        <f t="shared" si="4"/>
      </c>
      <c r="AE23" s="423">
        <f t="shared" si="0"/>
      </c>
      <c r="AF23" s="424"/>
      <c r="AG23" s="433"/>
      <c r="AK23" s="13"/>
      <c r="AL23" s="13"/>
      <c r="AM23" s="13"/>
      <c r="AN23" s="13"/>
      <c r="AO23" s="13"/>
      <c r="AP23" s="13"/>
      <c r="AQ23" s="13"/>
      <c r="AR23" s="13"/>
      <c r="AS23" s="13"/>
      <c r="AT23" s="13"/>
      <c r="AU23" s="13"/>
    </row>
    <row r="24" spans="2:47" ht="21.75" customHeight="1">
      <c r="B24" s="121"/>
      <c r="C24" s="122"/>
      <c r="D24" s="123"/>
      <c r="E24" s="338"/>
      <c r="F24" s="166"/>
      <c r="G24" s="124"/>
      <c r="H24" s="418"/>
      <c r="I24" s="419"/>
      <c r="J24" s="419"/>
      <c r="K24" s="420"/>
      <c r="L24" s="421"/>
      <c r="M24" s="419"/>
      <c r="N24" s="419"/>
      <c r="O24" s="420"/>
      <c r="P24" s="421"/>
      <c r="Q24" s="419"/>
      <c r="R24" s="422"/>
      <c r="S24" s="423">
        <f t="shared" si="1"/>
      </c>
      <c r="T24" s="424"/>
      <c r="U24" s="424"/>
      <c r="V24" s="822">
        <f t="shared" si="2"/>
      </c>
      <c r="W24" s="424"/>
      <c r="X24" s="426"/>
      <c r="Y24" s="427"/>
      <c r="Z24" s="428"/>
      <c r="AA24" s="429"/>
      <c r="AB24" s="430">
        <f>IF(COUNT(L24)=1,L24*Y24,(IF(COUNT(P24)=1,P24*Y24,IF(COUNT(P24)=0,"",P24*Y24))))</f>
      </c>
      <c r="AC24" s="431">
        <f t="shared" si="4"/>
      </c>
      <c r="AD24" s="432">
        <f t="shared" si="4"/>
      </c>
      <c r="AE24" s="423">
        <f t="shared" si="0"/>
      </c>
      <c r="AF24" s="424"/>
      <c r="AG24" s="433"/>
      <c r="AK24" s="13"/>
      <c r="AL24" s="13"/>
      <c r="AM24" s="13"/>
      <c r="AN24" s="13"/>
      <c r="AO24" s="13"/>
      <c r="AP24" s="13"/>
      <c r="AQ24" s="13"/>
      <c r="AR24" s="13"/>
      <c r="AS24" s="13"/>
      <c r="AT24" s="13"/>
      <c r="AU24" s="13"/>
    </row>
    <row r="25" spans="2:47" ht="21.75" customHeight="1" thickBot="1">
      <c r="B25" s="125"/>
      <c r="C25" s="126"/>
      <c r="D25" s="127"/>
      <c r="E25" s="339"/>
      <c r="F25" s="183"/>
      <c r="G25" s="128"/>
      <c r="H25" s="437"/>
      <c r="I25" s="438"/>
      <c r="J25" s="438"/>
      <c r="K25" s="439"/>
      <c r="L25" s="440"/>
      <c r="M25" s="438"/>
      <c r="N25" s="438"/>
      <c r="O25" s="439"/>
      <c r="P25" s="440"/>
      <c r="Q25" s="438"/>
      <c r="R25" s="441"/>
      <c r="S25" s="442">
        <f t="shared" si="1"/>
      </c>
      <c r="T25" s="443"/>
      <c r="U25" s="443"/>
      <c r="V25" s="823">
        <f t="shared" si="2"/>
      </c>
      <c r="W25" s="443"/>
      <c r="X25" s="444"/>
      <c r="Y25" s="445"/>
      <c r="Z25" s="446"/>
      <c r="AA25" s="447"/>
      <c r="AB25" s="449">
        <f>IF(COUNT(L25)=1,L25*Y25,(IF(COUNT(P25)=1,P25*Y25,IF(COUNT(P25)=0,"",P25*Y25))))</f>
      </c>
      <c r="AC25" s="450">
        <f>IF(COUNT(X25)=1,X25*AB25,(IF(COUNT(Y25)=1,Y25*AB25,IF(COUNT(AB25)=0,"",X25*AB25))))</f>
      </c>
      <c r="AD25" s="451">
        <f>IF(COUNT(Y25)=1,Y25*AC25,(IF(COUNT(Z25)=1,Z25*AC25,IF(COUNT(AC25)=0,"",Y25*AC25))))</f>
      </c>
      <c r="AE25" s="442">
        <f t="shared" si="0"/>
      </c>
      <c r="AF25" s="443"/>
      <c r="AG25" s="452"/>
      <c r="AK25" s="13"/>
      <c r="AL25" s="13"/>
      <c r="AM25" s="13"/>
      <c r="AN25" s="13"/>
      <c r="AO25" s="13"/>
      <c r="AP25" s="13"/>
      <c r="AQ25" s="13"/>
      <c r="AR25" s="13"/>
      <c r="AS25" s="13"/>
      <c r="AT25" s="13"/>
      <c r="AU25" s="13"/>
    </row>
    <row r="26" spans="2:47" ht="21.75" customHeight="1" thickBot="1" thickTop="1">
      <c r="B26" s="453" t="s">
        <v>350</v>
      </c>
      <c r="C26" s="454"/>
      <c r="D26" s="455"/>
      <c r="E26" s="455"/>
      <c r="F26" s="455"/>
      <c r="G26" s="456"/>
      <c r="H26" s="457"/>
      <c r="I26" s="458"/>
      <c r="J26" s="458"/>
      <c r="K26" s="459"/>
      <c r="L26" s="460">
        <f>IF(COUNT(L17:O25)=0,"",SUM(L17:O25))</f>
      </c>
      <c r="M26" s="435"/>
      <c r="N26" s="435"/>
      <c r="O26" s="461"/>
      <c r="P26" s="460">
        <f>IF(COUNT(P17:P25)=0,"",SUM(P17:P25))</f>
      </c>
      <c r="Q26" s="435"/>
      <c r="R26" s="436"/>
      <c r="S26" s="462">
        <f t="shared" si="1"/>
      </c>
      <c r="T26" s="463"/>
      <c r="U26" s="463"/>
      <c r="V26" s="824">
        <f t="shared" si="2"/>
      </c>
      <c r="W26" s="463"/>
      <c r="X26" s="465"/>
      <c r="Y26" s="466" t="s">
        <v>309</v>
      </c>
      <c r="Z26" s="467"/>
      <c r="AA26" s="468"/>
      <c r="AB26" s="434">
        <f>IF(COUNTA(Y17:Y25)=0,"",SUM(AB17:AB25))</f>
      </c>
      <c r="AC26" s="435">
        <f>IF(COUNTA(AB17:AB25)=0,"",SUM(AC17:AC25))</f>
        <v>0</v>
      </c>
      <c r="AD26" s="436">
        <f>IF(COUNTA(AC17:AC25)=0,"",SUM(AD17:AD25))</f>
        <v>0</v>
      </c>
      <c r="AE26" s="470">
        <f>IF(COUNT(H26)=1,AB26/H26,"")</f>
      </c>
      <c r="AF26" s="471"/>
      <c r="AG26" s="472"/>
      <c r="AK26" s="13"/>
      <c r="AL26" s="13"/>
      <c r="AM26" s="13"/>
      <c r="AN26" s="13"/>
      <c r="AO26" s="13"/>
      <c r="AP26" s="13"/>
      <c r="AQ26" s="13"/>
      <c r="AR26" s="13"/>
      <c r="AS26" s="13"/>
      <c r="AT26" s="13"/>
      <c r="AU26" s="13"/>
    </row>
    <row r="27" ht="12.75" customHeight="1"/>
    <row r="28" spans="2:31" ht="13.5">
      <c r="B28" s="55" t="s">
        <v>144</v>
      </c>
      <c r="C28" s="129"/>
      <c r="D28" s="130"/>
      <c r="E28" s="130"/>
      <c r="F28" s="130"/>
      <c r="G28" s="19"/>
      <c r="H28" s="51" t="s">
        <v>148</v>
      </c>
      <c r="I28" s="51"/>
      <c r="J28" s="51"/>
      <c r="K28" s="51"/>
      <c r="L28" s="51"/>
      <c r="M28" s="51"/>
      <c r="N28" s="51"/>
      <c r="O28" s="51"/>
      <c r="P28" s="56"/>
      <c r="Q28" s="56"/>
      <c r="R28" s="56"/>
      <c r="S28" s="56"/>
      <c r="T28" s="56"/>
      <c r="U28" s="56"/>
      <c r="V28" s="80" t="s">
        <v>149</v>
      </c>
      <c r="W28" s="80"/>
      <c r="X28" s="80"/>
      <c r="Y28" s="131"/>
      <c r="Z28" s="131"/>
      <c r="AA28" s="131"/>
      <c r="AB28" s="132"/>
      <c r="AC28" s="132"/>
      <c r="AD28" s="132"/>
      <c r="AE28" s="132"/>
    </row>
    <row r="29" spans="2:31" ht="13.5">
      <c r="B29" s="55" t="s">
        <v>145</v>
      </c>
      <c r="C29" s="133"/>
      <c r="D29" s="133"/>
      <c r="E29" s="133"/>
      <c r="F29" s="133"/>
      <c r="G29" s="19"/>
      <c r="H29" s="473" t="s">
        <v>150</v>
      </c>
      <c r="I29" s="474"/>
      <c r="J29" s="474"/>
      <c r="K29" s="475"/>
      <c r="L29" s="473" t="s">
        <v>310</v>
      </c>
      <c r="M29" s="474"/>
      <c r="N29" s="474"/>
      <c r="O29" s="475"/>
      <c r="P29" s="469" t="s">
        <v>309</v>
      </c>
      <c r="Q29" s="469"/>
      <c r="R29" s="469"/>
      <c r="S29" s="448" t="s">
        <v>309</v>
      </c>
      <c r="T29" s="448"/>
      <c r="U29" s="448"/>
      <c r="V29" s="80" t="s">
        <v>151</v>
      </c>
      <c r="W29" s="80"/>
      <c r="X29" s="80"/>
      <c r="Y29" s="134"/>
      <c r="Z29" s="134"/>
      <c r="AA29" s="134"/>
      <c r="AB29" s="135"/>
      <c r="AC29" s="135"/>
      <c r="AD29" s="135"/>
      <c r="AE29" s="134"/>
    </row>
    <row r="30" spans="2:31" ht="13.5">
      <c r="B30" s="55" t="s">
        <v>138</v>
      </c>
      <c r="C30" s="136"/>
      <c r="D30" s="136"/>
      <c r="E30" s="136"/>
      <c r="F30" s="136"/>
      <c r="G30" s="19"/>
      <c r="H30" s="473" t="s">
        <v>64</v>
      </c>
      <c r="I30" s="474"/>
      <c r="J30" s="474"/>
      <c r="K30" s="475"/>
      <c r="L30" s="473" t="s">
        <v>311</v>
      </c>
      <c r="M30" s="474"/>
      <c r="N30" s="474"/>
      <c r="O30" s="475"/>
      <c r="P30" s="469" t="s">
        <v>68</v>
      </c>
      <c r="Q30" s="469"/>
      <c r="R30" s="469"/>
      <c r="S30" s="448" t="s">
        <v>312</v>
      </c>
      <c r="T30" s="448"/>
      <c r="U30" s="448"/>
      <c r="V30" s="81" t="s">
        <v>152</v>
      </c>
      <c r="W30" s="81"/>
      <c r="X30" s="81"/>
      <c r="Y30" s="134"/>
      <c r="Z30" s="134"/>
      <c r="AA30" s="134"/>
      <c r="AB30" s="135"/>
      <c r="AC30" s="135"/>
      <c r="AD30" s="135"/>
      <c r="AE30" s="134"/>
    </row>
    <row r="31" spans="2:31" ht="13.5">
      <c r="B31" s="55" t="s">
        <v>136</v>
      </c>
      <c r="C31" s="133"/>
      <c r="D31" s="133"/>
      <c r="E31" s="133"/>
      <c r="F31" s="133"/>
      <c r="G31" s="19"/>
      <c r="H31" s="473" t="s">
        <v>313</v>
      </c>
      <c r="I31" s="474"/>
      <c r="J31" s="474"/>
      <c r="K31" s="475"/>
      <c r="L31" s="473" t="s">
        <v>314</v>
      </c>
      <c r="M31" s="474"/>
      <c r="N31" s="474"/>
      <c r="O31" s="475"/>
      <c r="P31" s="469" t="s">
        <v>67</v>
      </c>
      <c r="Q31" s="469"/>
      <c r="R31" s="469"/>
      <c r="S31" s="448" t="s">
        <v>315</v>
      </c>
      <c r="T31" s="448"/>
      <c r="U31" s="448"/>
      <c r="V31" s="80" t="s">
        <v>153</v>
      </c>
      <c r="W31" s="80"/>
      <c r="X31" s="80"/>
      <c r="Y31" s="134"/>
      <c r="Z31" s="134"/>
      <c r="AA31" s="134"/>
      <c r="AB31" s="135"/>
      <c r="AC31" s="135"/>
      <c r="AD31" s="135"/>
      <c r="AE31" s="134"/>
    </row>
    <row r="32" spans="2:31" ht="13.5">
      <c r="B32" s="55" t="s">
        <v>154</v>
      </c>
      <c r="C32" s="137"/>
      <c r="D32" s="137"/>
      <c r="E32" s="137"/>
      <c r="F32" s="137"/>
      <c r="G32" s="19"/>
      <c r="H32" s="473" t="s">
        <v>91</v>
      </c>
      <c r="I32" s="474"/>
      <c r="J32" s="474"/>
      <c r="K32" s="475"/>
      <c r="L32" s="473" t="s">
        <v>316</v>
      </c>
      <c r="M32" s="474"/>
      <c r="N32" s="474"/>
      <c r="O32" s="475"/>
      <c r="P32" s="469" t="s">
        <v>155</v>
      </c>
      <c r="Q32" s="469"/>
      <c r="R32" s="469"/>
      <c r="S32" s="448" t="s">
        <v>317</v>
      </c>
      <c r="T32" s="448"/>
      <c r="U32" s="448"/>
      <c r="V32" s="81" t="s">
        <v>156</v>
      </c>
      <c r="W32" s="81"/>
      <c r="X32" s="81"/>
      <c r="Y32" s="134"/>
      <c r="Z32" s="134"/>
      <c r="AA32" s="134"/>
      <c r="AB32" s="135"/>
      <c r="AC32" s="135"/>
      <c r="AD32" s="135"/>
      <c r="AE32" s="134"/>
    </row>
    <row r="33" spans="2:31" ht="13.5">
      <c r="B33" s="55" t="s">
        <v>318</v>
      </c>
      <c r="C33" s="138"/>
      <c r="D33" s="138"/>
      <c r="E33" s="138"/>
      <c r="F33" s="138"/>
      <c r="G33" s="24"/>
      <c r="H33" s="473" t="s">
        <v>157</v>
      </c>
      <c r="I33" s="474"/>
      <c r="J33" s="474"/>
      <c r="K33" s="475"/>
      <c r="L33" s="476" t="s">
        <v>170</v>
      </c>
      <c r="M33" s="476"/>
      <c r="N33" s="476"/>
      <c r="O33" s="476"/>
      <c r="P33" s="476"/>
      <c r="Q33" s="476"/>
      <c r="R33" s="476"/>
      <c r="S33" s="476"/>
      <c r="T33" s="476"/>
      <c r="U33" s="476"/>
      <c r="V33" s="80" t="s">
        <v>158</v>
      </c>
      <c r="W33" s="80"/>
      <c r="X33" s="80"/>
      <c r="Y33" s="139"/>
      <c r="Z33" s="139"/>
      <c r="AA33" s="139"/>
      <c r="AB33" s="140"/>
      <c r="AC33" s="140"/>
      <c r="AD33" s="140"/>
      <c r="AE33" s="140"/>
    </row>
    <row r="34" spans="2:31" ht="13.5">
      <c r="B34" s="136"/>
      <c r="C34" s="136"/>
      <c r="D34" s="136"/>
      <c r="E34" s="136"/>
      <c r="F34" s="136"/>
      <c r="H34" s="473" t="s">
        <v>159</v>
      </c>
      <c r="I34" s="474"/>
      <c r="J34" s="474"/>
      <c r="K34" s="475"/>
      <c r="L34" s="477" t="s">
        <v>319</v>
      </c>
      <c r="M34" s="477"/>
      <c r="N34" s="477"/>
      <c r="O34" s="477"/>
      <c r="P34" s="477"/>
      <c r="Q34" s="477"/>
      <c r="R34" s="477"/>
      <c r="S34" s="477"/>
      <c r="T34" s="477"/>
      <c r="U34" s="477"/>
      <c r="V34" s="80" t="s">
        <v>160</v>
      </c>
      <c r="W34" s="80"/>
      <c r="X34" s="80"/>
      <c r="Y34" s="141"/>
      <c r="Z34" s="141"/>
      <c r="AA34" s="141"/>
      <c r="AB34" s="141"/>
      <c r="AC34" s="141"/>
      <c r="AD34" s="141"/>
      <c r="AE34" s="141"/>
    </row>
  </sheetData>
  <sheetProtection/>
  <protectedRanges>
    <protectedRange sqref="Y12:Z13" name="範囲1"/>
  </protectedRanges>
  <mergeCells count="132">
    <mergeCell ref="H33:K33"/>
    <mergeCell ref="L33:U33"/>
    <mergeCell ref="H34:K34"/>
    <mergeCell ref="L34:U34"/>
    <mergeCell ref="H31:K31"/>
    <mergeCell ref="L31:O31"/>
    <mergeCell ref="P31:R31"/>
    <mergeCell ref="S31:U31"/>
    <mergeCell ref="H32:K32"/>
    <mergeCell ref="L32:O32"/>
    <mergeCell ref="P32:R32"/>
    <mergeCell ref="S32:U32"/>
    <mergeCell ref="AE26:AG26"/>
    <mergeCell ref="H29:K29"/>
    <mergeCell ref="L29:O29"/>
    <mergeCell ref="P29:R29"/>
    <mergeCell ref="S29:U29"/>
    <mergeCell ref="H30:K30"/>
    <mergeCell ref="L30:O30"/>
    <mergeCell ref="P30:R30"/>
    <mergeCell ref="S30:U30"/>
    <mergeCell ref="AB25:AD25"/>
    <mergeCell ref="AE25:AG25"/>
    <mergeCell ref="B26:G26"/>
    <mergeCell ref="H26:K26"/>
    <mergeCell ref="L26:O26"/>
    <mergeCell ref="P26:R26"/>
    <mergeCell ref="S26:U26"/>
    <mergeCell ref="V26:X26"/>
    <mergeCell ref="Y26:AA26"/>
    <mergeCell ref="AB26:AD26"/>
    <mergeCell ref="H25:K25"/>
    <mergeCell ref="L25:O25"/>
    <mergeCell ref="P25:R25"/>
    <mergeCell ref="S25:U25"/>
    <mergeCell ref="V25:X25"/>
    <mergeCell ref="Y25:AA25"/>
    <mergeCell ref="AB23:AD23"/>
    <mergeCell ref="AE23:AG23"/>
    <mergeCell ref="H24:K24"/>
    <mergeCell ref="L24:O24"/>
    <mergeCell ref="P24:R24"/>
    <mergeCell ref="S24:U24"/>
    <mergeCell ref="V24:X24"/>
    <mergeCell ref="Y24:AA24"/>
    <mergeCell ref="AB24:AD24"/>
    <mergeCell ref="AE24:AG24"/>
    <mergeCell ref="H23:K23"/>
    <mergeCell ref="L23:O23"/>
    <mergeCell ref="P23:R23"/>
    <mergeCell ref="S23:U23"/>
    <mergeCell ref="V23:X23"/>
    <mergeCell ref="Y23:AA23"/>
    <mergeCell ref="AB21:AD21"/>
    <mergeCell ref="AE21:AG21"/>
    <mergeCell ref="H22:K22"/>
    <mergeCell ref="L22:O22"/>
    <mergeCell ref="P22:R22"/>
    <mergeCell ref="S22:U22"/>
    <mergeCell ref="V22:X22"/>
    <mergeCell ref="Y22:AA22"/>
    <mergeCell ref="AB22:AD22"/>
    <mergeCell ref="AE22:AG22"/>
    <mergeCell ref="H21:K21"/>
    <mergeCell ref="L21:O21"/>
    <mergeCell ref="P21:R21"/>
    <mergeCell ref="S21:U21"/>
    <mergeCell ref="V21:X21"/>
    <mergeCell ref="Y21:AA21"/>
    <mergeCell ref="AB19:AD19"/>
    <mergeCell ref="AE19:AG19"/>
    <mergeCell ref="H20:K20"/>
    <mergeCell ref="L20:O20"/>
    <mergeCell ref="P20:R20"/>
    <mergeCell ref="S20:U20"/>
    <mergeCell ref="V20:X20"/>
    <mergeCell ref="Y20:AA20"/>
    <mergeCell ref="AB20:AD20"/>
    <mergeCell ref="AE20:AG20"/>
    <mergeCell ref="H19:K19"/>
    <mergeCell ref="L19:O19"/>
    <mergeCell ref="P19:R19"/>
    <mergeCell ref="S19:U19"/>
    <mergeCell ref="V19:X19"/>
    <mergeCell ref="Y19:AA19"/>
    <mergeCell ref="AB17:AD17"/>
    <mergeCell ref="AE17:AG17"/>
    <mergeCell ref="H18:K18"/>
    <mergeCell ref="L18:O18"/>
    <mergeCell ref="P18:R18"/>
    <mergeCell ref="S18:U18"/>
    <mergeCell ref="V18:X18"/>
    <mergeCell ref="Y18:AA18"/>
    <mergeCell ref="AB18:AD18"/>
    <mergeCell ref="AE18:AG18"/>
    <mergeCell ref="H17:K17"/>
    <mergeCell ref="L17:O17"/>
    <mergeCell ref="P17:R17"/>
    <mergeCell ref="S17:U17"/>
    <mergeCell ref="V17:X17"/>
    <mergeCell ref="Y17:AA17"/>
    <mergeCell ref="AB15:AD15"/>
    <mergeCell ref="AE15:AG15"/>
    <mergeCell ref="L16:O16"/>
    <mergeCell ref="P16:R16"/>
    <mergeCell ref="S16:U16"/>
    <mergeCell ref="V16:X16"/>
    <mergeCell ref="Y16:AA16"/>
    <mergeCell ref="AB16:AD16"/>
    <mergeCell ref="AE16:AG16"/>
    <mergeCell ref="H15:K15"/>
    <mergeCell ref="L15:O15"/>
    <mergeCell ref="P15:R15"/>
    <mergeCell ref="S15:U15"/>
    <mergeCell ref="V15:X15"/>
    <mergeCell ref="Y15:AA15"/>
    <mergeCell ref="P14:R14"/>
    <mergeCell ref="S14:U14"/>
    <mergeCell ref="V14:X14"/>
    <mergeCell ref="Y14:AA14"/>
    <mergeCell ref="AB14:AD14"/>
    <mergeCell ref="AE14:AG14"/>
    <mergeCell ref="T12:V12"/>
    <mergeCell ref="AA12:AC12"/>
    <mergeCell ref="B14:B16"/>
    <mergeCell ref="C14:C16"/>
    <mergeCell ref="D14:D16"/>
    <mergeCell ref="E14:E16"/>
    <mergeCell ref="F14:F16"/>
    <mergeCell ref="G14:G16"/>
    <mergeCell ref="H14:K14"/>
    <mergeCell ref="L14:O14"/>
  </mergeCells>
  <printOptions horizontalCentered="1"/>
  <pageMargins left="0.31496062992125984" right="0.1968503937007874" top="0.3937007874015748" bottom="0.3937007874015748" header="0.1968503937007874" footer="0.1968503937007874"/>
  <pageSetup horizontalDpi="300" verticalDpi="300" orientation="landscape" paperSize="9" scale="95" r:id="rId1"/>
  <headerFooter alignWithMargins="0">
    <oddFooter>&amp;L&amp;8 2018.02&amp;C-3-</oddFooter>
  </headerFooter>
</worksheet>
</file>

<file path=xl/worksheets/sheet5.xml><?xml version="1.0" encoding="utf-8"?>
<worksheet xmlns="http://schemas.openxmlformats.org/spreadsheetml/2006/main" xmlns:r="http://schemas.openxmlformats.org/officeDocument/2006/relationships">
  <sheetPr>
    <tabColor rgb="FFFFFF99"/>
    <pageSetUpPr fitToPage="1"/>
  </sheetPr>
  <dimension ref="B1:AF28"/>
  <sheetViews>
    <sheetView zoomScalePageLayoutView="0" workbookViewId="0" topLeftCell="A1">
      <selection activeCell="J1" sqref="J1"/>
    </sheetView>
  </sheetViews>
  <sheetFormatPr defaultColWidth="9.00390625" defaultRowHeight="13.5"/>
  <cols>
    <col min="1" max="1" width="1.4921875" style="0" customWidth="1"/>
    <col min="2" max="2" width="9.375" style="0" customWidth="1"/>
    <col min="3" max="3" width="3.125" style="0" customWidth="1"/>
    <col min="4" max="4" width="5.625" style="0" customWidth="1"/>
    <col min="5" max="5" width="3.625" style="0" customWidth="1"/>
    <col min="6" max="7" width="7.125" style="0" customWidth="1"/>
    <col min="8" max="8" width="2.125" style="0" customWidth="1"/>
    <col min="9" max="9" width="17.375" style="0" customWidth="1"/>
    <col min="10" max="11" width="7.125" style="0" customWidth="1"/>
    <col min="12" max="12" width="2.125" style="0" customWidth="1"/>
    <col min="13" max="48" width="3.125" style="0" customWidth="1"/>
  </cols>
  <sheetData>
    <row r="1" spans="2:16" ht="19.5" customHeight="1">
      <c r="B1" s="11" t="s">
        <v>224</v>
      </c>
      <c r="C1" s="11"/>
      <c r="D1" s="11"/>
      <c r="E1" s="11"/>
      <c r="M1" s="12"/>
      <c r="N1" s="12"/>
      <c r="O1" s="12"/>
      <c r="P1" s="12"/>
    </row>
    <row r="2" spans="2:5" ht="12" customHeight="1">
      <c r="B2" s="19"/>
      <c r="C2" s="19"/>
      <c r="D2" s="19"/>
      <c r="E2" s="19"/>
    </row>
    <row r="3" spans="2:5" ht="18" customHeight="1">
      <c r="B3" s="74" t="s">
        <v>337</v>
      </c>
      <c r="C3" s="74"/>
      <c r="D3" s="74"/>
      <c r="E3" s="74"/>
    </row>
    <row r="4" spans="2:5" ht="7.5" customHeight="1">
      <c r="B4" s="19"/>
      <c r="C4" s="19"/>
      <c r="D4" s="19"/>
      <c r="E4" s="19"/>
    </row>
    <row r="5" spans="2:5" ht="18" customHeight="1">
      <c r="B5" s="17" t="s">
        <v>225</v>
      </c>
      <c r="C5" s="17"/>
      <c r="D5" s="17"/>
      <c r="E5" s="17"/>
    </row>
    <row r="6" spans="2:17" ht="18" customHeight="1">
      <c r="B6" s="74" t="s">
        <v>338</v>
      </c>
      <c r="C6" s="74"/>
      <c r="D6" s="74"/>
      <c r="E6" s="74"/>
      <c r="F6" s="74"/>
      <c r="G6" s="74"/>
      <c r="H6" s="74"/>
      <c r="I6" s="74"/>
      <c r="J6" s="74"/>
      <c r="K6" s="74"/>
      <c r="L6" s="74"/>
      <c r="M6" s="74"/>
      <c r="N6" s="74"/>
      <c r="O6" s="74"/>
      <c r="P6" s="74"/>
      <c r="Q6" s="74"/>
    </row>
    <row r="7" spans="2:17" ht="18" customHeight="1">
      <c r="B7" s="74" t="s">
        <v>339</v>
      </c>
      <c r="C7" s="74"/>
      <c r="D7" s="74"/>
      <c r="E7" s="74"/>
      <c r="F7" s="74"/>
      <c r="G7" s="74"/>
      <c r="H7" s="74"/>
      <c r="I7" s="74"/>
      <c r="J7" s="74"/>
      <c r="K7" s="74"/>
      <c r="L7" s="74"/>
      <c r="M7" s="74"/>
      <c r="N7" s="74"/>
      <c r="O7" s="74"/>
      <c r="P7" s="74"/>
      <c r="Q7" s="74"/>
    </row>
    <row r="8" spans="2:5" ht="15.75" customHeight="1">
      <c r="B8" s="19"/>
      <c r="C8" s="19"/>
      <c r="D8" s="19"/>
      <c r="E8" s="19"/>
    </row>
    <row r="9" spans="2:20" ht="20.25" customHeight="1">
      <c r="B9" s="478" t="s">
        <v>226</v>
      </c>
      <c r="C9" s="479"/>
      <c r="D9" s="483"/>
      <c r="E9" s="484"/>
      <c r="F9" s="484"/>
      <c r="G9" s="485"/>
      <c r="H9" s="249"/>
      <c r="I9" s="249"/>
      <c r="J9" s="251"/>
      <c r="K9" s="251"/>
      <c r="L9" s="251"/>
      <c r="M9" s="29"/>
      <c r="N9" s="29"/>
      <c r="O9" s="29"/>
      <c r="P9" s="29"/>
      <c r="Q9" s="29"/>
      <c r="R9" s="29"/>
      <c r="S9" s="29"/>
      <c r="T9" s="29"/>
    </row>
    <row r="10" spans="2:20" ht="20.25" customHeight="1">
      <c r="B10" s="478" t="s">
        <v>227</v>
      </c>
      <c r="C10" s="479"/>
      <c r="D10" s="480"/>
      <c r="E10" s="481"/>
      <c r="F10" s="481"/>
      <c r="G10" s="481"/>
      <c r="H10" s="481"/>
      <c r="I10" s="481"/>
      <c r="J10" s="482"/>
      <c r="K10" s="31" t="s">
        <v>267</v>
      </c>
      <c r="L10" s="251"/>
      <c r="M10" s="28"/>
      <c r="N10" s="28"/>
      <c r="O10" s="28"/>
      <c r="P10" s="28"/>
      <c r="Q10" s="29"/>
      <c r="R10" s="29"/>
      <c r="S10" s="29"/>
      <c r="T10" s="29"/>
    </row>
    <row r="11" spans="2:16" s="29" customFormat="1" ht="15" customHeight="1">
      <c r="B11" s="250"/>
      <c r="C11" s="250"/>
      <c r="D11" s="250"/>
      <c r="E11" s="250"/>
      <c r="F11" s="250"/>
      <c r="G11" s="250"/>
      <c r="H11" s="250"/>
      <c r="I11" s="250"/>
      <c r="K11" s="251"/>
      <c r="L11" s="251"/>
      <c r="M11" s="28"/>
      <c r="N11" s="28"/>
      <c r="O11" s="28"/>
      <c r="P11" s="28"/>
    </row>
    <row r="12" spans="2:32" s="31" customFormat="1" ht="18.75" customHeight="1" thickBot="1">
      <c r="B12" s="258"/>
      <c r="C12" s="258"/>
      <c r="D12" s="258"/>
      <c r="E12" s="258"/>
      <c r="F12" s="258"/>
      <c r="G12" s="258"/>
      <c r="H12" s="258"/>
      <c r="I12" s="258"/>
      <c r="J12" s="258"/>
      <c r="K12" s="258"/>
      <c r="L12" s="258"/>
      <c r="M12" s="258"/>
      <c r="O12" s="259" t="s">
        <v>261</v>
      </c>
      <c r="P12" s="487"/>
      <c r="Q12" s="487"/>
      <c r="R12" s="487"/>
      <c r="S12" s="250" t="s">
        <v>166</v>
      </c>
      <c r="T12" s="354"/>
      <c r="U12" s="354"/>
      <c r="V12" s="220" t="s">
        <v>188</v>
      </c>
      <c r="W12" s="486" t="s">
        <v>260</v>
      </c>
      <c r="X12" s="486"/>
      <c r="Y12" s="487"/>
      <c r="Z12" s="487"/>
      <c r="AA12" s="487"/>
      <c r="AB12" s="220" t="s">
        <v>166</v>
      </c>
      <c r="AC12" s="544"/>
      <c r="AD12" s="544"/>
      <c r="AE12" s="220" t="s">
        <v>188</v>
      </c>
      <c r="AF12" s="220" t="s">
        <v>259</v>
      </c>
    </row>
    <row r="13" spans="2:32" ht="33" customHeight="1">
      <c r="B13" s="522" t="s">
        <v>228</v>
      </c>
      <c r="C13" s="489"/>
      <c r="D13" s="489"/>
      <c r="E13" s="490"/>
      <c r="F13" s="504" t="s">
        <v>265</v>
      </c>
      <c r="G13" s="505"/>
      <c r="H13" s="506"/>
      <c r="I13" s="245" t="s">
        <v>65</v>
      </c>
      <c r="J13" s="504" t="s">
        <v>269</v>
      </c>
      <c r="K13" s="505"/>
      <c r="L13" s="506"/>
      <c r="M13" s="488" t="s">
        <v>229</v>
      </c>
      <c r="N13" s="489"/>
      <c r="O13" s="489"/>
      <c r="P13" s="489"/>
      <c r="Q13" s="490"/>
      <c r="R13" s="488" t="s">
        <v>230</v>
      </c>
      <c r="S13" s="489"/>
      <c r="T13" s="489"/>
      <c r="U13" s="489"/>
      <c r="V13" s="490"/>
      <c r="W13" s="488" t="s">
        <v>231</v>
      </c>
      <c r="X13" s="489"/>
      <c r="Y13" s="489"/>
      <c r="Z13" s="489"/>
      <c r="AA13" s="490"/>
      <c r="AB13" s="488" t="s">
        <v>232</v>
      </c>
      <c r="AC13" s="489"/>
      <c r="AD13" s="489"/>
      <c r="AE13" s="489"/>
      <c r="AF13" s="494"/>
    </row>
    <row r="14" spans="2:32" ht="18" customHeight="1">
      <c r="B14" s="523"/>
      <c r="C14" s="524"/>
      <c r="D14" s="524"/>
      <c r="E14" s="525"/>
      <c r="F14" s="247" t="s">
        <v>264</v>
      </c>
      <c r="G14" s="273"/>
      <c r="H14" s="248" t="s">
        <v>266</v>
      </c>
      <c r="I14" s="246" t="s">
        <v>270</v>
      </c>
      <c r="J14" s="247" t="s">
        <v>264</v>
      </c>
      <c r="K14" s="273"/>
      <c r="L14" s="248" t="s">
        <v>266</v>
      </c>
      <c r="M14" s="491"/>
      <c r="N14" s="492"/>
      <c r="O14" s="492"/>
      <c r="P14" s="492"/>
      <c r="Q14" s="493"/>
      <c r="R14" s="491"/>
      <c r="S14" s="492"/>
      <c r="T14" s="492"/>
      <c r="U14" s="492"/>
      <c r="V14" s="493"/>
      <c r="W14" s="491"/>
      <c r="X14" s="492"/>
      <c r="Y14" s="492"/>
      <c r="Z14" s="492"/>
      <c r="AA14" s="493"/>
      <c r="AB14" s="491"/>
      <c r="AC14" s="492"/>
      <c r="AD14" s="492"/>
      <c r="AE14" s="492"/>
      <c r="AF14" s="495"/>
    </row>
    <row r="15" spans="2:32" ht="18.75" customHeight="1" thickBot="1">
      <c r="B15" s="526"/>
      <c r="C15" s="527"/>
      <c r="D15" s="527"/>
      <c r="E15" s="528"/>
      <c r="F15" s="532" t="s">
        <v>233</v>
      </c>
      <c r="G15" s="508"/>
      <c r="H15" s="509"/>
      <c r="I15" s="234" t="s">
        <v>234</v>
      </c>
      <c r="J15" s="507" t="s">
        <v>268</v>
      </c>
      <c r="K15" s="508"/>
      <c r="L15" s="509"/>
      <c r="M15" s="532" t="s">
        <v>235</v>
      </c>
      <c r="N15" s="508"/>
      <c r="O15" s="508"/>
      <c r="P15" s="508"/>
      <c r="Q15" s="509"/>
      <c r="R15" s="363" t="s">
        <v>236</v>
      </c>
      <c r="S15" s="363"/>
      <c r="T15" s="363"/>
      <c r="U15" s="363"/>
      <c r="V15" s="363"/>
      <c r="W15" s="363" t="s">
        <v>237</v>
      </c>
      <c r="X15" s="363"/>
      <c r="Y15" s="363"/>
      <c r="Z15" s="363"/>
      <c r="AA15" s="363"/>
      <c r="AB15" s="363" t="s">
        <v>238</v>
      </c>
      <c r="AC15" s="363"/>
      <c r="AD15" s="363"/>
      <c r="AE15" s="363"/>
      <c r="AF15" s="541"/>
    </row>
    <row r="16" spans="2:32" ht="21" customHeight="1" thickTop="1">
      <c r="B16" s="274"/>
      <c r="C16" s="255" t="s">
        <v>166</v>
      </c>
      <c r="D16" s="277"/>
      <c r="E16" s="252" t="s">
        <v>262</v>
      </c>
      <c r="F16" s="510"/>
      <c r="G16" s="511"/>
      <c r="H16" s="512"/>
      <c r="I16" s="269"/>
      <c r="J16" s="510"/>
      <c r="K16" s="511"/>
      <c r="L16" s="512"/>
      <c r="M16" s="546">
        <f>IF(COUNT(I16)=0,"",I16/F16)</f>
      </c>
      <c r="N16" s="547"/>
      <c r="O16" s="547"/>
      <c r="P16" s="547"/>
      <c r="Q16" s="548"/>
      <c r="R16" s="542" t="s">
        <v>239</v>
      </c>
      <c r="S16" s="542"/>
      <c r="T16" s="542"/>
      <c r="U16" s="542"/>
      <c r="V16" s="542"/>
      <c r="W16" s="542">
        <f>IF(COUNTA(J16)=0,"",J16/F16)</f>
      </c>
      <c r="X16" s="542"/>
      <c r="Y16" s="542"/>
      <c r="Z16" s="542"/>
      <c r="AA16" s="542"/>
      <c r="AB16" s="542" t="s">
        <v>239</v>
      </c>
      <c r="AC16" s="542"/>
      <c r="AD16" s="542"/>
      <c r="AE16" s="542"/>
      <c r="AF16" s="543"/>
    </row>
    <row r="17" spans="2:32" ht="21" customHeight="1">
      <c r="B17" s="275"/>
      <c r="C17" s="256" t="s">
        <v>166</v>
      </c>
      <c r="D17" s="278"/>
      <c r="E17" s="253" t="s">
        <v>262</v>
      </c>
      <c r="F17" s="496"/>
      <c r="G17" s="497"/>
      <c r="H17" s="498"/>
      <c r="I17" s="270"/>
      <c r="J17" s="496"/>
      <c r="K17" s="497"/>
      <c r="L17" s="498"/>
      <c r="M17" s="499">
        <f aca="true" t="shared" si="0" ref="M17:M27">IF(COUNT(I17)=0,"",I17/F17)</f>
      </c>
      <c r="N17" s="500"/>
      <c r="O17" s="500"/>
      <c r="P17" s="500"/>
      <c r="Q17" s="501"/>
      <c r="R17" s="502" t="s">
        <v>239</v>
      </c>
      <c r="S17" s="502"/>
      <c r="T17" s="502"/>
      <c r="U17" s="502"/>
      <c r="V17" s="502"/>
      <c r="W17" s="502">
        <f aca="true" t="shared" si="1" ref="W17:W27">IF(COUNTA(J17)=0,"",J17/F17)</f>
      </c>
      <c r="X17" s="502"/>
      <c r="Y17" s="502"/>
      <c r="Z17" s="502"/>
      <c r="AA17" s="502"/>
      <c r="AB17" s="502" t="s">
        <v>239</v>
      </c>
      <c r="AC17" s="502"/>
      <c r="AD17" s="502"/>
      <c r="AE17" s="502"/>
      <c r="AF17" s="503"/>
    </row>
    <row r="18" spans="2:32" ht="21" customHeight="1">
      <c r="B18" s="275"/>
      <c r="C18" s="256" t="s">
        <v>166</v>
      </c>
      <c r="D18" s="278"/>
      <c r="E18" s="253" t="s">
        <v>263</v>
      </c>
      <c r="F18" s="496"/>
      <c r="G18" s="497"/>
      <c r="H18" s="498"/>
      <c r="I18" s="270"/>
      <c r="J18" s="496"/>
      <c r="K18" s="497"/>
      <c r="L18" s="498"/>
      <c r="M18" s="499">
        <f t="shared" si="0"/>
      </c>
      <c r="N18" s="500"/>
      <c r="O18" s="500"/>
      <c r="P18" s="500"/>
      <c r="Q18" s="501"/>
      <c r="R18" s="502" t="s">
        <v>239</v>
      </c>
      <c r="S18" s="502"/>
      <c r="T18" s="502"/>
      <c r="U18" s="502"/>
      <c r="V18" s="502"/>
      <c r="W18" s="502">
        <f t="shared" si="1"/>
      </c>
      <c r="X18" s="502"/>
      <c r="Y18" s="502"/>
      <c r="Z18" s="502"/>
      <c r="AA18" s="502"/>
      <c r="AB18" s="502" t="s">
        <v>239</v>
      </c>
      <c r="AC18" s="502"/>
      <c r="AD18" s="502"/>
      <c r="AE18" s="502"/>
      <c r="AF18" s="503"/>
    </row>
    <row r="19" spans="2:32" ht="21" customHeight="1">
      <c r="B19" s="275"/>
      <c r="C19" s="256" t="s">
        <v>166</v>
      </c>
      <c r="D19" s="278"/>
      <c r="E19" s="253" t="s">
        <v>263</v>
      </c>
      <c r="F19" s="496"/>
      <c r="G19" s="497"/>
      <c r="H19" s="498"/>
      <c r="I19" s="270"/>
      <c r="J19" s="496"/>
      <c r="K19" s="497"/>
      <c r="L19" s="498"/>
      <c r="M19" s="499">
        <f t="shared" si="0"/>
      </c>
      <c r="N19" s="500"/>
      <c r="O19" s="500"/>
      <c r="P19" s="500"/>
      <c r="Q19" s="501"/>
      <c r="R19" s="502" t="s">
        <v>239</v>
      </c>
      <c r="S19" s="502"/>
      <c r="T19" s="502"/>
      <c r="U19" s="502"/>
      <c r="V19" s="502"/>
      <c r="W19" s="502">
        <f t="shared" si="1"/>
      </c>
      <c r="X19" s="502"/>
      <c r="Y19" s="502"/>
      <c r="Z19" s="502"/>
      <c r="AA19" s="502"/>
      <c r="AB19" s="502" t="s">
        <v>239</v>
      </c>
      <c r="AC19" s="502"/>
      <c r="AD19" s="502"/>
      <c r="AE19" s="502"/>
      <c r="AF19" s="503"/>
    </row>
    <row r="20" spans="2:32" ht="21" customHeight="1">
      <c r="B20" s="275"/>
      <c r="C20" s="256" t="s">
        <v>166</v>
      </c>
      <c r="D20" s="278"/>
      <c r="E20" s="253" t="s">
        <v>263</v>
      </c>
      <c r="F20" s="496"/>
      <c r="G20" s="497"/>
      <c r="H20" s="498"/>
      <c r="I20" s="270"/>
      <c r="J20" s="496"/>
      <c r="K20" s="497"/>
      <c r="L20" s="498"/>
      <c r="M20" s="499">
        <f t="shared" si="0"/>
      </c>
      <c r="N20" s="500"/>
      <c r="O20" s="500"/>
      <c r="P20" s="500"/>
      <c r="Q20" s="501"/>
      <c r="R20" s="502" t="s">
        <v>239</v>
      </c>
      <c r="S20" s="502"/>
      <c r="T20" s="502"/>
      <c r="U20" s="502"/>
      <c r="V20" s="502"/>
      <c r="W20" s="502">
        <f t="shared" si="1"/>
      </c>
      <c r="X20" s="502"/>
      <c r="Y20" s="502"/>
      <c r="Z20" s="502"/>
      <c r="AA20" s="502"/>
      <c r="AB20" s="502" t="s">
        <v>239</v>
      </c>
      <c r="AC20" s="502"/>
      <c r="AD20" s="502"/>
      <c r="AE20" s="502"/>
      <c r="AF20" s="503"/>
    </row>
    <row r="21" spans="2:32" ht="21" customHeight="1">
      <c r="B21" s="275"/>
      <c r="C21" s="256" t="s">
        <v>166</v>
      </c>
      <c r="D21" s="278"/>
      <c r="E21" s="253" t="s">
        <v>263</v>
      </c>
      <c r="F21" s="496"/>
      <c r="G21" s="497"/>
      <c r="H21" s="498"/>
      <c r="I21" s="270"/>
      <c r="J21" s="496"/>
      <c r="K21" s="497"/>
      <c r="L21" s="498"/>
      <c r="M21" s="499">
        <f t="shared" si="0"/>
      </c>
      <c r="N21" s="500"/>
      <c r="O21" s="500"/>
      <c r="P21" s="500"/>
      <c r="Q21" s="501"/>
      <c r="R21" s="502" t="s">
        <v>239</v>
      </c>
      <c r="S21" s="502"/>
      <c r="T21" s="502"/>
      <c r="U21" s="502"/>
      <c r="V21" s="502"/>
      <c r="W21" s="502">
        <f t="shared" si="1"/>
      </c>
      <c r="X21" s="502"/>
      <c r="Y21" s="502"/>
      <c r="Z21" s="502"/>
      <c r="AA21" s="502"/>
      <c r="AB21" s="502" t="s">
        <v>239</v>
      </c>
      <c r="AC21" s="502"/>
      <c r="AD21" s="502"/>
      <c r="AE21" s="502"/>
      <c r="AF21" s="503"/>
    </row>
    <row r="22" spans="2:32" ht="21" customHeight="1">
      <c r="B22" s="275"/>
      <c r="C22" s="256" t="s">
        <v>166</v>
      </c>
      <c r="D22" s="278"/>
      <c r="E22" s="253" t="s">
        <v>263</v>
      </c>
      <c r="F22" s="496"/>
      <c r="G22" s="497"/>
      <c r="H22" s="498"/>
      <c r="I22" s="270"/>
      <c r="J22" s="496"/>
      <c r="K22" s="497"/>
      <c r="L22" s="498"/>
      <c r="M22" s="499">
        <f t="shared" si="0"/>
      </c>
      <c r="N22" s="500"/>
      <c r="O22" s="500"/>
      <c r="P22" s="500"/>
      <c r="Q22" s="501"/>
      <c r="R22" s="502" t="s">
        <v>239</v>
      </c>
      <c r="S22" s="502"/>
      <c r="T22" s="502"/>
      <c r="U22" s="502"/>
      <c r="V22" s="502"/>
      <c r="W22" s="502">
        <f t="shared" si="1"/>
      </c>
      <c r="X22" s="502"/>
      <c r="Y22" s="502"/>
      <c r="Z22" s="502"/>
      <c r="AA22" s="502"/>
      <c r="AB22" s="502" t="s">
        <v>239</v>
      </c>
      <c r="AC22" s="502"/>
      <c r="AD22" s="502"/>
      <c r="AE22" s="502"/>
      <c r="AF22" s="503"/>
    </row>
    <row r="23" spans="2:32" ht="21" customHeight="1">
      <c r="B23" s="275"/>
      <c r="C23" s="256" t="s">
        <v>166</v>
      </c>
      <c r="D23" s="278"/>
      <c r="E23" s="253" t="s">
        <v>263</v>
      </c>
      <c r="F23" s="496"/>
      <c r="G23" s="497"/>
      <c r="H23" s="498"/>
      <c r="I23" s="270"/>
      <c r="J23" s="496"/>
      <c r="K23" s="497"/>
      <c r="L23" s="498"/>
      <c r="M23" s="499">
        <f t="shared" si="0"/>
      </c>
      <c r="N23" s="500"/>
      <c r="O23" s="500"/>
      <c r="P23" s="500"/>
      <c r="Q23" s="501"/>
      <c r="R23" s="502" t="s">
        <v>239</v>
      </c>
      <c r="S23" s="502"/>
      <c r="T23" s="502"/>
      <c r="U23" s="502"/>
      <c r="V23" s="502"/>
      <c r="W23" s="502">
        <f t="shared" si="1"/>
      </c>
      <c r="X23" s="502"/>
      <c r="Y23" s="502"/>
      <c r="Z23" s="502"/>
      <c r="AA23" s="502"/>
      <c r="AB23" s="502" t="s">
        <v>239</v>
      </c>
      <c r="AC23" s="502"/>
      <c r="AD23" s="502"/>
      <c r="AE23" s="502"/>
      <c r="AF23" s="503"/>
    </row>
    <row r="24" spans="2:32" ht="21" customHeight="1">
      <c r="B24" s="275"/>
      <c r="C24" s="256" t="s">
        <v>166</v>
      </c>
      <c r="D24" s="278"/>
      <c r="E24" s="253" t="s">
        <v>263</v>
      </c>
      <c r="F24" s="496"/>
      <c r="G24" s="497"/>
      <c r="H24" s="498"/>
      <c r="I24" s="270"/>
      <c r="J24" s="496"/>
      <c r="K24" s="497"/>
      <c r="L24" s="498"/>
      <c r="M24" s="499">
        <f t="shared" si="0"/>
      </c>
      <c r="N24" s="500"/>
      <c r="O24" s="500"/>
      <c r="P24" s="500"/>
      <c r="Q24" s="501"/>
      <c r="R24" s="502" t="s">
        <v>239</v>
      </c>
      <c r="S24" s="502"/>
      <c r="T24" s="502"/>
      <c r="U24" s="502"/>
      <c r="V24" s="502"/>
      <c r="W24" s="502">
        <f t="shared" si="1"/>
      </c>
      <c r="X24" s="502"/>
      <c r="Y24" s="502"/>
      <c r="Z24" s="502"/>
      <c r="AA24" s="502"/>
      <c r="AB24" s="502" t="s">
        <v>239</v>
      </c>
      <c r="AC24" s="502"/>
      <c r="AD24" s="502"/>
      <c r="AE24" s="502"/>
      <c r="AF24" s="503"/>
    </row>
    <row r="25" spans="2:32" ht="21" customHeight="1">
      <c r="B25" s="275"/>
      <c r="C25" s="256" t="s">
        <v>166</v>
      </c>
      <c r="D25" s="278"/>
      <c r="E25" s="253" t="s">
        <v>263</v>
      </c>
      <c r="F25" s="496"/>
      <c r="G25" s="497"/>
      <c r="H25" s="498"/>
      <c r="I25" s="270"/>
      <c r="J25" s="496"/>
      <c r="K25" s="497"/>
      <c r="L25" s="498"/>
      <c r="M25" s="499">
        <f t="shared" si="0"/>
      </c>
      <c r="N25" s="500"/>
      <c r="O25" s="500"/>
      <c r="P25" s="500"/>
      <c r="Q25" s="501"/>
      <c r="R25" s="502" t="s">
        <v>239</v>
      </c>
      <c r="S25" s="502"/>
      <c r="T25" s="502"/>
      <c r="U25" s="502"/>
      <c r="V25" s="502"/>
      <c r="W25" s="502">
        <f t="shared" si="1"/>
      </c>
      <c r="X25" s="502"/>
      <c r="Y25" s="502"/>
      <c r="Z25" s="502"/>
      <c r="AA25" s="502"/>
      <c r="AB25" s="502" t="s">
        <v>239</v>
      </c>
      <c r="AC25" s="502"/>
      <c r="AD25" s="502"/>
      <c r="AE25" s="502"/>
      <c r="AF25" s="503"/>
    </row>
    <row r="26" spans="2:32" ht="21" customHeight="1">
      <c r="B26" s="275"/>
      <c r="C26" s="256" t="s">
        <v>166</v>
      </c>
      <c r="D26" s="278"/>
      <c r="E26" s="253" t="s">
        <v>263</v>
      </c>
      <c r="F26" s="496"/>
      <c r="G26" s="497"/>
      <c r="H26" s="498"/>
      <c r="I26" s="270"/>
      <c r="J26" s="496"/>
      <c r="K26" s="497"/>
      <c r="L26" s="498"/>
      <c r="M26" s="499">
        <f t="shared" si="0"/>
      </c>
      <c r="N26" s="500"/>
      <c r="O26" s="500"/>
      <c r="P26" s="500"/>
      <c r="Q26" s="501"/>
      <c r="R26" s="502" t="s">
        <v>239</v>
      </c>
      <c r="S26" s="502"/>
      <c r="T26" s="502"/>
      <c r="U26" s="502"/>
      <c r="V26" s="502"/>
      <c r="W26" s="502">
        <f t="shared" si="1"/>
      </c>
      <c r="X26" s="502"/>
      <c r="Y26" s="502"/>
      <c r="Z26" s="502"/>
      <c r="AA26" s="502"/>
      <c r="AB26" s="502" t="s">
        <v>239</v>
      </c>
      <c r="AC26" s="502"/>
      <c r="AD26" s="502"/>
      <c r="AE26" s="502"/>
      <c r="AF26" s="503"/>
    </row>
    <row r="27" spans="2:32" ht="21" customHeight="1" thickBot="1">
      <c r="B27" s="276"/>
      <c r="C27" s="257" t="s">
        <v>166</v>
      </c>
      <c r="D27" s="279"/>
      <c r="E27" s="254" t="s">
        <v>263</v>
      </c>
      <c r="F27" s="513"/>
      <c r="G27" s="514"/>
      <c r="H27" s="515"/>
      <c r="I27" s="271"/>
      <c r="J27" s="513"/>
      <c r="K27" s="514"/>
      <c r="L27" s="515"/>
      <c r="M27" s="534">
        <f t="shared" si="0"/>
      </c>
      <c r="N27" s="535"/>
      <c r="O27" s="535"/>
      <c r="P27" s="535"/>
      <c r="Q27" s="536"/>
      <c r="R27" s="533" t="s">
        <v>239</v>
      </c>
      <c r="S27" s="533"/>
      <c r="T27" s="533"/>
      <c r="U27" s="533"/>
      <c r="V27" s="533"/>
      <c r="W27" s="533">
        <f t="shared" si="1"/>
      </c>
      <c r="X27" s="533"/>
      <c r="Y27" s="533"/>
      <c r="Z27" s="533"/>
      <c r="AA27" s="533"/>
      <c r="AB27" s="533" t="s">
        <v>239</v>
      </c>
      <c r="AC27" s="533"/>
      <c r="AD27" s="533"/>
      <c r="AE27" s="533"/>
      <c r="AF27" s="537"/>
    </row>
    <row r="28" spans="2:32" ht="21" customHeight="1" thickBot="1" thickTop="1">
      <c r="B28" s="529" t="s">
        <v>240</v>
      </c>
      <c r="C28" s="530"/>
      <c r="D28" s="530"/>
      <c r="E28" s="531"/>
      <c r="F28" s="516">
        <f>IF(COUNT(F16:F27)=0,"",SUM(F16:F27))</f>
      </c>
      <c r="G28" s="517"/>
      <c r="H28" s="518"/>
      <c r="I28" s="272">
        <f>IF(COUNT(I16:I27)=0,"",SUM(I16:I27))</f>
      </c>
      <c r="J28" s="516">
        <f>IF(COUNT(J16:J27)=0,"",SUM(J16:J27))</f>
      </c>
      <c r="K28" s="517"/>
      <c r="L28" s="518"/>
      <c r="M28" s="519">
        <f>IF(COUNT(I16:I27)=0,"",I28/F28)</f>
      </c>
      <c r="N28" s="520"/>
      <c r="O28" s="520"/>
      <c r="P28" s="520"/>
      <c r="Q28" s="521"/>
      <c r="R28" s="545"/>
      <c r="S28" s="545"/>
      <c r="T28" s="545"/>
      <c r="U28" s="545"/>
      <c r="V28" s="545"/>
      <c r="W28" s="540">
        <f>IF(COUNT(J16:L28)=0,"",J28/F28)</f>
      </c>
      <c r="X28" s="540"/>
      <c r="Y28" s="540"/>
      <c r="Z28" s="540"/>
      <c r="AA28" s="540"/>
      <c r="AB28" s="538"/>
      <c r="AC28" s="538"/>
      <c r="AD28" s="538"/>
      <c r="AE28" s="538"/>
      <c r="AF28" s="539"/>
    </row>
    <row r="29" ht="12.75" customHeight="1"/>
  </sheetData>
  <sheetProtection/>
  <protectedRanges>
    <protectedRange sqref="R12" name="範囲1"/>
  </protectedRanges>
  <mergeCells count="101">
    <mergeCell ref="M17:Q17"/>
    <mergeCell ref="M26:Q26"/>
    <mergeCell ref="R15:V15"/>
    <mergeCell ref="M15:Q15"/>
    <mergeCell ref="R23:V23"/>
    <mergeCell ref="R24:V24"/>
    <mergeCell ref="R17:V17"/>
    <mergeCell ref="R18:V18"/>
    <mergeCell ref="R19:V19"/>
    <mergeCell ref="R20:V20"/>
    <mergeCell ref="M16:Q16"/>
    <mergeCell ref="R28:V28"/>
    <mergeCell ref="W15:AA15"/>
    <mergeCell ref="W16:AA16"/>
    <mergeCell ref="W17:AA17"/>
    <mergeCell ref="W18:AA18"/>
    <mergeCell ref="W19:AA19"/>
    <mergeCell ref="W22:AA22"/>
    <mergeCell ref="R22:V22"/>
    <mergeCell ref="R25:V25"/>
    <mergeCell ref="R27:V27"/>
    <mergeCell ref="AC12:AD12"/>
    <mergeCell ref="T12:U12"/>
    <mergeCell ref="AB20:AF20"/>
    <mergeCell ref="AB21:AF21"/>
    <mergeCell ref="AB22:AF22"/>
    <mergeCell ref="R16:V16"/>
    <mergeCell ref="AB23:AF23"/>
    <mergeCell ref="AB15:AF15"/>
    <mergeCell ref="AB16:AF16"/>
    <mergeCell ref="R21:V21"/>
    <mergeCell ref="W20:AA20"/>
    <mergeCell ref="AB17:AF17"/>
    <mergeCell ref="AB18:AF18"/>
    <mergeCell ref="W21:AA21"/>
    <mergeCell ref="AB26:AF26"/>
    <mergeCell ref="AB27:AF27"/>
    <mergeCell ref="AB28:AF28"/>
    <mergeCell ref="AB24:AF24"/>
    <mergeCell ref="AB25:AF25"/>
    <mergeCell ref="F17:H17"/>
    <mergeCell ref="F18:H18"/>
    <mergeCell ref="W23:AA23"/>
    <mergeCell ref="W24:AA24"/>
    <mergeCell ref="W28:AA28"/>
    <mergeCell ref="W26:AA26"/>
    <mergeCell ref="W27:AA27"/>
    <mergeCell ref="M27:Q27"/>
    <mergeCell ref="R26:V26"/>
    <mergeCell ref="W25:AA25"/>
    <mergeCell ref="F23:H23"/>
    <mergeCell ref="J24:L24"/>
    <mergeCell ref="F27:H27"/>
    <mergeCell ref="M23:Q23"/>
    <mergeCell ref="M24:Q24"/>
    <mergeCell ref="M28:Q28"/>
    <mergeCell ref="B13:E15"/>
    <mergeCell ref="B28:E28"/>
    <mergeCell ref="F13:H13"/>
    <mergeCell ref="F15:H15"/>
    <mergeCell ref="F16:H16"/>
    <mergeCell ref="F26:H26"/>
    <mergeCell ref="M18:Q18"/>
    <mergeCell ref="M19:Q19"/>
    <mergeCell ref="M25:Q25"/>
    <mergeCell ref="F28:H28"/>
    <mergeCell ref="J28:L28"/>
    <mergeCell ref="J19:L19"/>
    <mergeCell ref="J20:L20"/>
    <mergeCell ref="F20:H20"/>
    <mergeCell ref="F21:H21"/>
    <mergeCell ref="F22:H22"/>
    <mergeCell ref="F19:H19"/>
    <mergeCell ref="F24:H24"/>
    <mergeCell ref="F25:H25"/>
    <mergeCell ref="J13:L13"/>
    <mergeCell ref="J15:L15"/>
    <mergeCell ref="J16:L16"/>
    <mergeCell ref="J17:L17"/>
    <mergeCell ref="J18:L18"/>
    <mergeCell ref="J27:L27"/>
    <mergeCell ref="J23:L23"/>
    <mergeCell ref="J25:L25"/>
    <mergeCell ref="J26:L26"/>
    <mergeCell ref="M13:Q14"/>
    <mergeCell ref="R13:V14"/>
    <mergeCell ref="W13:AA14"/>
    <mergeCell ref="AB13:AF14"/>
    <mergeCell ref="J21:L21"/>
    <mergeCell ref="J22:L22"/>
    <mergeCell ref="M20:Q20"/>
    <mergeCell ref="M21:Q21"/>
    <mergeCell ref="M22:Q22"/>
    <mergeCell ref="AB19:AF19"/>
    <mergeCell ref="B9:C9"/>
    <mergeCell ref="B10:C10"/>
    <mergeCell ref="D10:J10"/>
    <mergeCell ref="D9:G9"/>
    <mergeCell ref="W12:X12"/>
    <mergeCell ref="Y12:AA12"/>
    <mergeCell ref="P12:R12"/>
  </mergeCells>
  <printOptions horizontalCentered="1"/>
  <pageMargins left="0.3937007874015748" right="0.3937007874015748" top="0.4724409448818898" bottom="0.3937007874015748" header="0.4330708661417323" footer="0.2755905511811024"/>
  <pageSetup fitToHeight="1" fitToWidth="1" horizontalDpi="300" verticalDpi="300" orientation="landscape" paperSize="9" r:id="rId1"/>
  <headerFooter alignWithMargins="0">
    <oddFooter>&amp;L&amp;8 2018.02&amp;C-4-</oddFooter>
  </headerFooter>
</worksheet>
</file>

<file path=xl/worksheets/sheet6.xml><?xml version="1.0" encoding="utf-8"?>
<worksheet xmlns="http://schemas.openxmlformats.org/spreadsheetml/2006/main" xmlns:r="http://schemas.openxmlformats.org/officeDocument/2006/relationships">
  <sheetPr>
    <tabColor rgb="FFFFFF99"/>
  </sheetPr>
  <dimension ref="B1:AM31"/>
  <sheetViews>
    <sheetView zoomScalePageLayoutView="0" workbookViewId="0" topLeftCell="A1">
      <selection activeCell="J1" sqref="J1"/>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8" t="s">
        <v>82</v>
      </c>
    </row>
    <row r="2" spans="2:24" ht="18" customHeight="1">
      <c r="B2" s="12" t="s">
        <v>320</v>
      </c>
      <c r="C2" s="19"/>
      <c r="D2" s="19"/>
      <c r="E2" s="19"/>
      <c r="F2" s="19"/>
      <c r="G2" s="19"/>
      <c r="H2" s="19"/>
      <c r="I2" s="19"/>
      <c r="J2" s="19"/>
      <c r="K2" s="19"/>
      <c r="L2" s="19"/>
      <c r="M2" s="19"/>
      <c r="N2" s="19"/>
      <c r="O2" s="19"/>
      <c r="P2" s="19"/>
      <c r="Q2" s="19"/>
      <c r="R2" s="19"/>
      <c r="S2" s="19"/>
      <c r="T2" s="19"/>
      <c r="U2" s="19"/>
      <c r="V2" s="19"/>
      <c r="W2" s="19"/>
      <c r="X2" s="19"/>
    </row>
    <row r="3" spans="2:24" ht="18" customHeight="1">
      <c r="B3" s="74" t="s">
        <v>171</v>
      </c>
      <c r="D3" s="19"/>
      <c r="E3" s="19"/>
      <c r="F3" s="19"/>
      <c r="G3" s="19"/>
      <c r="H3" s="19"/>
      <c r="I3" s="19"/>
      <c r="J3" s="19"/>
      <c r="K3" s="19"/>
      <c r="L3" s="19"/>
      <c r="M3" s="19"/>
      <c r="N3" s="19"/>
      <c r="O3" s="19"/>
      <c r="P3" s="19"/>
      <c r="Q3" s="19"/>
      <c r="R3" s="19"/>
      <c r="S3" s="19"/>
      <c r="T3" s="19"/>
      <c r="U3" s="19"/>
      <c r="V3" s="19"/>
      <c r="W3" s="19"/>
      <c r="X3" s="19"/>
    </row>
    <row r="4" spans="2:24" ht="9.75" customHeight="1">
      <c r="B4" s="19"/>
      <c r="C4" s="19"/>
      <c r="D4" s="19"/>
      <c r="E4" s="19"/>
      <c r="F4" s="19"/>
      <c r="G4" s="19"/>
      <c r="H4" s="19"/>
      <c r="I4" s="19"/>
      <c r="J4" s="19"/>
      <c r="K4" s="19"/>
      <c r="L4" s="19"/>
      <c r="M4" s="19"/>
      <c r="N4" s="19"/>
      <c r="O4" s="19"/>
      <c r="P4" s="19"/>
      <c r="Q4" s="19"/>
      <c r="R4" s="19"/>
      <c r="S4" s="19"/>
      <c r="T4" s="19"/>
      <c r="U4" s="19"/>
      <c r="V4" s="19"/>
      <c r="W4" s="19"/>
      <c r="X4" s="19"/>
    </row>
    <row r="5" spans="2:24" ht="15" customHeight="1">
      <c r="B5" s="17" t="s">
        <v>87</v>
      </c>
      <c r="C5" s="19"/>
      <c r="D5" s="19"/>
      <c r="E5" s="19"/>
      <c r="F5" s="19"/>
      <c r="G5" s="19"/>
      <c r="H5" s="19"/>
      <c r="I5" s="19"/>
      <c r="J5" s="19"/>
      <c r="K5" s="19"/>
      <c r="L5" s="19"/>
      <c r="M5" s="19"/>
      <c r="N5" s="19"/>
      <c r="O5" s="19"/>
      <c r="P5" s="19"/>
      <c r="Q5" s="19"/>
      <c r="R5" s="19"/>
      <c r="S5" s="19"/>
      <c r="T5" s="19"/>
      <c r="U5" s="19"/>
      <c r="V5" s="19"/>
      <c r="W5" s="19"/>
      <c r="X5" s="19"/>
    </row>
    <row r="6" spans="2:13" ht="18" customHeight="1">
      <c r="B6" s="74" t="s">
        <v>321</v>
      </c>
      <c r="C6" s="79"/>
      <c r="D6" s="28"/>
      <c r="E6" s="28"/>
      <c r="F6" s="28"/>
      <c r="G6" s="28"/>
      <c r="H6" s="28"/>
      <c r="I6" s="28"/>
      <c r="J6" s="28"/>
      <c r="K6" s="28"/>
      <c r="L6" s="28"/>
      <c r="M6" s="28"/>
    </row>
    <row r="7" spans="2:13" ht="18" customHeight="1">
      <c r="B7" s="74" t="s">
        <v>322</v>
      </c>
      <c r="C7" s="79"/>
      <c r="D7" s="28"/>
      <c r="E7" s="28"/>
      <c r="F7" s="28"/>
      <c r="G7" s="28"/>
      <c r="H7" s="28"/>
      <c r="I7" s="28"/>
      <c r="J7" s="28"/>
      <c r="K7" s="28"/>
      <c r="L7" s="28"/>
      <c r="M7" s="28"/>
    </row>
    <row r="8" spans="2:13" ht="18" customHeight="1">
      <c r="B8" s="74" t="s">
        <v>323</v>
      </c>
      <c r="C8" s="79"/>
      <c r="D8" s="28"/>
      <c r="E8" s="28"/>
      <c r="F8" s="28"/>
      <c r="G8" s="28"/>
      <c r="H8" s="28"/>
      <c r="I8" s="28"/>
      <c r="J8" s="28"/>
      <c r="K8" s="28"/>
      <c r="L8" s="28"/>
      <c r="M8" s="28"/>
    </row>
    <row r="9" spans="2:24" ht="18" customHeight="1">
      <c r="B9" s="74" t="s">
        <v>324</v>
      </c>
      <c r="C9" s="74"/>
      <c r="D9" s="74"/>
      <c r="E9" s="19"/>
      <c r="F9" s="19"/>
      <c r="G9" s="19"/>
      <c r="H9" s="19"/>
      <c r="I9" s="19"/>
      <c r="J9" s="19"/>
      <c r="K9" s="19"/>
      <c r="L9" s="19"/>
      <c r="M9" s="19"/>
      <c r="N9" s="19"/>
      <c r="O9" s="19"/>
      <c r="P9" s="19"/>
      <c r="Q9" s="19"/>
      <c r="R9" s="19"/>
      <c r="S9" s="19"/>
      <c r="T9" s="19"/>
      <c r="U9" s="19"/>
      <c r="V9" s="19"/>
      <c r="W9" s="19"/>
      <c r="X9" s="19"/>
    </row>
    <row r="10" spans="2:24" ht="15" customHeight="1">
      <c r="B10" s="19"/>
      <c r="C10" s="19"/>
      <c r="D10" s="19"/>
      <c r="E10" s="19"/>
      <c r="F10" s="19"/>
      <c r="G10" s="19"/>
      <c r="H10" s="19"/>
      <c r="I10" s="19"/>
      <c r="J10" s="19"/>
      <c r="K10" s="19"/>
      <c r="L10" s="19"/>
      <c r="M10" s="19"/>
      <c r="N10" s="19"/>
      <c r="O10" s="19"/>
      <c r="P10" s="19"/>
      <c r="Q10" s="19"/>
      <c r="R10" s="19"/>
      <c r="S10" s="19"/>
      <c r="T10" s="19"/>
      <c r="U10" s="19"/>
      <c r="V10" s="19"/>
      <c r="W10" s="19"/>
      <c r="X10" s="19"/>
    </row>
    <row r="11" spans="2:39" s="31" customFormat="1" ht="18" customHeight="1">
      <c r="B11" s="142"/>
      <c r="C11" s="142"/>
      <c r="D11" s="142"/>
      <c r="F11" s="142"/>
      <c r="G11" s="142"/>
      <c r="H11" s="143" t="s">
        <v>172</v>
      </c>
      <c r="I11" s="354"/>
      <c r="J11" s="354"/>
      <c r="K11" s="354"/>
      <c r="L11" s="102" t="s">
        <v>166</v>
      </c>
      <c r="M11" s="354"/>
      <c r="N11" s="354"/>
      <c r="O11" s="103" t="s">
        <v>167</v>
      </c>
      <c r="P11" s="103" t="s">
        <v>294</v>
      </c>
      <c r="Q11" s="354"/>
      <c r="R11" s="354"/>
      <c r="S11" s="354"/>
      <c r="T11" s="102" t="s">
        <v>166</v>
      </c>
      <c r="U11" s="354"/>
      <c r="V11" s="354"/>
      <c r="W11" s="144" t="s">
        <v>167</v>
      </c>
      <c r="X11" s="145" t="s">
        <v>295</v>
      </c>
      <c r="Y11" s="140"/>
      <c r="AC11" s="13"/>
      <c r="AD11" s="13"/>
      <c r="AE11" s="13"/>
      <c r="AF11" s="13"/>
      <c r="AG11" s="13"/>
      <c r="AH11" s="13"/>
      <c r="AI11" s="13"/>
      <c r="AJ11" s="13"/>
      <c r="AK11" s="13"/>
      <c r="AL11" s="13"/>
      <c r="AM11" s="13"/>
    </row>
    <row r="12" spans="2:39" s="31" customFormat="1" ht="4.5" customHeight="1" thickBot="1">
      <c r="B12" s="142"/>
      <c r="C12" s="142"/>
      <c r="D12" s="142"/>
      <c r="E12" s="142"/>
      <c r="F12" s="142"/>
      <c r="G12" s="142"/>
      <c r="H12" s="146"/>
      <c r="I12" s="147"/>
      <c r="J12" s="147"/>
      <c r="K12" s="147"/>
      <c r="L12" s="102"/>
      <c r="M12" s="147"/>
      <c r="N12" s="147"/>
      <c r="O12" s="103"/>
      <c r="P12" s="103"/>
      <c r="Q12" s="147"/>
      <c r="R12" s="147"/>
      <c r="S12" s="147"/>
      <c r="T12" s="102"/>
      <c r="U12" s="147"/>
      <c r="V12" s="147"/>
      <c r="W12" s="148"/>
      <c r="X12" s="149"/>
      <c r="Y12" s="140"/>
      <c r="AC12" s="13"/>
      <c r="AD12" s="13"/>
      <c r="AE12" s="13"/>
      <c r="AF12" s="13"/>
      <c r="AG12" s="13"/>
      <c r="AH12" s="13"/>
      <c r="AI12" s="13"/>
      <c r="AJ12" s="13"/>
      <c r="AK12" s="13"/>
      <c r="AL12" s="13"/>
      <c r="AM12" s="13"/>
    </row>
    <row r="13" spans="2:24" ht="21.75" customHeight="1">
      <c r="B13" s="355" t="s">
        <v>213</v>
      </c>
      <c r="C13" s="370" t="s">
        <v>325</v>
      </c>
      <c r="D13" s="370" t="s">
        <v>182</v>
      </c>
      <c r="E13" s="552" t="s">
        <v>326</v>
      </c>
      <c r="F13" s="361"/>
      <c r="G13" s="553"/>
      <c r="H13" s="552" t="s">
        <v>327</v>
      </c>
      <c r="I13" s="376"/>
      <c r="J13" s="361"/>
      <c r="K13" s="361"/>
      <c r="L13" s="361"/>
      <c r="M13" s="361"/>
      <c r="N13" s="361"/>
      <c r="O13" s="553"/>
      <c r="P13" s="373" t="s">
        <v>183</v>
      </c>
      <c r="Q13" s="374"/>
      <c r="R13" s="374"/>
      <c r="S13" s="554"/>
      <c r="T13" s="554"/>
      <c r="U13" s="554"/>
      <c r="V13" s="554"/>
      <c r="W13" s="554"/>
      <c r="X13" s="113" t="s">
        <v>328</v>
      </c>
    </row>
    <row r="14" spans="2:24" ht="27" customHeight="1">
      <c r="B14" s="549"/>
      <c r="C14" s="371"/>
      <c r="D14" s="371"/>
      <c r="E14" s="57" t="s">
        <v>9</v>
      </c>
      <c r="F14" s="58" t="s">
        <v>173</v>
      </c>
      <c r="G14" s="114" t="s">
        <v>174</v>
      </c>
      <c r="H14" s="379" t="s">
        <v>9</v>
      </c>
      <c r="I14" s="382"/>
      <c r="J14" s="555" t="s">
        <v>175</v>
      </c>
      <c r="K14" s="555"/>
      <c r="L14" s="555"/>
      <c r="M14" s="555" t="s">
        <v>174</v>
      </c>
      <c r="N14" s="555"/>
      <c r="O14" s="556"/>
      <c r="P14" s="380" t="s">
        <v>9</v>
      </c>
      <c r="Q14" s="380"/>
      <c r="R14" s="382"/>
      <c r="S14" s="381" t="s">
        <v>10</v>
      </c>
      <c r="T14" s="380"/>
      <c r="U14" s="382"/>
      <c r="V14" s="381" t="s">
        <v>174</v>
      </c>
      <c r="W14" s="380"/>
      <c r="X14" s="384"/>
    </row>
    <row r="15" spans="2:24" ht="21.75" customHeight="1" thickBot="1">
      <c r="B15" s="550"/>
      <c r="C15" s="551"/>
      <c r="D15" s="372"/>
      <c r="E15" s="52" t="s">
        <v>329</v>
      </c>
      <c r="F15" s="53" t="s">
        <v>330</v>
      </c>
      <c r="G15" s="47" t="s">
        <v>331</v>
      </c>
      <c r="H15" s="391" t="s">
        <v>329</v>
      </c>
      <c r="I15" s="393"/>
      <c r="J15" s="557" t="s">
        <v>330</v>
      </c>
      <c r="K15" s="557"/>
      <c r="L15" s="557"/>
      <c r="M15" s="557" t="s">
        <v>331</v>
      </c>
      <c r="N15" s="557"/>
      <c r="O15" s="558"/>
      <c r="P15" s="392" t="s">
        <v>329</v>
      </c>
      <c r="Q15" s="392"/>
      <c r="R15" s="393"/>
      <c r="S15" s="394" t="s">
        <v>330</v>
      </c>
      <c r="T15" s="392"/>
      <c r="U15" s="393"/>
      <c r="V15" s="394" t="s">
        <v>331</v>
      </c>
      <c r="W15" s="392"/>
      <c r="X15" s="559"/>
    </row>
    <row r="16" spans="2:24" ht="21.75" customHeight="1" thickTop="1">
      <c r="B16" s="175">
        <f>IF(COUNTA('付表1-①（倉庫）'!B17)=0,"",'付表1-①（倉庫）'!B17)</f>
      </c>
      <c r="C16" s="167">
        <f>IF(COUNTA('付表1-①（倉庫）'!D17)=0,"",'付表1-①（倉庫）'!D17)</f>
      </c>
      <c r="D16" s="59">
        <f>IF(COUNTA('付表1-①（倉庫）'!G17)=0,"",'付表1-①（倉庫）'!G17)</f>
      </c>
      <c r="E16" s="150">
        <f>IF(COUNT(G16)=0,"",F16*(100-G16)/100)</f>
      </c>
      <c r="F16" s="151">
        <f>IF(COUNTA('付表1-①（倉庫）'!S17)=0,"",'付表1-①（倉庫）'!S17)</f>
      </c>
      <c r="G16" s="152"/>
      <c r="H16" s="405">
        <f>IF(COUNT(M16)=0,"",J16*(100-M16)/100)</f>
      </c>
      <c r="I16" s="407"/>
      <c r="J16" s="560">
        <f>IF(COUNTA('付表1-①（倉庫）'!V17)=0,"",'付表1-①（倉庫）'!V17)</f>
      </c>
      <c r="K16" s="560"/>
      <c r="L16" s="560"/>
      <c r="M16" s="561"/>
      <c r="N16" s="561"/>
      <c r="O16" s="562"/>
      <c r="P16" s="563">
        <f>IF(COUNT(V16)=0,"",S16*(100-V16)/100)</f>
      </c>
      <c r="Q16" s="563"/>
      <c r="R16" s="564"/>
      <c r="S16" s="565"/>
      <c r="T16" s="566"/>
      <c r="U16" s="567"/>
      <c r="V16" s="568"/>
      <c r="W16" s="569"/>
      <c r="X16" s="570"/>
    </row>
    <row r="17" spans="2:24" ht="21.75" customHeight="1">
      <c r="B17" s="172">
        <f>IF(COUNTA('付表1-①（倉庫）'!B18)=0,"",'付表1-①（倉庫）'!B18)</f>
      </c>
      <c r="C17" s="168">
        <f>IF(COUNTA('付表1-①（倉庫）'!D18)=0,"",'付表1-①（倉庫）'!D18)</f>
      </c>
      <c r="D17" s="153">
        <f>IF(COUNTA('付表1-①（倉庫）'!G18)=0,"",'付表1-①（倉庫）'!G18)</f>
      </c>
      <c r="E17" s="154">
        <f aca="true" t="shared" si="0" ref="E17:E25">IF(COUNT(G17)=0,"",F17*(100-G17)/100)</f>
      </c>
      <c r="F17" s="151">
        <f>IF(COUNTA('付表1-①（倉庫）'!S18)=0,"",'付表1-①（倉庫）'!S18)</f>
      </c>
      <c r="G17" s="155"/>
      <c r="H17" s="423">
        <f aca="true" t="shared" si="1" ref="H17:H25">IF(COUNT(M17)=0,"",J17*(100-M17)/100)</f>
      </c>
      <c r="I17" s="425"/>
      <c r="J17" s="560">
        <f>IF(COUNTA('付表1-①（倉庫）'!V18)=0,"",'付表1-①（倉庫）'!V18)</f>
      </c>
      <c r="K17" s="560"/>
      <c r="L17" s="560"/>
      <c r="M17" s="571"/>
      <c r="N17" s="571"/>
      <c r="O17" s="572"/>
      <c r="P17" s="573">
        <f>IF(COUNT(V17)=0,"",S17*(100-V17)/100)</f>
      </c>
      <c r="Q17" s="573"/>
      <c r="R17" s="574"/>
      <c r="S17" s="575"/>
      <c r="T17" s="576"/>
      <c r="U17" s="577"/>
      <c r="V17" s="578"/>
      <c r="W17" s="579"/>
      <c r="X17" s="580"/>
    </row>
    <row r="18" spans="2:24" ht="21.75" customHeight="1">
      <c r="B18" s="172">
        <f>IF(COUNTA('付表1-①（倉庫）'!B19)=0,"",'付表1-①（倉庫）'!B19)</f>
      </c>
      <c r="C18" s="168">
        <f>IF(COUNTA('付表1-①（倉庫）'!D19)=0,"",'付表1-①（倉庫）'!D19)</f>
      </c>
      <c r="D18" s="153">
        <f>IF(COUNTA('付表1-①（倉庫）'!G19)=0,"",'付表1-①（倉庫）'!G19)</f>
      </c>
      <c r="E18" s="154">
        <f t="shared" si="0"/>
      </c>
      <c r="F18" s="151">
        <f>IF(COUNTA('付表1-①（倉庫）'!S19)=0,"",'付表1-①（倉庫）'!S19)</f>
      </c>
      <c r="G18" s="155"/>
      <c r="H18" s="423">
        <f t="shared" si="1"/>
      </c>
      <c r="I18" s="425"/>
      <c r="J18" s="560">
        <f>IF(COUNTA('付表1-①（倉庫）'!V19)=0,"",'付表1-①（倉庫）'!V19)</f>
      </c>
      <c r="K18" s="560"/>
      <c r="L18" s="560"/>
      <c r="M18" s="571"/>
      <c r="N18" s="571"/>
      <c r="O18" s="572"/>
      <c r="P18" s="573">
        <f aca="true" t="shared" si="2" ref="P18:P24">IF(COUNT(V18)=0,"",S18*(100-V18)/100)</f>
      </c>
      <c r="Q18" s="573"/>
      <c r="R18" s="574"/>
      <c r="S18" s="575"/>
      <c r="T18" s="576"/>
      <c r="U18" s="577"/>
      <c r="V18" s="578"/>
      <c r="W18" s="579"/>
      <c r="X18" s="580"/>
    </row>
    <row r="19" spans="2:24" ht="21.75" customHeight="1">
      <c r="B19" s="172">
        <f>IF(COUNTA('付表1-①（倉庫）'!B20)=0,"",'付表1-①（倉庫）'!B20)</f>
      </c>
      <c r="C19" s="168">
        <f>IF(COUNTA('付表1-①（倉庫）'!D20)=0,"",'付表1-①（倉庫）'!D20)</f>
      </c>
      <c r="D19" s="153">
        <f>IF(COUNTA('付表1-①（倉庫）'!G20)=0,"",'付表1-①（倉庫）'!G20)</f>
      </c>
      <c r="E19" s="154">
        <f t="shared" si="0"/>
      </c>
      <c r="F19" s="151">
        <f>IF(COUNTA('付表1-①（倉庫）'!S20)=0,"",'付表1-①（倉庫）'!S20)</f>
      </c>
      <c r="G19" s="155"/>
      <c r="H19" s="423">
        <f t="shared" si="1"/>
      </c>
      <c r="I19" s="425"/>
      <c r="J19" s="560">
        <f>IF(COUNTA('付表1-①（倉庫）'!V20)=0,"",'付表1-①（倉庫）'!V20)</f>
      </c>
      <c r="K19" s="560"/>
      <c r="L19" s="560"/>
      <c r="M19" s="571"/>
      <c r="N19" s="571"/>
      <c r="O19" s="572"/>
      <c r="P19" s="573">
        <f t="shared" si="2"/>
      </c>
      <c r="Q19" s="573"/>
      <c r="R19" s="574"/>
      <c r="S19" s="575"/>
      <c r="T19" s="576"/>
      <c r="U19" s="577"/>
      <c r="V19" s="578"/>
      <c r="W19" s="579"/>
      <c r="X19" s="580"/>
    </row>
    <row r="20" spans="2:24" ht="21.75" customHeight="1">
      <c r="B20" s="172">
        <f>IF(COUNTA('付表1-①（倉庫）'!B21)=0,"",'付表1-①（倉庫）'!B21)</f>
      </c>
      <c r="C20" s="168">
        <f>IF(COUNTA('付表1-①（倉庫）'!D21)=0,"",'付表1-①（倉庫）'!D21)</f>
      </c>
      <c r="D20" s="153">
        <f>IF(COUNTA('付表1-①（倉庫）'!G21)=0,"",'付表1-①（倉庫）'!G21)</f>
      </c>
      <c r="E20" s="154">
        <f t="shared" si="0"/>
      </c>
      <c r="F20" s="151">
        <f>IF(COUNTA('付表1-①（倉庫）'!S21)=0,"",'付表1-①（倉庫）'!S21)</f>
      </c>
      <c r="G20" s="155"/>
      <c r="H20" s="423">
        <f t="shared" si="1"/>
      </c>
      <c r="I20" s="425"/>
      <c r="J20" s="560">
        <f>IF(COUNTA('付表1-①（倉庫）'!V21)=0,"",'付表1-①（倉庫）'!V21)</f>
      </c>
      <c r="K20" s="560"/>
      <c r="L20" s="560"/>
      <c r="M20" s="571"/>
      <c r="N20" s="571"/>
      <c r="O20" s="572"/>
      <c r="P20" s="573">
        <f t="shared" si="2"/>
      </c>
      <c r="Q20" s="573"/>
      <c r="R20" s="574"/>
      <c r="S20" s="575"/>
      <c r="T20" s="576"/>
      <c r="U20" s="577"/>
      <c r="V20" s="578"/>
      <c r="W20" s="579"/>
      <c r="X20" s="580"/>
    </row>
    <row r="21" spans="2:24" ht="21.75" customHeight="1">
      <c r="B21" s="172">
        <f>IF(COUNTA('付表1-①（倉庫）'!B22)=0,"",'付表1-①（倉庫）'!B22)</f>
      </c>
      <c r="C21" s="169">
        <f>IF(COUNTA('付表1-①（倉庫）'!D22)=0,"",'付表1-①（倉庫）'!D22)</f>
      </c>
      <c r="D21" s="156">
        <f>IF(COUNTA('付表1-①（倉庫）'!G22)=0,"",'付表1-①（倉庫）'!G22)</f>
      </c>
      <c r="E21" s="157">
        <f t="shared" si="0"/>
      </c>
      <c r="F21" s="151">
        <f>IF(COUNTA('付表1-①（倉庫）'!S22)=0,"",'付表1-①（倉庫）'!S22)</f>
      </c>
      <c r="G21" s="158"/>
      <c r="H21" s="423">
        <f t="shared" si="1"/>
      </c>
      <c r="I21" s="425"/>
      <c r="J21" s="560">
        <f>IF(COUNTA('付表1-①（倉庫）'!V22)=0,"",'付表1-①（倉庫）'!V22)</f>
      </c>
      <c r="K21" s="560"/>
      <c r="L21" s="560"/>
      <c r="M21" s="571"/>
      <c r="N21" s="571"/>
      <c r="O21" s="572"/>
      <c r="P21" s="573">
        <f t="shared" si="2"/>
      </c>
      <c r="Q21" s="573"/>
      <c r="R21" s="574"/>
      <c r="S21" s="575"/>
      <c r="T21" s="576"/>
      <c r="U21" s="577"/>
      <c r="V21" s="578"/>
      <c r="W21" s="579"/>
      <c r="X21" s="580"/>
    </row>
    <row r="22" spans="2:24" ht="21.75" customHeight="1">
      <c r="B22" s="173">
        <f>IF(COUNTA('付表1-①（倉庫）'!B23)=0,"",'付表1-①（倉庫）'!B23)</f>
      </c>
      <c r="C22" s="170">
        <f>IF(COUNTA('付表1-①（倉庫）'!D23)=0,"",'付表1-①（倉庫）'!D23)</f>
      </c>
      <c r="D22" s="54">
        <f>IF(COUNTA('付表1-①（倉庫）'!G23)=0,"",'付表1-①（倉庫）'!G23)</f>
      </c>
      <c r="E22" s="154">
        <f t="shared" si="0"/>
      </c>
      <c r="F22" s="151">
        <f>IF(COUNTA('付表1-①（倉庫）'!S23)=0,"",'付表1-①（倉庫）'!S23)</f>
      </c>
      <c r="G22" s="155"/>
      <c r="H22" s="423">
        <f t="shared" si="1"/>
      </c>
      <c r="I22" s="425"/>
      <c r="J22" s="560">
        <f>IF(COUNTA('付表1-①（倉庫）'!V23)=0,"",'付表1-①（倉庫）'!V23)</f>
      </c>
      <c r="K22" s="560"/>
      <c r="L22" s="560"/>
      <c r="M22" s="571"/>
      <c r="N22" s="571"/>
      <c r="O22" s="572"/>
      <c r="P22" s="573">
        <f t="shared" si="2"/>
      </c>
      <c r="Q22" s="573"/>
      <c r="R22" s="574"/>
      <c r="S22" s="575"/>
      <c r="T22" s="576"/>
      <c r="U22" s="577"/>
      <c r="V22" s="578"/>
      <c r="W22" s="579"/>
      <c r="X22" s="580"/>
    </row>
    <row r="23" spans="2:24" ht="21.75" customHeight="1">
      <c r="B23" s="173">
        <f>IF(COUNTA('付表1-①（倉庫）'!B24)=0,"",'付表1-①（倉庫）'!B24)</f>
      </c>
      <c r="C23" s="170">
        <f>IF(COUNTA('付表1-①（倉庫）'!D24)=0,"",'付表1-①（倉庫）'!D24)</f>
      </c>
      <c r="D23" s="54">
        <f>IF(COUNTA('付表1-①（倉庫）'!G24)=0,"",'付表1-①（倉庫）'!G24)</f>
      </c>
      <c r="E23" s="154">
        <f t="shared" si="0"/>
      </c>
      <c r="F23" s="151">
        <f>IF(COUNTA('付表1-①（倉庫）'!S24)=0,"",'付表1-①（倉庫）'!S24)</f>
      </c>
      <c r="G23" s="155"/>
      <c r="H23" s="423">
        <f t="shared" si="1"/>
      </c>
      <c r="I23" s="425"/>
      <c r="J23" s="560">
        <f>IF(COUNTA('付表1-①（倉庫）'!V24)=0,"",'付表1-①（倉庫）'!V24)</f>
      </c>
      <c r="K23" s="560"/>
      <c r="L23" s="560"/>
      <c r="M23" s="571"/>
      <c r="N23" s="571"/>
      <c r="O23" s="572"/>
      <c r="P23" s="573">
        <f t="shared" si="2"/>
      </c>
      <c r="Q23" s="573"/>
      <c r="R23" s="574"/>
      <c r="S23" s="575"/>
      <c r="T23" s="576"/>
      <c r="U23" s="577"/>
      <c r="V23" s="578"/>
      <c r="W23" s="579"/>
      <c r="X23" s="580"/>
    </row>
    <row r="24" spans="2:24" ht="21.75" customHeight="1" thickBot="1">
      <c r="B24" s="174">
        <f>IF(COUNTA('付表1-①（倉庫）'!B25)=0,"",'付表1-①（倉庫）'!B25)</f>
      </c>
      <c r="C24" s="171">
        <f>IF(COUNTA('付表1-①（倉庫）'!D25)=0,"",'付表1-①（倉庫）'!D25)</f>
      </c>
      <c r="D24" s="62">
        <f>IF(COUNTA('付表1-①（倉庫）'!G25)=0,"",'付表1-①（倉庫）'!G25)</f>
      </c>
      <c r="E24" s="159"/>
      <c r="F24" s="176">
        <f>IF(COUNTA('付表1-①（倉庫）'!S25)=0,"",'付表1-①（倉庫）'!S25)</f>
      </c>
      <c r="G24" s="160"/>
      <c r="H24" s="423">
        <f>IF(COUNT(M24)=0,"",J24*(100-M24)/100)</f>
      </c>
      <c r="I24" s="425"/>
      <c r="J24" s="581">
        <f>IF(COUNTA('付表1-①（倉庫）'!V25)=0,"",'付表1-①（倉庫）'!V25)</f>
      </c>
      <c r="K24" s="581"/>
      <c r="L24" s="581"/>
      <c r="M24" s="582"/>
      <c r="N24" s="582"/>
      <c r="O24" s="583"/>
      <c r="P24" s="573">
        <f t="shared" si="2"/>
      </c>
      <c r="Q24" s="573"/>
      <c r="R24" s="574"/>
      <c r="S24" s="584"/>
      <c r="T24" s="585"/>
      <c r="U24" s="586"/>
      <c r="V24" s="587"/>
      <c r="W24" s="588"/>
      <c r="X24" s="589"/>
    </row>
    <row r="25" spans="2:24" ht="21.75" customHeight="1" thickBot="1" thickTop="1">
      <c r="B25" s="453" t="s">
        <v>351</v>
      </c>
      <c r="C25" s="454"/>
      <c r="D25" s="602"/>
      <c r="E25" s="161">
        <f t="shared" si="0"/>
      </c>
      <c r="F25" s="162">
        <f>IF(COUNTA('付表1-①（倉庫）'!S26)=0,"",'付表1-①（倉庫）'!S26)</f>
      </c>
      <c r="G25" s="163"/>
      <c r="H25" s="462">
        <f t="shared" si="1"/>
      </c>
      <c r="I25" s="464"/>
      <c r="J25" s="594">
        <f>IF(COUNTA('付表1-①（倉庫）'!V26)=0,"",'付表1-①（倉庫）'!V26)</f>
      </c>
      <c r="K25" s="594"/>
      <c r="L25" s="594"/>
      <c r="M25" s="595"/>
      <c r="N25" s="595"/>
      <c r="O25" s="596"/>
      <c r="P25" s="597">
        <f>IF(COUNT(V25)=0,"",S25*(100-V25)/100)</f>
      </c>
      <c r="Q25" s="597"/>
      <c r="R25" s="598"/>
      <c r="S25" s="599"/>
      <c r="T25" s="600"/>
      <c r="U25" s="601"/>
      <c r="V25" s="590"/>
      <c r="W25" s="591"/>
      <c r="X25" s="592"/>
    </row>
    <row r="26" ht="12.75" customHeight="1"/>
    <row r="27" spans="2:18" ht="13.5" customHeight="1">
      <c r="B27" s="593" t="s">
        <v>176</v>
      </c>
      <c r="C27" s="593"/>
      <c r="D27" s="593"/>
      <c r="E27" s="593"/>
      <c r="F27" s="593"/>
      <c r="G27" s="593"/>
      <c r="H27" s="593"/>
      <c r="I27" s="593"/>
      <c r="J27" s="593"/>
      <c r="K27" s="593"/>
      <c r="L27" s="593"/>
      <c r="M27" s="593"/>
      <c r="N27" s="593"/>
      <c r="O27" s="593"/>
      <c r="P27" s="593"/>
      <c r="Q27" s="15"/>
      <c r="R27" s="15"/>
    </row>
    <row r="30" ht="13.5">
      <c r="L30" s="98"/>
    </row>
    <row r="31" ht="14.25">
      <c r="J31" s="164"/>
    </row>
  </sheetData>
  <sheetProtection/>
  <protectedRanges>
    <protectedRange sqref="O11:P12" name="範囲1"/>
  </protectedRanges>
  <mergeCells count="85">
    <mergeCell ref="V25:X25"/>
    <mergeCell ref="B27:P27"/>
    <mergeCell ref="H25:I25"/>
    <mergeCell ref="J25:L25"/>
    <mergeCell ref="M25:O25"/>
    <mergeCell ref="P25:R25"/>
    <mergeCell ref="S25:U25"/>
    <mergeCell ref="B25:D25"/>
    <mergeCell ref="H24:I24"/>
    <mergeCell ref="J24:L24"/>
    <mergeCell ref="M24:O24"/>
    <mergeCell ref="P24:R24"/>
    <mergeCell ref="S24:U24"/>
    <mergeCell ref="V24:X24"/>
    <mergeCell ref="H23:I23"/>
    <mergeCell ref="J23:L23"/>
    <mergeCell ref="M23:O23"/>
    <mergeCell ref="P23:R23"/>
    <mergeCell ref="S23:U23"/>
    <mergeCell ref="V23:X23"/>
    <mergeCell ref="H22:I22"/>
    <mergeCell ref="J22:L22"/>
    <mergeCell ref="M22:O22"/>
    <mergeCell ref="P22:R22"/>
    <mergeCell ref="S22:U22"/>
    <mergeCell ref="V22:X22"/>
    <mergeCell ref="H21:I21"/>
    <mergeCell ref="J21:L21"/>
    <mergeCell ref="M21:O21"/>
    <mergeCell ref="P21:R21"/>
    <mergeCell ref="S21:U21"/>
    <mergeCell ref="V21:X21"/>
    <mergeCell ref="H20:I20"/>
    <mergeCell ref="J20:L20"/>
    <mergeCell ref="M20:O20"/>
    <mergeCell ref="P20:R20"/>
    <mergeCell ref="S20:U20"/>
    <mergeCell ref="V20:X20"/>
    <mergeCell ref="H19:I19"/>
    <mergeCell ref="J19:L19"/>
    <mergeCell ref="M19:O19"/>
    <mergeCell ref="P19:R19"/>
    <mergeCell ref="S19:U19"/>
    <mergeCell ref="V19:X19"/>
    <mergeCell ref="H18:I18"/>
    <mergeCell ref="J18:L18"/>
    <mergeCell ref="M18:O18"/>
    <mergeCell ref="P18:R18"/>
    <mergeCell ref="S18:U18"/>
    <mergeCell ref="V18:X18"/>
    <mergeCell ref="H17:I17"/>
    <mergeCell ref="J17:L17"/>
    <mergeCell ref="M17:O17"/>
    <mergeCell ref="P17:R17"/>
    <mergeCell ref="S17:U17"/>
    <mergeCell ref="V17:X17"/>
    <mergeCell ref="H16:I16"/>
    <mergeCell ref="J16:L16"/>
    <mergeCell ref="M16:O16"/>
    <mergeCell ref="P16:R16"/>
    <mergeCell ref="S16:U16"/>
    <mergeCell ref="V16:X16"/>
    <mergeCell ref="H15:I15"/>
    <mergeCell ref="J15:L15"/>
    <mergeCell ref="M15:O15"/>
    <mergeCell ref="P15:R15"/>
    <mergeCell ref="S15:U15"/>
    <mergeCell ref="V15:X15"/>
    <mergeCell ref="S13:W13"/>
    <mergeCell ref="H14:I14"/>
    <mergeCell ref="J14:L14"/>
    <mergeCell ref="M14:O14"/>
    <mergeCell ref="P14:R14"/>
    <mergeCell ref="S14:U14"/>
    <mergeCell ref="V14:X14"/>
    <mergeCell ref="I11:K11"/>
    <mergeCell ref="M11:N11"/>
    <mergeCell ref="Q11:S11"/>
    <mergeCell ref="U11:V11"/>
    <mergeCell ref="B13:B15"/>
    <mergeCell ref="C13:C15"/>
    <mergeCell ref="D13:D15"/>
    <mergeCell ref="E13:G13"/>
    <mergeCell ref="H13:O13"/>
    <mergeCell ref="P13:R13"/>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2018.02&amp;C-5-</oddFooter>
  </headerFooter>
</worksheet>
</file>

<file path=xl/worksheets/sheet7.xml><?xml version="1.0" encoding="utf-8"?>
<worksheet xmlns="http://schemas.openxmlformats.org/spreadsheetml/2006/main" xmlns:r="http://schemas.openxmlformats.org/officeDocument/2006/relationships">
  <sheetPr>
    <tabColor rgb="FFCCFFFF"/>
  </sheetPr>
  <dimension ref="B1:AU34"/>
  <sheetViews>
    <sheetView zoomScalePageLayoutView="0" workbookViewId="0" topLeftCell="A1">
      <selection activeCell="G2" sqref="G2"/>
    </sheetView>
  </sheetViews>
  <sheetFormatPr defaultColWidth="9.00390625" defaultRowHeight="13.5"/>
  <cols>
    <col min="1" max="1" width="1.00390625" style="0" customWidth="1"/>
    <col min="2" max="2" width="14.625" style="0" customWidth="1"/>
    <col min="3" max="3" width="5.00390625" style="0" customWidth="1"/>
    <col min="4" max="4" width="18.125" style="0" customWidth="1"/>
    <col min="5" max="5" width="11.503906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48" t="s">
        <v>272</v>
      </c>
      <c r="C1" s="28"/>
      <c r="D1" s="49"/>
      <c r="E1" s="49"/>
      <c r="F1" s="49"/>
      <c r="G1" s="49"/>
      <c r="H1" s="28"/>
      <c r="I1" s="28"/>
      <c r="J1" s="28"/>
      <c r="K1" s="28"/>
      <c r="L1" s="28"/>
      <c r="M1" s="28"/>
      <c r="N1" s="28"/>
      <c r="O1" s="28"/>
      <c r="P1" s="28"/>
    </row>
    <row r="2" spans="2:16" ht="18" customHeight="1">
      <c r="B2" s="330" t="s">
        <v>287</v>
      </c>
      <c r="C2" s="28"/>
      <c r="D2" s="28"/>
      <c r="E2" s="28"/>
      <c r="F2" s="28"/>
      <c r="G2" s="28"/>
      <c r="H2" s="28"/>
      <c r="I2" s="28"/>
      <c r="J2" s="28"/>
      <c r="K2" s="28"/>
      <c r="L2" s="28"/>
      <c r="M2" s="28"/>
      <c r="N2" s="28"/>
      <c r="O2" s="28"/>
      <c r="P2" s="28"/>
    </row>
    <row r="3" spans="2:16" ht="18" customHeight="1">
      <c r="B3" s="79" t="s">
        <v>288</v>
      </c>
      <c r="C3" s="28"/>
      <c r="D3" s="28"/>
      <c r="E3" s="28"/>
      <c r="F3" s="28"/>
      <c r="G3" s="28"/>
      <c r="H3" s="28"/>
      <c r="I3" s="28"/>
      <c r="J3" s="28"/>
      <c r="K3" s="28"/>
      <c r="L3" s="28"/>
      <c r="M3" s="28"/>
      <c r="N3" s="28"/>
      <c r="O3" s="28"/>
      <c r="P3" s="28"/>
    </row>
    <row r="4" spans="2:13" ht="9.75" customHeight="1">
      <c r="B4" s="28"/>
      <c r="C4" s="28"/>
      <c r="D4" s="28"/>
      <c r="E4" s="28"/>
      <c r="F4" s="28"/>
      <c r="G4" s="28"/>
      <c r="H4" s="28"/>
      <c r="I4" s="28"/>
      <c r="J4" s="28"/>
      <c r="K4" s="28"/>
      <c r="L4" s="28"/>
      <c r="M4" s="28"/>
    </row>
    <row r="5" spans="2:13" ht="18" customHeight="1">
      <c r="B5" s="50" t="s">
        <v>86</v>
      </c>
      <c r="C5" s="28"/>
      <c r="D5" s="28"/>
      <c r="E5" s="28"/>
      <c r="F5" s="28"/>
      <c r="G5" s="28"/>
      <c r="H5" s="28"/>
      <c r="I5" s="28"/>
      <c r="J5" s="28"/>
      <c r="K5" s="28"/>
      <c r="L5" s="28"/>
      <c r="M5" s="28"/>
    </row>
    <row r="6" spans="2:16" s="335" customFormat="1" ht="17.25" customHeight="1">
      <c r="B6" s="201" t="s">
        <v>289</v>
      </c>
      <c r="C6" s="331"/>
      <c r="D6" s="331"/>
      <c r="E6" s="331"/>
      <c r="F6" s="331"/>
      <c r="G6" s="331"/>
      <c r="H6" s="332"/>
      <c r="I6" s="332"/>
      <c r="J6" s="332"/>
      <c r="K6" s="332"/>
      <c r="L6" s="332"/>
      <c r="M6" s="333"/>
      <c r="N6" s="334"/>
      <c r="O6" s="332"/>
      <c r="P6" s="332"/>
    </row>
    <row r="7" spans="2:16" s="335" customFormat="1" ht="17.25" customHeight="1">
      <c r="B7" s="201" t="s">
        <v>290</v>
      </c>
      <c r="C7" s="331"/>
      <c r="D7" s="331"/>
      <c r="E7" s="331"/>
      <c r="F7" s="331"/>
      <c r="G7" s="331"/>
      <c r="H7" s="332"/>
      <c r="I7" s="332"/>
      <c r="J7" s="332"/>
      <c r="K7" s="332"/>
      <c r="L7" s="332"/>
      <c r="M7" s="333"/>
      <c r="N7" s="334"/>
      <c r="O7" s="332"/>
      <c r="P7" s="332"/>
    </row>
    <row r="8" spans="2:16" s="335" customFormat="1" ht="17.25" customHeight="1">
      <c r="B8" s="201" t="s">
        <v>291</v>
      </c>
      <c r="C8" s="331"/>
      <c r="D8" s="331"/>
      <c r="E8" s="331"/>
      <c r="F8" s="331"/>
      <c r="G8" s="331"/>
      <c r="H8" s="332"/>
      <c r="I8" s="332"/>
      <c r="J8" s="332"/>
      <c r="K8" s="332"/>
      <c r="L8" s="332"/>
      <c r="M8" s="333"/>
      <c r="N8" s="333"/>
      <c r="O8" s="332"/>
      <c r="P8" s="332"/>
    </row>
    <row r="9" spans="2:16" s="335" customFormat="1" ht="17.25" customHeight="1">
      <c r="B9" s="201" t="s">
        <v>292</v>
      </c>
      <c r="C9" s="331"/>
      <c r="D9" s="331"/>
      <c r="E9" s="331"/>
      <c r="F9" s="331"/>
      <c r="G9" s="331"/>
      <c r="H9" s="332"/>
      <c r="I9" s="332"/>
      <c r="J9" s="332"/>
      <c r="K9" s="332"/>
      <c r="L9" s="332"/>
      <c r="M9" s="332"/>
      <c r="N9" s="332"/>
      <c r="O9" s="332"/>
      <c r="P9" s="332"/>
    </row>
    <row r="10" spans="2:13" ht="17.25" customHeight="1">
      <c r="B10" s="79" t="s">
        <v>332</v>
      </c>
      <c r="C10" s="79"/>
      <c r="D10" s="79"/>
      <c r="E10" s="28"/>
      <c r="F10" s="28"/>
      <c r="G10" s="28"/>
      <c r="H10" s="28"/>
      <c r="I10" s="28"/>
      <c r="J10" s="28"/>
      <c r="K10" s="28"/>
      <c r="L10" s="28"/>
      <c r="M10" s="28"/>
    </row>
    <row r="11" spans="2:16" ht="17.25" customHeight="1">
      <c r="B11" s="79"/>
      <c r="C11" s="79"/>
      <c r="D11" s="79"/>
      <c r="E11" s="79"/>
      <c r="F11" s="79"/>
      <c r="G11" s="79"/>
      <c r="H11" s="28"/>
      <c r="I11" s="28"/>
      <c r="J11" s="28"/>
      <c r="K11" s="28"/>
      <c r="L11" s="28"/>
      <c r="M11" s="28"/>
      <c r="N11" s="28"/>
      <c r="O11" s="28"/>
      <c r="P11" s="28"/>
    </row>
    <row r="12" spans="18:47" s="99" customFormat="1" ht="18" customHeight="1">
      <c r="R12" s="100" t="s">
        <v>164</v>
      </c>
      <c r="S12" s="101" t="s">
        <v>165</v>
      </c>
      <c r="T12" s="354"/>
      <c r="U12" s="354"/>
      <c r="V12" s="354"/>
      <c r="W12" s="102" t="s">
        <v>166</v>
      </c>
      <c r="X12" s="328"/>
      <c r="Y12" s="103" t="s">
        <v>167</v>
      </c>
      <c r="Z12" s="103" t="s">
        <v>294</v>
      </c>
      <c r="AA12" s="354"/>
      <c r="AB12" s="354"/>
      <c r="AC12" s="354"/>
      <c r="AD12" s="102" t="s">
        <v>166</v>
      </c>
      <c r="AE12" s="328"/>
      <c r="AF12" s="101" t="s">
        <v>167</v>
      </c>
      <c r="AG12" s="99" t="s">
        <v>295</v>
      </c>
      <c r="AK12" s="104"/>
      <c r="AL12" s="104"/>
      <c r="AM12" s="104"/>
      <c r="AN12" s="104"/>
      <c r="AO12" s="104"/>
      <c r="AP12" s="104"/>
      <c r="AQ12" s="104"/>
      <c r="AR12" s="104"/>
      <c r="AS12" s="104"/>
      <c r="AT12" s="104"/>
      <c r="AU12" s="104"/>
    </row>
    <row r="13" spans="8:47" s="105" customFormat="1" ht="4.5" customHeight="1" thickBot="1">
      <c r="H13" s="106"/>
      <c r="I13" s="106"/>
      <c r="J13" s="106"/>
      <c r="K13" s="106"/>
      <c r="L13" s="106"/>
      <c r="M13" s="106"/>
      <c r="N13" s="106"/>
      <c r="O13" s="106"/>
      <c r="R13" s="107"/>
      <c r="S13" s="108"/>
      <c r="T13" s="109"/>
      <c r="U13" s="109"/>
      <c r="V13" s="109"/>
      <c r="W13" s="106"/>
      <c r="X13" s="110"/>
      <c r="Y13" s="111"/>
      <c r="Z13" s="111"/>
      <c r="AA13" s="109"/>
      <c r="AB13" s="109"/>
      <c r="AC13" s="109"/>
      <c r="AD13" s="106"/>
      <c r="AE13" s="109"/>
      <c r="AF13" s="108"/>
      <c r="AK13" s="112"/>
      <c r="AL13" s="112"/>
      <c r="AM13" s="112"/>
      <c r="AN13" s="112"/>
      <c r="AO13" s="112"/>
      <c r="AP13" s="112"/>
      <c r="AQ13" s="112"/>
      <c r="AR13" s="112"/>
      <c r="AS13" s="112"/>
      <c r="AT13" s="112"/>
      <c r="AU13" s="112"/>
    </row>
    <row r="14" spans="2:47" ht="27" customHeight="1">
      <c r="B14" s="355" t="s">
        <v>211</v>
      </c>
      <c r="C14" s="358" t="s">
        <v>177</v>
      </c>
      <c r="D14" s="361" t="s">
        <v>84</v>
      </c>
      <c r="E14" s="364" t="s">
        <v>147</v>
      </c>
      <c r="F14" s="367" t="s">
        <v>139</v>
      </c>
      <c r="G14" s="370" t="s">
        <v>178</v>
      </c>
      <c r="H14" s="373" t="s">
        <v>184</v>
      </c>
      <c r="I14" s="374"/>
      <c r="J14" s="374"/>
      <c r="K14" s="374"/>
      <c r="L14" s="375" t="s">
        <v>65</v>
      </c>
      <c r="M14" s="374"/>
      <c r="N14" s="374"/>
      <c r="O14" s="376"/>
      <c r="P14" s="375" t="s">
        <v>66</v>
      </c>
      <c r="Q14" s="374"/>
      <c r="R14" s="377"/>
      <c r="S14" s="373" t="s">
        <v>179</v>
      </c>
      <c r="T14" s="374"/>
      <c r="U14" s="376"/>
      <c r="V14" s="375" t="s">
        <v>180</v>
      </c>
      <c r="W14" s="374"/>
      <c r="X14" s="377"/>
      <c r="Y14" s="373" t="s">
        <v>181</v>
      </c>
      <c r="Z14" s="374"/>
      <c r="AA14" s="377"/>
      <c r="AB14" s="373" t="s">
        <v>168</v>
      </c>
      <c r="AC14" s="374"/>
      <c r="AD14" s="374"/>
      <c r="AE14" s="373" t="s">
        <v>169</v>
      </c>
      <c r="AF14" s="374"/>
      <c r="AG14" s="378"/>
      <c r="AK14" s="13"/>
      <c r="AL14" s="13"/>
      <c r="AM14" s="13"/>
      <c r="AN14" s="13"/>
      <c r="AO14" s="13"/>
      <c r="AP14" s="13"/>
      <c r="AQ14" s="13"/>
      <c r="AR14" s="13"/>
      <c r="AS14" s="13"/>
      <c r="AT14" s="13"/>
      <c r="AU14" s="13"/>
    </row>
    <row r="15" spans="2:47" ht="19.5" customHeight="1">
      <c r="B15" s="356"/>
      <c r="C15" s="359"/>
      <c r="D15" s="362"/>
      <c r="E15" s="365"/>
      <c r="F15" s="368"/>
      <c r="G15" s="371"/>
      <c r="H15" s="379" t="s">
        <v>37</v>
      </c>
      <c r="I15" s="380"/>
      <c r="J15" s="380"/>
      <c r="K15" s="380"/>
      <c r="L15" s="381" t="s">
        <v>297</v>
      </c>
      <c r="M15" s="380"/>
      <c r="N15" s="380"/>
      <c r="O15" s="382"/>
      <c r="P15" s="381" t="s">
        <v>298</v>
      </c>
      <c r="Q15" s="380"/>
      <c r="R15" s="383"/>
      <c r="S15" s="379" t="s">
        <v>299</v>
      </c>
      <c r="T15" s="380"/>
      <c r="U15" s="382"/>
      <c r="V15" s="381" t="s">
        <v>300</v>
      </c>
      <c r="W15" s="380"/>
      <c r="X15" s="383"/>
      <c r="Y15" s="379" t="s">
        <v>301</v>
      </c>
      <c r="Z15" s="380"/>
      <c r="AA15" s="383"/>
      <c r="AB15" s="379" t="s">
        <v>302</v>
      </c>
      <c r="AC15" s="380"/>
      <c r="AD15" s="380"/>
      <c r="AE15" s="379" t="s">
        <v>303</v>
      </c>
      <c r="AF15" s="380"/>
      <c r="AG15" s="384"/>
      <c r="AK15" s="13"/>
      <c r="AL15" s="13"/>
      <c r="AM15" s="13"/>
      <c r="AN15" s="13"/>
      <c r="AO15" s="13"/>
      <c r="AP15" s="13"/>
      <c r="AQ15" s="13"/>
      <c r="AR15" s="13"/>
      <c r="AS15" s="13"/>
      <c r="AT15" s="13"/>
      <c r="AU15" s="13"/>
    </row>
    <row r="16" spans="2:47" ht="19.5" customHeight="1" thickBot="1">
      <c r="B16" s="357"/>
      <c r="C16" s="360"/>
      <c r="D16" s="363"/>
      <c r="E16" s="366"/>
      <c r="F16" s="369"/>
      <c r="G16" s="372"/>
      <c r="H16" s="82" t="s">
        <v>304</v>
      </c>
      <c r="I16" s="115" t="s">
        <v>305</v>
      </c>
      <c r="J16" s="329"/>
      <c r="K16" s="115" t="s">
        <v>295</v>
      </c>
      <c r="L16" s="385" t="s">
        <v>306</v>
      </c>
      <c r="M16" s="386"/>
      <c r="N16" s="386"/>
      <c r="O16" s="387"/>
      <c r="P16" s="388" t="s">
        <v>189</v>
      </c>
      <c r="Q16" s="389"/>
      <c r="R16" s="390"/>
      <c r="S16" s="391"/>
      <c r="T16" s="392"/>
      <c r="U16" s="392"/>
      <c r="V16" s="394"/>
      <c r="W16" s="392"/>
      <c r="X16" s="395"/>
      <c r="Y16" s="391" t="s">
        <v>307</v>
      </c>
      <c r="Z16" s="392"/>
      <c r="AA16" s="395"/>
      <c r="AB16" s="396" t="s">
        <v>308</v>
      </c>
      <c r="AC16" s="386"/>
      <c r="AD16" s="386"/>
      <c r="AE16" s="397"/>
      <c r="AF16" s="398"/>
      <c r="AG16" s="399"/>
      <c r="AK16" s="13"/>
      <c r="AL16" s="13"/>
      <c r="AM16" s="13"/>
      <c r="AN16" s="13"/>
      <c r="AO16" s="13"/>
      <c r="AP16" s="13"/>
      <c r="AQ16" s="13"/>
      <c r="AR16" s="13"/>
      <c r="AS16" s="13"/>
      <c r="AT16" s="13"/>
      <c r="AU16" s="13"/>
    </row>
    <row r="17" spans="2:47" ht="21.75" customHeight="1" thickTop="1">
      <c r="B17" s="119"/>
      <c r="C17" s="120"/>
      <c r="D17" s="117"/>
      <c r="E17" s="336"/>
      <c r="F17" s="182"/>
      <c r="G17" s="118"/>
      <c r="H17" s="400"/>
      <c r="I17" s="401"/>
      <c r="J17" s="401"/>
      <c r="K17" s="402"/>
      <c r="L17" s="403"/>
      <c r="M17" s="401"/>
      <c r="N17" s="401"/>
      <c r="O17" s="402"/>
      <c r="P17" s="403"/>
      <c r="Q17" s="401"/>
      <c r="R17" s="404"/>
      <c r="S17" s="405">
        <f>IF(COUNT(L17)=0,"",IF(COUNT(H17)=0,"",L17/H17))</f>
      </c>
      <c r="T17" s="406"/>
      <c r="U17" s="406"/>
      <c r="V17" s="821">
        <f>IF(COUNT(P17)=0,"",IF(COUNT(H17)=0,"",P17/H17))</f>
      </c>
      <c r="W17" s="406"/>
      <c r="X17" s="408"/>
      <c r="Y17" s="409"/>
      <c r="Z17" s="410"/>
      <c r="AA17" s="411"/>
      <c r="AB17" s="412">
        <f>IF(COUNT(L17)=1,L17*Y17,(IF(COUNT(P17)=1,P17*Y17,IF(COUNT(P17)=0,"",P17*Y17))))</f>
      </c>
      <c r="AC17" s="413">
        <f aca="true" t="shared" si="0" ref="AC17:AD25">IF(COUNT(X17)=1,X17*AB17,(IF(COUNT(Y17)=1,Y17*AB17,IF(COUNT(AB17)=0,"",X17*AB17))))</f>
      </c>
      <c r="AD17" s="414">
        <f t="shared" si="0"/>
      </c>
      <c r="AE17" s="415">
        <f aca="true" t="shared" si="1" ref="AE17:AE25">IF(COUNT(H17)=1,AB17/H17,IF(AND(COUNT(H17)=0,COUNT(L17)=1),AB17/L17,""))</f>
      </c>
      <c r="AF17" s="416"/>
      <c r="AG17" s="417"/>
      <c r="AK17" s="13"/>
      <c r="AL17" s="13"/>
      <c r="AM17" s="13"/>
      <c r="AN17" s="13"/>
      <c r="AO17" s="13"/>
      <c r="AP17" s="13"/>
      <c r="AQ17" s="13"/>
      <c r="AR17" s="13"/>
      <c r="AS17" s="13"/>
      <c r="AT17" s="13"/>
      <c r="AU17" s="13"/>
    </row>
    <row r="18" spans="2:47" ht="21.75" customHeight="1">
      <c r="B18" s="119"/>
      <c r="C18" s="120"/>
      <c r="D18" s="117"/>
      <c r="E18" s="337"/>
      <c r="F18" s="165"/>
      <c r="G18" s="118"/>
      <c r="H18" s="418"/>
      <c r="I18" s="419"/>
      <c r="J18" s="419"/>
      <c r="K18" s="420"/>
      <c r="L18" s="421"/>
      <c r="M18" s="419"/>
      <c r="N18" s="419"/>
      <c r="O18" s="420"/>
      <c r="P18" s="421"/>
      <c r="Q18" s="419"/>
      <c r="R18" s="422"/>
      <c r="S18" s="423">
        <f aca="true" t="shared" si="2" ref="S18:S26">IF(COUNT(L18)=0,"",IF(COUNT(H18)=0,"",L18/H18))</f>
      </c>
      <c r="T18" s="424"/>
      <c r="U18" s="424"/>
      <c r="V18" s="822">
        <f aca="true" t="shared" si="3" ref="V18:V26">IF(COUNT(P18)=0,"",IF(COUNT(H18)=0,"",P18/H18))</f>
      </c>
      <c r="W18" s="424"/>
      <c r="X18" s="426"/>
      <c r="Y18" s="427"/>
      <c r="Z18" s="428"/>
      <c r="AA18" s="429"/>
      <c r="AB18" s="430">
        <f aca="true" t="shared" si="4" ref="AB18:AB23">IF(COUNT(L18)=1,L18*Y18,(IF(COUNT(P18)=1,P18*Y18,IF(COUNT(P18)=0,"",P18*Y18))))</f>
      </c>
      <c r="AC18" s="431">
        <f t="shared" si="0"/>
      </c>
      <c r="AD18" s="432">
        <f t="shared" si="0"/>
      </c>
      <c r="AE18" s="423">
        <f t="shared" si="1"/>
      </c>
      <c r="AF18" s="424"/>
      <c r="AG18" s="433"/>
      <c r="AK18" s="13"/>
      <c r="AL18" s="13"/>
      <c r="AM18" s="13"/>
      <c r="AN18" s="13"/>
      <c r="AO18" s="13"/>
      <c r="AP18" s="13"/>
      <c r="AQ18" s="13"/>
      <c r="AR18" s="13"/>
      <c r="AS18" s="13"/>
      <c r="AT18" s="13"/>
      <c r="AU18" s="13"/>
    </row>
    <row r="19" spans="2:47" ht="21.75" customHeight="1">
      <c r="B19" s="121"/>
      <c r="C19" s="122"/>
      <c r="D19" s="117"/>
      <c r="E19" s="337"/>
      <c r="F19" s="166"/>
      <c r="G19" s="118"/>
      <c r="H19" s="418"/>
      <c r="I19" s="419"/>
      <c r="J19" s="419"/>
      <c r="K19" s="420"/>
      <c r="L19" s="421"/>
      <c r="M19" s="419"/>
      <c r="N19" s="419"/>
      <c r="O19" s="420"/>
      <c r="P19" s="421"/>
      <c r="Q19" s="419"/>
      <c r="R19" s="422"/>
      <c r="S19" s="423">
        <f t="shared" si="2"/>
      </c>
      <c r="T19" s="424"/>
      <c r="U19" s="424"/>
      <c r="V19" s="822">
        <f t="shared" si="3"/>
      </c>
      <c r="W19" s="424"/>
      <c r="X19" s="426"/>
      <c r="Y19" s="427"/>
      <c r="Z19" s="428"/>
      <c r="AA19" s="429"/>
      <c r="AB19" s="430">
        <f t="shared" si="4"/>
      </c>
      <c r="AC19" s="431">
        <f t="shared" si="0"/>
      </c>
      <c r="AD19" s="432">
        <f t="shared" si="0"/>
      </c>
      <c r="AE19" s="423">
        <f t="shared" si="1"/>
      </c>
      <c r="AF19" s="424"/>
      <c r="AG19" s="433"/>
      <c r="AK19" s="13"/>
      <c r="AL19" s="13"/>
      <c r="AM19" s="13"/>
      <c r="AN19" s="13"/>
      <c r="AO19" s="13"/>
      <c r="AP19" s="13"/>
      <c r="AQ19" s="13"/>
      <c r="AR19" s="13"/>
      <c r="AS19" s="13"/>
      <c r="AT19" s="13"/>
      <c r="AU19" s="13"/>
    </row>
    <row r="20" spans="2:47" ht="21.75" customHeight="1">
      <c r="B20" s="121"/>
      <c r="C20" s="122"/>
      <c r="D20" s="123"/>
      <c r="E20" s="338"/>
      <c r="F20" s="166"/>
      <c r="G20" s="124"/>
      <c r="H20" s="418"/>
      <c r="I20" s="419"/>
      <c r="J20" s="419"/>
      <c r="K20" s="420"/>
      <c r="L20" s="421"/>
      <c r="M20" s="419"/>
      <c r="N20" s="419"/>
      <c r="O20" s="420"/>
      <c r="P20" s="421"/>
      <c r="Q20" s="419"/>
      <c r="R20" s="422"/>
      <c r="S20" s="423">
        <f t="shared" si="2"/>
      </c>
      <c r="T20" s="424"/>
      <c r="U20" s="424"/>
      <c r="V20" s="822">
        <f t="shared" si="3"/>
      </c>
      <c r="W20" s="424"/>
      <c r="X20" s="426"/>
      <c r="Y20" s="427"/>
      <c r="Z20" s="428"/>
      <c r="AA20" s="429"/>
      <c r="AB20" s="430">
        <f t="shared" si="4"/>
      </c>
      <c r="AC20" s="431">
        <f t="shared" si="0"/>
      </c>
      <c r="AD20" s="432">
        <f t="shared" si="0"/>
      </c>
      <c r="AE20" s="423">
        <f t="shared" si="1"/>
      </c>
      <c r="AF20" s="424"/>
      <c r="AG20" s="433"/>
      <c r="AK20" s="13"/>
      <c r="AL20" s="13"/>
      <c r="AM20" s="13"/>
      <c r="AN20" s="13"/>
      <c r="AO20" s="13"/>
      <c r="AP20" s="13"/>
      <c r="AQ20" s="13"/>
      <c r="AR20" s="13"/>
      <c r="AS20" s="13"/>
      <c r="AT20" s="13"/>
      <c r="AU20" s="13"/>
    </row>
    <row r="21" spans="2:47" ht="21.75" customHeight="1">
      <c r="B21" s="121"/>
      <c r="C21" s="122"/>
      <c r="D21" s="123"/>
      <c r="E21" s="338"/>
      <c r="F21" s="166"/>
      <c r="G21" s="124"/>
      <c r="H21" s="418"/>
      <c r="I21" s="419"/>
      <c r="J21" s="419"/>
      <c r="K21" s="420"/>
      <c r="L21" s="421"/>
      <c r="M21" s="419"/>
      <c r="N21" s="419"/>
      <c r="O21" s="420"/>
      <c r="P21" s="421"/>
      <c r="Q21" s="419"/>
      <c r="R21" s="422"/>
      <c r="S21" s="423">
        <f t="shared" si="2"/>
      </c>
      <c r="T21" s="424"/>
      <c r="U21" s="424"/>
      <c r="V21" s="822">
        <f t="shared" si="3"/>
      </c>
      <c r="W21" s="424"/>
      <c r="X21" s="426"/>
      <c r="Y21" s="427"/>
      <c r="Z21" s="428"/>
      <c r="AA21" s="429"/>
      <c r="AB21" s="430">
        <f t="shared" si="4"/>
      </c>
      <c r="AC21" s="431">
        <f t="shared" si="0"/>
      </c>
      <c r="AD21" s="432">
        <f t="shared" si="0"/>
      </c>
      <c r="AE21" s="423">
        <f t="shared" si="1"/>
      </c>
      <c r="AF21" s="424"/>
      <c r="AG21" s="433"/>
      <c r="AK21" s="13"/>
      <c r="AL21" s="13"/>
      <c r="AM21" s="13"/>
      <c r="AN21" s="13"/>
      <c r="AO21" s="13"/>
      <c r="AP21" s="13"/>
      <c r="AQ21" s="13"/>
      <c r="AR21" s="13"/>
      <c r="AS21" s="13"/>
      <c r="AT21" s="13"/>
      <c r="AU21" s="13"/>
    </row>
    <row r="22" spans="2:47" ht="21.75" customHeight="1">
      <c r="B22" s="121"/>
      <c r="C22" s="122"/>
      <c r="D22" s="123"/>
      <c r="E22" s="338"/>
      <c r="F22" s="166"/>
      <c r="G22" s="124"/>
      <c r="H22" s="418"/>
      <c r="I22" s="419"/>
      <c r="J22" s="419"/>
      <c r="K22" s="420"/>
      <c r="L22" s="421"/>
      <c r="M22" s="419"/>
      <c r="N22" s="419"/>
      <c r="O22" s="420"/>
      <c r="P22" s="421"/>
      <c r="Q22" s="419"/>
      <c r="R22" s="422"/>
      <c r="S22" s="423">
        <f t="shared" si="2"/>
      </c>
      <c r="T22" s="424"/>
      <c r="U22" s="424"/>
      <c r="V22" s="822">
        <f t="shared" si="3"/>
      </c>
      <c r="W22" s="424"/>
      <c r="X22" s="426"/>
      <c r="Y22" s="427"/>
      <c r="Z22" s="428"/>
      <c r="AA22" s="429"/>
      <c r="AB22" s="430">
        <f t="shared" si="4"/>
      </c>
      <c r="AC22" s="431">
        <f t="shared" si="0"/>
      </c>
      <c r="AD22" s="432">
        <f t="shared" si="0"/>
      </c>
      <c r="AE22" s="423">
        <f t="shared" si="1"/>
      </c>
      <c r="AF22" s="424"/>
      <c r="AG22" s="433"/>
      <c r="AK22" s="13"/>
      <c r="AL22" s="13"/>
      <c r="AM22" s="13"/>
      <c r="AN22" s="13"/>
      <c r="AO22" s="13"/>
      <c r="AP22" s="13"/>
      <c r="AQ22" s="13"/>
      <c r="AR22" s="13"/>
      <c r="AS22" s="13"/>
      <c r="AT22" s="13"/>
      <c r="AU22" s="13"/>
    </row>
    <row r="23" spans="2:47" ht="21.75" customHeight="1">
      <c r="B23" s="121"/>
      <c r="C23" s="122"/>
      <c r="D23" s="123"/>
      <c r="E23" s="338"/>
      <c r="F23" s="166"/>
      <c r="G23" s="124"/>
      <c r="H23" s="418"/>
      <c r="I23" s="419"/>
      <c r="J23" s="419"/>
      <c r="K23" s="420"/>
      <c r="L23" s="421"/>
      <c r="M23" s="419"/>
      <c r="N23" s="419"/>
      <c r="O23" s="420"/>
      <c r="P23" s="421"/>
      <c r="Q23" s="419"/>
      <c r="R23" s="422"/>
      <c r="S23" s="423">
        <f t="shared" si="2"/>
      </c>
      <c r="T23" s="424"/>
      <c r="U23" s="424"/>
      <c r="V23" s="822">
        <f t="shared" si="3"/>
      </c>
      <c r="W23" s="424"/>
      <c r="X23" s="426"/>
      <c r="Y23" s="427"/>
      <c r="Z23" s="428"/>
      <c r="AA23" s="429"/>
      <c r="AB23" s="430">
        <f t="shared" si="4"/>
      </c>
      <c r="AC23" s="431">
        <f t="shared" si="0"/>
      </c>
      <c r="AD23" s="432">
        <f t="shared" si="0"/>
      </c>
      <c r="AE23" s="423">
        <f t="shared" si="1"/>
      </c>
      <c r="AF23" s="424"/>
      <c r="AG23" s="433"/>
      <c r="AK23" s="13"/>
      <c r="AL23" s="13"/>
      <c r="AM23" s="13"/>
      <c r="AN23" s="13"/>
      <c r="AO23" s="13"/>
      <c r="AP23" s="13"/>
      <c r="AQ23" s="13"/>
      <c r="AR23" s="13"/>
      <c r="AS23" s="13"/>
      <c r="AT23" s="13"/>
      <c r="AU23" s="13"/>
    </row>
    <row r="24" spans="2:47" ht="21.75" customHeight="1">
      <c r="B24" s="121"/>
      <c r="C24" s="122"/>
      <c r="D24" s="123"/>
      <c r="E24" s="338"/>
      <c r="F24" s="166"/>
      <c r="G24" s="124"/>
      <c r="H24" s="418"/>
      <c r="I24" s="419"/>
      <c r="J24" s="419"/>
      <c r="K24" s="420"/>
      <c r="L24" s="421"/>
      <c r="M24" s="419"/>
      <c r="N24" s="419"/>
      <c r="O24" s="420"/>
      <c r="P24" s="421"/>
      <c r="Q24" s="419"/>
      <c r="R24" s="422"/>
      <c r="S24" s="423">
        <f t="shared" si="2"/>
      </c>
      <c r="T24" s="424"/>
      <c r="U24" s="424"/>
      <c r="V24" s="822">
        <f t="shared" si="3"/>
      </c>
      <c r="W24" s="424"/>
      <c r="X24" s="426"/>
      <c r="Y24" s="427"/>
      <c r="Z24" s="428"/>
      <c r="AA24" s="429"/>
      <c r="AB24" s="430">
        <f>IF(COUNT(L24)=1,L24*Y24,(IF(COUNT(P24)=1,P24*Y24,IF(COUNT(P24)=0,"",P24*Y24))))</f>
      </c>
      <c r="AC24" s="431">
        <f t="shared" si="0"/>
      </c>
      <c r="AD24" s="432">
        <f t="shared" si="0"/>
      </c>
      <c r="AE24" s="423">
        <f t="shared" si="1"/>
      </c>
      <c r="AF24" s="424"/>
      <c r="AG24" s="433"/>
      <c r="AK24" s="13"/>
      <c r="AL24" s="13"/>
      <c r="AM24" s="13"/>
      <c r="AN24" s="13"/>
      <c r="AO24" s="13"/>
      <c r="AP24" s="13"/>
      <c r="AQ24" s="13"/>
      <c r="AR24" s="13"/>
      <c r="AS24" s="13"/>
      <c r="AT24" s="13"/>
      <c r="AU24" s="13"/>
    </row>
    <row r="25" spans="2:47" ht="21.75" customHeight="1" thickBot="1">
      <c r="B25" s="125"/>
      <c r="C25" s="126"/>
      <c r="D25" s="127"/>
      <c r="E25" s="339"/>
      <c r="F25" s="183"/>
      <c r="G25" s="128"/>
      <c r="H25" s="437"/>
      <c r="I25" s="438"/>
      <c r="J25" s="438"/>
      <c r="K25" s="439"/>
      <c r="L25" s="440"/>
      <c r="M25" s="438"/>
      <c r="N25" s="438"/>
      <c r="O25" s="439"/>
      <c r="P25" s="440"/>
      <c r="Q25" s="438"/>
      <c r="R25" s="441"/>
      <c r="S25" s="442">
        <f t="shared" si="2"/>
      </c>
      <c r="T25" s="443"/>
      <c r="U25" s="443"/>
      <c r="V25" s="823">
        <f t="shared" si="3"/>
      </c>
      <c r="W25" s="443"/>
      <c r="X25" s="444"/>
      <c r="Y25" s="445"/>
      <c r="Z25" s="446"/>
      <c r="AA25" s="447"/>
      <c r="AB25" s="449">
        <f>IF(COUNT(L25)=1,L25*Y25,(IF(COUNT(P25)=1,P25*Y25,IF(COUNT(P25)=0,"",P25*Y25))))</f>
      </c>
      <c r="AC25" s="450">
        <f t="shared" si="0"/>
      </c>
      <c r="AD25" s="451">
        <f t="shared" si="0"/>
      </c>
      <c r="AE25" s="442">
        <f t="shared" si="1"/>
      </c>
      <c r="AF25" s="443"/>
      <c r="AG25" s="452"/>
      <c r="AK25" s="13"/>
      <c r="AL25" s="13"/>
      <c r="AM25" s="13"/>
      <c r="AN25" s="13"/>
      <c r="AO25" s="13"/>
      <c r="AP25" s="13"/>
      <c r="AQ25" s="13"/>
      <c r="AR25" s="13"/>
      <c r="AS25" s="13"/>
      <c r="AT25" s="13"/>
      <c r="AU25" s="13"/>
    </row>
    <row r="26" spans="2:47" ht="21.75" customHeight="1" thickBot="1" thickTop="1">
      <c r="B26" s="453" t="s">
        <v>350</v>
      </c>
      <c r="C26" s="454"/>
      <c r="D26" s="455"/>
      <c r="E26" s="455"/>
      <c r="F26" s="455"/>
      <c r="G26" s="456"/>
      <c r="H26" s="457"/>
      <c r="I26" s="458"/>
      <c r="J26" s="458"/>
      <c r="K26" s="459"/>
      <c r="L26" s="460">
        <f>IF(COUNT(L17:O25)=0,"",SUM(L17:O25))</f>
      </c>
      <c r="M26" s="435"/>
      <c r="N26" s="435"/>
      <c r="O26" s="461"/>
      <c r="P26" s="460">
        <f>IF(COUNT(P17:P25)=0,"",SUM(P17:P25))</f>
      </c>
      <c r="Q26" s="435"/>
      <c r="R26" s="436"/>
      <c r="S26" s="462">
        <f t="shared" si="2"/>
      </c>
      <c r="T26" s="463"/>
      <c r="U26" s="463"/>
      <c r="V26" s="824">
        <f t="shared" si="3"/>
      </c>
      <c r="W26" s="463"/>
      <c r="X26" s="465"/>
      <c r="Y26" s="466" t="s">
        <v>309</v>
      </c>
      <c r="Z26" s="467"/>
      <c r="AA26" s="468"/>
      <c r="AB26" s="434">
        <f>IF(COUNTA(Y17:Y25)=0,"",SUM(AB17:AB25))</f>
      </c>
      <c r="AC26" s="435">
        <f>IF(COUNTA(AB17:AB25)=0,"",SUM(AC17:AC25))</f>
        <v>0</v>
      </c>
      <c r="AD26" s="436">
        <f>IF(COUNTA(AC17:AC25)=0,"",SUM(AD17:AD25))</f>
        <v>0</v>
      </c>
      <c r="AE26" s="470">
        <f>IF(COUNT(H26)=1,AB26/H26,"")</f>
      </c>
      <c r="AF26" s="471"/>
      <c r="AG26" s="472"/>
      <c r="AK26" s="13"/>
      <c r="AL26" s="13"/>
      <c r="AM26" s="13"/>
      <c r="AN26" s="13"/>
      <c r="AO26" s="13"/>
      <c r="AP26" s="13"/>
      <c r="AQ26" s="13"/>
      <c r="AR26" s="13"/>
      <c r="AS26" s="13"/>
      <c r="AT26" s="13"/>
      <c r="AU26" s="13"/>
    </row>
    <row r="27" ht="12.75" customHeight="1"/>
    <row r="28" spans="2:31" ht="13.5">
      <c r="B28" s="55" t="s">
        <v>142</v>
      </c>
      <c r="C28" s="129"/>
      <c r="D28" s="130"/>
      <c r="E28" s="130"/>
      <c r="F28" s="130"/>
      <c r="G28" s="19"/>
      <c r="H28" s="51" t="s">
        <v>148</v>
      </c>
      <c r="I28" s="51"/>
      <c r="J28" s="51"/>
      <c r="K28" s="51"/>
      <c r="L28" s="51"/>
      <c r="M28" s="51"/>
      <c r="N28" s="51"/>
      <c r="O28" s="51"/>
      <c r="P28" s="56"/>
      <c r="Q28" s="56"/>
      <c r="R28" s="56"/>
      <c r="S28" s="56"/>
      <c r="T28" s="56"/>
      <c r="U28" s="56"/>
      <c r="V28" s="80" t="s">
        <v>149</v>
      </c>
      <c r="W28" s="80"/>
      <c r="X28" s="80"/>
      <c r="Y28" s="131"/>
      <c r="Z28" s="131"/>
      <c r="AA28" s="131"/>
      <c r="AB28" s="132"/>
      <c r="AC28" s="132"/>
      <c r="AD28" s="132"/>
      <c r="AE28" s="132"/>
    </row>
    <row r="29" spans="2:31" ht="13.5">
      <c r="B29" s="55" t="s">
        <v>143</v>
      </c>
      <c r="C29" s="133"/>
      <c r="D29" s="133"/>
      <c r="E29" s="133"/>
      <c r="F29" s="133"/>
      <c r="G29" s="19"/>
      <c r="H29" s="473" t="s">
        <v>150</v>
      </c>
      <c r="I29" s="474"/>
      <c r="J29" s="474"/>
      <c r="K29" s="475"/>
      <c r="L29" s="473" t="s">
        <v>310</v>
      </c>
      <c r="M29" s="474"/>
      <c r="N29" s="474"/>
      <c r="O29" s="475"/>
      <c r="P29" s="469" t="s">
        <v>309</v>
      </c>
      <c r="Q29" s="469"/>
      <c r="R29" s="469"/>
      <c r="S29" s="448" t="s">
        <v>309</v>
      </c>
      <c r="T29" s="448"/>
      <c r="U29" s="448"/>
      <c r="V29" s="80" t="s">
        <v>151</v>
      </c>
      <c r="W29" s="80"/>
      <c r="X29" s="80"/>
      <c r="Y29" s="134"/>
      <c r="Z29" s="134"/>
      <c r="AA29" s="134"/>
      <c r="AB29" s="135"/>
      <c r="AC29" s="135"/>
      <c r="AD29" s="135"/>
      <c r="AE29" s="134"/>
    </row>
    <row r="30" spans="2:31" ht="13.5">
      <c r="B30" s="55" t="s">
        <v>140</v>
      </c>
      <c r="C30" s="136"/>
      <c r="D30" s="136"/>
      <c r="E30" s="136"/>
      <c r="F30" s="136"/>
      <c r="G30" s="19"/>
      <c r="H30" s="473" t="s">
        <v>64</v>
      </c>
      <c r="I30" s="474"/>
      <c r="J30" s="474"/>
      <c r="K30" s="475"/>
      <c r="L30" s="473" t="s">
        <v>311</v>
      </c>
      <c r="M30" s="474"/>
      <c r="N30" s="474"/>
      <c r="O30" s="475"/>
      <c r="P30" s="469" t="s">
        <v>68</v>
      </c>
      <c r="Q30" s="469"/>
      <c r="R30" s="469"/>
      <c r="S30" s="448" t="s">
        <v>312</v>
      </c>
      <c r="T30" s="448"/>
      <c r="U30" s="448"/>
      <c r="V30" s="81" t="s">
        <v>152</v>
      </c>
      <c r="W30" s="81"/>
      <c r="X30" s="81"/>
      <c r="Y30" s="134"/>
      <c r="Z30" s="134"/>
      <c r="AA30" s="134"/>
      <c r="AB30" s="135"/>
      <c r="AC30" s="135"/>
      <c r="AD30" s="135"/>
      <c r="AE30" s="134"/>
    </row>
    <row r="31" spans="2:31" ht="13.5">
      <c r="B31" s="55" t="s">
        <v>141</v>
      </c>
      <c r="C31" s="133"/>
      <c r="D31" s="133"/>
      <c r="E31" s="133"/>
      <c r="F31" s="133"/>
      <c r="G31" s="19"/>
      <c r="H31" s="473" t="s">
        <v>313</v>
      </c>
      <c r="I31" s="474"/>
      <c r="J31" s="474"/>
      <c r="K31" s="475"/>
      <c r="L31" s="473" t="s">
        <v>314</v>
      </c>
      <c r="M31" s="474"/>
      <c r="N31" s="474"/>
      <c r="O31" s="475"/>
      <c r="P31" s="469" t="s">
        <v>67</v>
      </c>
      <c r="Q31" s="469"/>
      <c r="R31" s="469"/>
      <c r="S31" s="448" t="s">
        <v>315</v>
      </c>
      <c r="T31" s="448"/>
      <c r="U31" s="448"/>
      <c r="V31" s="80" t="s">
        <v>153</v>
      </c>
      <c r="W31" s="80"/>
      <c r="X31" s="80"/>
      <c r="Y31" s="134"/>
      <c r="Z31" s="134"/>
      <c r="AA31" s="134"/>
      <c r="AB31" s="135"/>
      <c r="AC31" s="135"/>
      <c r="AD31" s="135"/>
      <c r="AE31" s="134"/>
    </row>
    <row r="32" spans="2:31" ht="13.5">
      <c r="B32" s="55" t="s">
        <v>154</v>
      </c>
      <c r="C32" s="137"/>
      <c r="D32" s="137"/>
      <c r="E32" s="137"/>
      <c r="F32" s="137"/>
      <c r="G32" s="19"/>
      <c r="H32" s="473" t="s">
        <v>91</v>
      </c>
      <c r="I32" s="474"/>
      <c r="J32" s="474"/>
      <c r="K32" s="475"/>
      <c r="L32" s="473" t="s">
        <v>316</v>
      </c>
      <c r="M32" s="474"/>
      <c r="N32" s="474"/>
      <c r="O32" s="475"/>
      <c r="P32" s="469" t="s">
        <v>155</v>
      </c>
      <c r="Q32" s="469"/>
      <c r="R32" s="469"/>
      <c r="S32" s="448" t="s">
        <v>317</v>
      </c>
      <c r="T32" s="448"/>
      <c r="U32" s="448"/>
      <c r="V32" s="81" t="s">
        <v>156</v>
      </c>
      <c r="W32" s="81"/>
      <c r="X32" s="81"/>
      <c r="Y32" s="134"/>
      <c r="Z32" s="134"/>
      <c r="AA32" s="134"/>
      <c r="AB32" s="135"/>
      <c r="AC32" s="135"/>
      <c r="AD32" s="135"/>
      <c r="AE32" s="134"/>
    </row>
    <row r="33" spans="2:31" ht="13.5">
      <c r="B33" s="55" t="s">
        <v>333</v>
      </c>
      <c r="C33" s="138"/>
      <c r="D33" s="138"/>
      <c r="E33" s="138"/>
      <c r="F33" s="138"/>
      <c r="G33" s="24"/>
      <c r="H33" s="473" t="s">
        <v>157</v>
      </c>
      <c r="I33" s="474"/>
      <c r="J33" s="474"/>
      <c r="K33" s="475"/>
      <c r="L33" s="476" t="s">
        <v>170</v>
      </c>
      <c r="M33" s="476"/>
      <c r="N33" s="476"/>
      <c r="O33" s="476"/>
      <c r="P33" s="476"/>
      <c r="Q33" s="476"/>
      <c r="R33" s="476"/>
      <c r="S33" s="476"/>
      <c r="T33" s="476"/>
      <c r="U33" s="476"/>
      <c r="V33" s="80" t="s">
        <v>158</v>
      </c>
      <c r="W33" s="80"/>
      <c r="X33" s="80"/>
      <c r="Y33" s="139"/>
      <c r="Z33" s="139"/>
      <c r="AA33" s="139"/>
      <c r="AB33" s="140"/>
      <c r="AC33" s="140"/>
      <c r="AD33" s="140"/>
      <c r="AE33" s="140"/>
    </row>
    <row r="34" spans="2:31" ht="13.5">
      <c r="B34" s="136"/>
      <c r="C34" s="136"/>
      <c r="D34" s="136"/>
      <c r="E34" s="136"/>
      <c r="F34" s="136"/>
      <c r="H34" s="473" t="s">
        <v>159</v>
      </c>
      <c r="I34" s="474"/>
      <c r="J34" s="474"/>
      <c r="K34" s="475"/>
      <c r="L34" s="477" t="s">
        <v>319</v>
      </c>
      <c r="M34" s="477"/>
      <c r="N34" s="477"/>
      <c r="O34" s="477"/>
      <c r="P34" s="477"/>
      <c r="Q34" s="477"/>
      <c r="R34" s="477"/>
      <c r="S34" s="477"/>
      <c r="T34" s="477"/>
      <c r="U34" s="477"/>
      <c r="V34" s="80" t="s">
        <v>160</v>
      </c>
      <c r="W34" s="80"/>
      <c r="X34" s="80"/>
      <c r="Y34" s="141"/>
      <c r="Z34" s="141"/>
      <c r="AA34" s="141"/>
      <c r="AB34" s="141"/>
      <c r="AC34" s="141"/>
      <c r="AD34" s="141"/>
      <c r="AE34" s="141"/>
    </row>
  </sheetData>
  <sheetProtection/>
  <protectedRanges>
    <protectedRange sqref="Y12:Z13" name="範囲1"/>
  </protectedRanges>
  <mergeCells count="132">
    <mergeCell ref="H33:K33"/>
    <mergeCell ref="L33:U33"/>
    <mergeCell ref="H34:K34"/>
    <mergeCell ref="L34:U34"/>
    <mergeCell ref="H31:K31"/>
    <mergeCell ref="L31:O31"/>
    <mergeCell ref="P31:R31"/>
    <mergeCell ref="S31:U31"/>
    <mergeCell ref="H32:K32"/>
    <mergeCell ref="L32:O32"/>
    <mergeCell ref="P32:R32"/>
    <mergeCell ref="S32:U32"/>
    <mergeCell ref="AE26:AG26"/>
    <mergeCell ref="H29:K29"/>
    <mergeCell ref="L29:O29"/>
    <mergeCell ref="P29:R29"/>
    <mergeCell ref="S29:U29"/>
    <mergeCell ref="H30:K30"/>
    <mergeCell ref="L30:O30"/>
    <mergeCell ref="P30:R30"/>
    <mergeCell ref="S30:U30"/>
    <mergeCell ref="AB25:AD25"/>
    <mergeCell ref="AE25:AG25"/>
    <mergeCell ref="B26:G26"/>
    <mergeCell ref="H26:K26"/>
    <mergeCell ref="L26:O26"/>
    <mergeCell ref="P26:R26"/>
    <mergeCell ref="S26:U26"/>
    <mergeCell ref="V26:X26"/>
    <mergeCell ref="Y26:AA26"/>
    <mergeCell ref="AB26:AD26"/>
    <mergeCell ref="H25:K25"/>
    <mergeCell ref="L25:O25"/>
    <mergeCell ref="P25:R25"/>
    <mergeCell ref="S25:U25"/>
    <mergeCell ref="V25:X25"/>
    <mergeCell ref="Y25:AA25"/>
    <mergeCell ref="AB23:AD23"/>
    <mergeCell ref="AE23:AG23"/>
    <mergeCell ref="H24:K24"/>
    <mergeCell ref="L24:O24"/>
    <mergeCell ref="P24:R24"/>
    <mergeCell ref="S24:U24"/>
    <mergeCell ref="V24:X24"/>
    <mergeCell ref="Y24:AA24"/>
    <mergeCell ref="AB24:AD24"/>
    <mergeCell ref="AE24:AG24"/>
    <mergeCell ref="H23:K23"/>
    <mergeCell ref="L23:O23"/>
    <mergeCell ref="P23:R23"/>
    <mergeCell ref="S23:U23"/>
    <mergeCell ref="V23:X23"/>
    <mergeCell ref="Y23:AA23"/>
    <mergeCell ref="AB21:AD21"/>
    <mergeCell ref="AE21:AG21"/>
    <mergeCell ref="H22:K22"/>
    <mergeCell ref="L22:O22"/>
    <mergeCell ref="P22:R22"/>
    <mergeCell ref="S22:U22"/>
    <mergeCell ref="V22:X22"/>
    <mergeCell ref="Y22:AA22"/>
    <mergeCell ref="AB22:AD22"/>
    <mergeCell ref="AE22:AG22"/>
    <mergeCell ref="H21:K21"/>
    <mergeCell ref="L21:O21"/>
    <mergeCell ref="P21:R21"/>
    <mergeCell ref="S21:U21"/>
    <mergeCell ref="V21:X21"/>
    <mergeCell ref="Y21:AA21"/>
    <mergeCell ref="AB19:AD19"/>
    <mergeCell ref="AE19:AG19"/>
    <mergeCell ref="H20:K20"/>
    <mergeCell ref="L20:O20"/>
    <mergeCell ref="P20:R20"/>
    <mergeCell ref="S20:U20"/>
    <mergeCell ref="V20:X20"/>
    <mergeCell ref="Y20:AA20"/>
    <mergeCell ref="AB20:AD20"/>
    <mergeCell ref="AE20:AG20"/>
    <mergeCell ref="H19:K19"/>
    <mergeCell ref="L19:O19"/>
    <mergeCell ref="P19:R19"/>
    <mergeCell ref="S19:U19"/>
    <mergeCell ref="V19:X19"/>
    <mergeCell ref="Y19:AA19"/>
    <mergeCell ref="AB17:AD17"/>
    <mergeCell ref="AE17:AG17"/>
    <mergeCell ref="H18:K18"/>
    <mergeCell ref="L18:O18"/>
    <mergeCell ref="P18:R18"/>
    <mergeCell ref="S18:U18"/>
    <mergeCell ref="V18:X18"/>
    <mergeCell ref="Y18:AA18"/>
    <mergeCell ref="AB18:AD18"/>
    <mergeCell ref="AE18:AG18"/>
    <mergeCell ref="H17:K17"/>
    <mergeCell ref="L17:O17"/>
    <mergeCell ref="P17:R17"/>
    <mergeCell ref="S17:U17"/>
    <mergeCell ref="V17:X17"/>
    <mergeCell ref="Y17:AA17"/>
    <mergeCell ref="AB15:AD15"/>
    <mergeCell ref="AE15:AG15"/>
    <mergeCell ref="L16:O16"/>
    <mergeCell ref="P16:R16"/>
    <mergeCell ref="S16:U16"/>
    <mergeCell ref="V16:X16"/>
    <mergeCell ref="Y16:AA16"/>
    <mergeCell ref="AB16:AD16"/>
    <mergeCell ref="AE16:AG16"/>
    <mergeCell ref="H15:K15"/>
    <mergeCell ref="L15:O15"/>
    <mergeCell ref="P15:R15"/>
    <mergeCell ref="S15:U15"/>
    <mergeCell ref="V15:X15"/>
    <mergeCell ref="Y15:AA15"/>
    <mergeCell ref="P14:R14"/>
    <mergeCell ref="S14:U14"/>
    <mergeCell ref="V14:X14"/>
    <mergeCell ref="Y14:AA14"/>
    <mergeCell ref="AB14:AD14"/>
    <mergeCell ref="AE14:AG14"/>
    <mergeCell ref="T12:V12"/>
    <mergeCell ref="AA12:AC12"/>
    <mergeCell ref="B14:B16"/>
    <mergeCell ref="C14:C16"/>
    <mergeCell ref="D14:D16"/>
    <mergeCell ref="E14:E16"/>
    <mergeCell ref="F14:F16"/>
    <mergeCell ref="G14:G16"/>
    <mergeCell ref="H14:K14"/>
    <mergeCell ref="L14:O14"/>
  </mergeCells>
  <printOptions/>
  <pageMargins left="0.31496062992125984" right="0.1968503937007874" top="0.3937007874015748" bottom="0.3937007874015748" header="0.1968503937007874" footer="0.1968503937007874"/>
  <pageSetup horizontalDpi="300" verticalDpi="300" orientation="landscape" paperSize="9" scale="94" r:id="rId1"/>
  <headerFooter alignWithMargins="0">
    <oddFooter>&amp;L&amp;8 2018.02&amp;C-6-</oddFooter>
  </headerFooter>
</worksheet>
</file>

<file path=xl/worksheets/sheet8.xml><?xml version="1.0" encoding="utf-8"?>
<worksheet xmlns="http://schemas.openxmlformats.org/spreadsheetml/2006/main" xmlns:r="http://schemas.openxmlformats.org/officeDocument/2006/relationships">
  <sheetPr>
    <tabColor rgb="FFCCFFFF"/>
    <pageSetUpPr fitToPage="1"/>
  </sheetPr>
  <dimension ref="B1:AF28"/>
  <sheetViews>
    <sheetView zoomScalePageLayoutView="0" workbookViewId="0" topLeftCell="A1">
      <selection activeCell="J1" sqref="J1"/>
    </sheetView>
  </sheetViews>
  <sheetFormatPr defaultColWidth="9.00390625" defaultRowHeight="13.5"/>
  <cols>
    <col min="1" max="1" width="1.4921875" style="0" customWidth="1"/>
    <col min="2" max="2" width="9.375" style="0" customWidth="1"/>
    <col min="3" max="3" width="3.125" style="0" customWidth="1"/>
    <col min="4" max="4" width="5.625" style="0" customWidth="1"/>
    <col min="5" max="5" width="3.625" style="0" customWidth="1"/>
    <col min="6" max="7" width="7.125" style="0" customWidth="1"/>
    <col min="8" max="8" width="2.125" style="0" customWidth="1"/>
    <col min="9" max="9" width="17.375" style="0" customWidth="1"/>
    <col min="10" max="11" width="7.125" style="0" customWidth="1"/>
    <col min="12" max="12" width="2.125" style="0" customWidth="1"/>
    <col min="13" max="48" width="3.125" style="0" customWidth="1"/>
  </cols>
  <sheetData>
    <row r="1" spans="2:16" ht="19.5" customHeight="1">
      <c r="B1" s="11" t="s">
        <v>241</v>
      </c>
      <c r="C1" s="11"/>
      <c r="D1" s="11"/>
      <c r="E1" s="11"/>
      <c r="M1" s="12"/>
      <c r="N1" s="12"/>
      <c r="O1" s="12"/>
      <c r="P1" s="12"/>
    </row>
    <row r="2" spans="2:5" ht="12" customHeight="1">
      <c r="B2" s="19"/>
      <c r="C2" s="19"/>
      <c r="D2" s="19"/>
      <c r="E2" s="19"/>
    </row>
    <row r="3" spans="2:5" ht="18" customHeight="1">
      <c r="B3" s="74" t="s">
        <v>337</v>
      </c>
      <c r="C3" s="74"/>
      <c r="D3" s="74"/>
      <c r="E3" s="74"/>
    </row>
    <row r="4" spans="2:5" ht="7.5" customHeight="1">
      <c r="B4" s="19"/>
      <c r="C4" s="19"/>
      <c r="D4" s="19"/>
      <c r="E4" s="19"/>
    </row>
    <row r="5" spans="2:5" ht="18" customHeight="1">
      <c r="B5" s="17" t="s">
        <v>225</v>
      </c>
      <c r="C5" s="17"/>
      <c r="D5" s="17"/>
      <c r="E5" s="17"/>
    </row>
    <row r="6" spans="2:17" ht="18" customHeight="1">
      <c r="B6" s="74" t="s">
        <v>338</v>
      </c>
      <c r="C6" s="74"/>
      <c r="D6" s="74"/>
      <c r="E6" s="74"/>
      <c r="F6" s="74"/>
      <c r="G6" s="74"/>
      <c r="H6" s="74"/>
      <c r="I6" s="74"/>
      <c r="J6" s="74"/>
      <c r="K6" s="74"/>
      <c r="L6" s="74"/>
      <c r="M6" s="74"/>
      <c r="N6" s="74"/>
      <c r="O6" s="74"/>
      <c r="P6" s="74"/>
      <c r="Q6" s="74"/>
    </row>
    <row r="7" spans="2:17" ht="18" customHeight="1">
      <c r="B7" s="74" t="s">
        <v>339</v>
      </c>
      <c r="C7" s="74"/>
      <c r="D7" s="74"/>
      <c r="E7" s="74"/>
      <c r="F7" s="74"/>
      <c r="G7" s="74"/>
      <c r="H7" s="74"/>
      <c r="I7" s="74"/>
      <c r="J7" s="74"/>
      <c r="K7" s="74"/>
      <c r="L7" s="74"/>
      <c r="M7" s="74"/>
      <c r="N7" s="74"/>
      <c r="O7" s="74"/>
      <c r="P7" s="74"/>
      <c r="Q7" s="74"/>
    </row>
    <row r="8" spans="2:5" ht="15.75" customHeight="1">
      <c r="B8" s="19"/>
      <c r="C8" s="19"/>
      <c r="D8" s="19"/>
      <c r="E8" s="19"/>
    </row>
    <row r="9" spans="2:20" ht="20.25" customHeight="1">
      <c r="B9" s="478" t="s">
        <v>273</v>
      </c>
      <c r="C9" s="479"/>
      <c r="D9" s="608"/>
      <c r="E9" s="603"/>
      <c r="F9" s="604"/>
      <c r="G9" s="604"/>
      <c r="H9" s="604"/>
      <c r="I9" s="604"/>
      <c r="J9" s="605"/>
      <c r="K9" s="251"/>
      <c r="L9" s="251"/>
      <c r="M9" s="29"/>
      <c r="N9" s="29"/>
      <c r="O9" s="29"/>
      <c r="P9" s="29"/>
      <c r="Q9" s="29"/>
      <c r="R9" s="29"/>
      <c r="S9" s="29"/>
      <c r="T9" s="29"/>
    </row>
    <row r="10" spans="2:20" ht="20.25" customHeight="1">
      <c r="B10" s="478" t="s">
        <v>242</v>
      </c>
      <c r="C10" s="479"/>
      <c r="D10" s="608"/>
      <c r="E10" s="603"/>
      <c r="F10" s="604"/>
      <c r="G10" s="604"/>
      <c r="H10" s="604"/>
      <c r="I10" s="604"/>
      <c r="J10" s="605"/>
      <c r="K10" s="31" t="s">
        <v>267</v>
      </c>
      <c r="L10" s="251"/>
      <c r="M10" s="28"/>
      <c r="N10" s="28"/>
      <c r="O10" s="28"/>
      <c r="P10" s="28"/>
      <c r="Q10" s="29"/>
      <c r="R10" s="29"/>
      <c r="S10" s="29"/>
      <c r="T10" s="29"/>
    </row>
    <row r="11" spans="2:16" s="29" customFormat="1" ht="15" customHeight="1">
      <c r="B11" s="250"/>
      <c r="C11" s="250"/>
      <c r="D11" s="250"/>
      <c r="E11" s="250"/>
      <c r="F11" s="250"/>
      <c r="G11" s="250"/>
      <c r="H11" s="250"/>
      <c r="I11" s="250"/>
      <c r="K11" s="251"/>
      <c r="L11" s="251"/>
      <c r="M11" s="28"/>
      <c r="N11" s="28"/>
      <c r="O11" s="28"/>
      <c r="P11" s="28"/>
    </row>
    <row r="12" spans="2:32" s="31" customFormat="1" ht="18.75" customHeight="1" thickBot="1">
      <c r="B12" s="258"/>
      <c r="C12" s="258"/>
      <c r="D12" s="258"/>
      <c r="E12" s="258"/>
      <c r="F12" s="258"/>
      <c r="G12" s="258"/>
      <c r="H12" s="258"/>
      <c r="I12" s="258"/>
      <c r="J12" s="258"/>
      <c r="K12" s="258"/>
      <c r="L12" s="258"/>
      <c r="M12" s="258"/>
      <c r="O12" s="259" t="s">
        <v>261</v>
      </c>
      <c r="P12" s="487"/>
      <c r="Q12" s="487"/>
      <c r="R12" s="487"/>
      <c r="S12" s="250" t="s">
        <v>166</v>
      </c>
      <c r="T12" s="354"/>
      <c r="U12" s="354"/>
      <c r="V12" s="220" t="s">
        <v>188</v>
      </c>
      <c r="W12" s="486" t="s">
        <v>260</v>
      </c>
      <c r="X12" s="486"/>
      <c r="Y12" s="487"/>
      <c r="Z12" s="487"/>
      <c r="AA12" s="487"/>
      <c r="AB12" s="220" t="s">
        <v>166</v>
      </c>
      <c r="AC12" s="544"/>
      <c r="AD12" s="544"/>
      <c r="AE12" s="220" t="s">
        <v>188</v>
      </c>
      <c r="AF12" s="220" t="s">
        <v>259</v>
      </c>
    </row>
    <row r="13" spans="2:32" ht="33" customHeight="1">
      <c r="B13" s="522" t="s">
        <v>228</v>
      </c>
      <c r="C13" s="489"/>
      <c r="D13" s="489"/>
      <c r="E13" s="490"/>
      <c r="F13" s="504" t="s">
        <v>274</v>
      </c>
      <c r="G13" s="505"/>
      <c r="H13" s="506"/>
      <c r="I13" s="245" t="s">
        <v>65</v>
      </c>
      <c r="J13" s="504" t="s">
        <v>269</v>
      </c>
      <c r="K13" s="505"/>
      <c r="L13" s="506"/>
      <c r="M13" s="488" t="s">
        <v>229</v>
      </c>
      <c r="N13" s="489"/>
      <c r="O13" s="489"/>
      <c r="P13" s="489"/>
      <c r="Q13" s="490"/>
      <c r="R13" s="488" t="s">
        <v>230</v>
      </c>
      <c r="S13" s="489"/>
      <c r="T13" s="489"/>
      <c r="U13" s="489"/>
      <c r="V13" s="490"/>
      <c r="W13" s="488" t="s">
        <v>231</v>
      </c>
      <c r="X13" s="489"/>
      <c r="Y13" s="489"/>
      <c r="Z13" s="489"/>
      <c r="AA13" s="490"/>
      <c r="AB13" s="488" t="s">
        <v>232</v>
      </c>
      <c r="AC13" s="489"/>
      <c r="AD13" s="489"/>
      <c r="AE13" s="489"/>
      <c r="AF13" s="494"/>
    </row>
    <row r="14" spans="2:32" ht="18" customHeight="1">
      <c r="B14" s="523"/>
      <c r="C14" s="524"/>
      <c r="D14" s="524"/>
      <c r="E14" s="525"/>
      <c r="F14" s="247" t="s">
        <v>264</v>
      </c>
      <c r="G14" s="273"/>
      <c r="H14" s="248" t="s">
        <v>266</v>
      </c>
      <c r="I14" s="246" t="s">
        <v>270</v>
      </c>
      <c r="J14" s="247" t="s">
        <v>264</v>
      </c>
      <c r="K14" s="273"/>
      <c r="L14" s="248" t="s">
        <v>266</v>
      </c>
      <c r="M14" s="491"/>
      <c r="N14" s="492"/>
      <c r="O14" s="492"/>
      <c r="P14" s="492"/>
      <c r="Q14" s="493"/>
      <c r="R14" s="491"/>
      <c r="S14" s="492"/>
      <c r="T14" s="492"/>
      <c r="U14" s="492"/>
      <c r="V14" s="493"/>
      <c r="W14" s="491"/>
      <c r="X14" s="492"/>
      <c r="Y14" s="492"/>
      <c r="Z14" s="492"/>
      <c r="AA14" s="493"/>
      <c r="AB14" s="491"/>
      <c r="AC14" s="492"/>
      <c r="AD14" s="492"/>
      <c r="AE14" s="492"/>
      <c r="AF14" s="495"/>
    </row>
    <row r="15" spans="2:32" ht="18.75" customHeight="1" thickBot="1">
      <c r="B15" s="526"/>
      <c r="C15" s="527"/>
      <c r="D15" s="527"/>
      <c r="E15" s="528"/>
      <c r="F15" s="532" t="s">
        <v>233</v>
      </c>
      <c r="G15" s="508"/>
      <c r="H15" s="509"/>
      <c r="I15" s="234" t="s">
        <v>234</v>
      </c>
      <c r="J15" s="507" t="s">
        <v>268</v>
      </c>
      <c r="K15" s="508"/>
      <c r="L15" s="509"/>
      <c r="M15" s="532" t="s">
        <v>235</v>
      </c>
      <c r="N15" s="508"/>
      <c r="O15" s="508"/>
      <c r="P15" s="508"/>
      <c r="Q15" s="509"/>
      <c r="R15" s="363" t="s">
        <v>236</v>
      </c>
      <c r="S15" s="363"/>
      <c r="T15" s="363"/>
      <c r="U15" s="363"/>
      <c r="V15" s="363"/>
      <c r="W15" s="363" t="s">
        <v>237</v>
      </c>
      <c r="X15" s="363"/>
      <c r="Y15" s="363"/>
      <c r="Z15" s="363"/>
      <c r="AA15" s="363"/>
      <c r="AB15" s="363" t="s">
        <v>238</v>
      </c>
      <c r="AC15" s="363"/>
      <c r="AD15" s="363"/>
      <c r="AE15" s="363"/>
      <c r="AF15" s="541"/>
    </row>
    <row r="16" spans="2:32" ht="21" customHeight="1" thickTop="1">
      <c r="B16" s="260"/>
      <c r="C16" s="255" t="s">
        <v>166</v>
      </c>
      <c r="D16" s="262"/>
      <c r="E16" s="252" t="s">
        <v>262</v>
      </c>
      <c r="F16" s="616"/>
      <c r="G16" s="617"/>
      <c r="H16" s="618"/>
      <c r="I16" s="266"/>
      <c r="J16" s="616"/>
      <c r="K16" s="617"/>
      <c r="L16" s="618"/>
      <c r="M16" s="546">
        <f>IF(COUNT(I16)=0,"",I16/F16)</f>
      </c>
      <c r="N16" s="547"/>
      <c r="O16" s="547"/>
      <c r="P16" s="547"/>
      <c r="Q16" s="548"/>
      <c r="R16" s="542" t="s">
        <v>239</v>
      </c>
      <c r="S16" s="542"/>
      <c r="T16" s="542"/>
      <c r="U16" s="542"/>
      <c r="V16" s="542"/>
      <c r="W16" s="542">
        <f>IF(COUNTA(J16)=0,"",J16/F16)</f>
      </c>
      <c r="X16" s="542"/>
      <c r="Y16" s="542"/>
      <c r="Z16" s="542"/>
      <c r="AA16" s="542"/>
      <c r="AB16" s="542" t="s">
        <v>239</v>
      </c>
      <c r="AC16" s="542"/>
      <c r="AD16" s="542"/>
      <c r="AE16" s="542"/>
      <c r="AF16" s="543"/>
    </row>
    <row r="17" spans="2:32" ht="21" customHeight="1">
      <c r="B17" s="261"/>
      <c r="C17" s="256" t="s">
        <v>166</v>
      </c>
      <c r="D17" s="263"/>
      <c r="E17" s="253" t="s">
        <v>262</v>
      </c>
      <c r="F17" s="613"/>
      <c r="G17" s="614"/>
      <c r="H17" s="615"/>
      <c r="I17" s="267"/>
      <c r="J17" s="613"/>
      <c r="K17" s="614"/>
      <c r="L17" s="615"/>
      <c r="M17" s="499">
        <f aca="true" t="shared" si="0" ref="M17:M27">IF(COUNT(I17)=0,"",I17/F17)</f>
      </c>
      <c r="N17" s="500"/>
      <c r="O17" s="500"/>
      <c r="P17" s="500"/>
      <c r="Q17" s="501"/>
      <c r="R17" s="502" t="s">
        <v>239</v>
      </c>
      <c r="S17" s="502"/>
      <c r="T17" s="502"/>
      <c r="U17" s="502"/>
      <c r="V17" s="502"/>
      <c r="W17" s="502">
        <f aca="true" t="shared" si="1" ref="W17:W27">IF(COUNTA(J17)=0,"",J17/F17)</f>
      </c>
      <c r="X17" s="502"/>
      <c r="Y17" s="502"/>
      <c r="Z17" s="502"/>
      <c r="AA17" s="502"/>
      <c r="AB17" s="502" t="s">
        <v>239</v>
      </c>
      <c r="AC17" s="502"/>
      <c r="AD17" s="502"/>
      <c r="AE17" s="502"/>
      <c r="AF17" s="503"/>
    </row>
    <row r="18" spans="2:32" ht="21" customHeight="1">
      <c r="B18" s="261"/>
      <c r="C18" s="256" t="s">
        <v>166</v>
      </c>
      <c r="D18" s="263"/>
      <c r="E18" s="253" t="s">
        <v>263</v>
      </c>
      <c r="F18" s="613"/>
      <c r="G18" s="614"/>
      <c r="H18" s="615"/>
      <c r="I18" s="267"/>
      <c r="J18" s="613"/>
      <c r="K18" s="614"/>
      <c r="L18" s="615"/>
      <c r="M18" s="499">
        <f t="shared" si="0"/>
      </c>
      <c r="N18" s="500"/>
      <c r="O18" s="500"/>
      <c r="P18" s="500"/>
      <c r="Q18" s="501"/>
      <c r="R18" s="502" t="s">
        <v>239</v>
      </c>
      <c r="S18" s="502"/>
      <c r="T18" s="502"/>
      <c r="U18" s="502"/>
      <c r="V18" s="502"/>
      <c r="W18" s="502">
        <f t="shared" si="1"/>
      </c>
      <c r="X18" s="502"/>
      <c r="Y18" s="502"/>
      <c r="Z18" s="502"/>
      <c r="AA18" s="502"/>
      <c r="AB18" s="502" t="s">
        <v>239</v>
      </c>
      <c r="AC18" s="502"/>
      <c r="AD18" s="502"/>
      <c r="AE18" s="502"/>
      <c r="AF18" s="503"/>
    </row>
    <row r="19" spans="2:32" ht="21" customHeight="1">
      <c r="B19" s="261"/>
      <c r="C19" s="256" t="s">
        <v>166</v>
      </c>
      <c r="D19" s="263"/>
      <c r="E19" s="253" t="s">
        <v>263</v>
      </c>
      <c r="F19" s="613"/>
      <c r="G19" s="614"/>
      <c r="H19" s="615"/>
      <c r="I19" s="267"/>
      <c r="J19" s="613"/>
      <c r="K19" s="614"/>
      <c r="L19" s="615"/>
      <c r="M19" s="499">
        <f t="shared" si="0"/>
      </c>
      <c r="N19" s="500"/>
      <c r="O19" s="500"/>
      <c r="P19" s="500"/>
      <c r="Q19" s="501"/>
      <c r="R19" s="502" t="s">
        <v>239</v>
      </c>
      <c r="S19" s="502"/>
      <c r="T19" s="502"/>
      <c r="U19" s="502"/>
      <c r="V19" s="502"/>
      <c r="W19" s="502">
        <f t="shared" si="1"/>
      </c>
      <c r="X19" s="502"/>
      <c r="Y19" s="502"/>
      <c r="Z19" s="502"/>
      <c r="AA19" s="502"/>
      <c r="AB19" s="502" t="s">
        <v>239</v>
      </c>
      <c r="AC19" s="502"/>
      <c r="AD19" s="502"/>
      <c r="AE19" s="502"/>
      <c r="AF19" s="503"/>
    </row>
    <row r="20" spans="2:32" ht="21" customHeight="1">
      <c r="B20" s="261"/>
      <c r="C20" s="256" t="s">
        <v>166</v>
      </c>
      <c r="D20" s="263"/>
      <c r="E20" s="253" t="s">
        <v>263</v>
      </c>
      <c r="F20" s="613"/>
      <c r="G20" s="614"/>
      <c r="H20" s="615"/>
      <c r="I20" s="267"/>
      <c r="J20" s="613"/>
      <c r="K20" s="614"/>
      <c r="L20" s="615"/>
      <c r="M20" s="499">
        <f t="shared" si="0"/>
      </c>
      <c r="N20" s="500"/>
      <c r="O20" s="500"/>
      <c r="P20" s="500"/>
      <c r="Q20" s="501"/>
      <c r="R20" s="502" t="s">
        <v>239</v>
      </c>
      <c r="S20" s="502"/>
      <c r="T20" s="502"/>
      <c r="U20" s="502"/>
      <c r="V20" s="502"/>
      <c r="W20" s="502">
        <f t="shared" si="1"/>
      </c>
      <c r="X20" s="502"/>
      <c r="Y20" s="502"/>
      <c r="Z20" s="502"/>
      <c r="AA20" s="502"/>
      <c r="AB20" s="502" t="s">
        <v>239</v>
      </c>
      <c r="AC20" s="502"/>
      <c r="AD20" s="502"/>
      <c r="AE20" s="502"/>
      <c r="AF20" s="503"/>
    </row>
    <row r="21" spans="2:32" ht="21" customHeight="1">
      <c r="B21" s="261"/>
      <c r="C21" s="256" t="s">
        <v>166</v>
      </c>
      <c r="D21" s="263"/>
      <c r="E21" s="253" t="s">
        <v>263</v>
      </c>
      <c r="F21" s="613"/>
      <c r="G21" s="614"/>
      <c r="H21" s="615"/>
      <c r="I21" s="267"/>
      <c r="J21" s="613"/>
      <c r="K21" s="614"/>
      <c r="L21" s="615"/>
      <c r="M21" s="499">
        <f t="shared" si="0"/>
      </c>
      <c r="N21" s="500"/>
      <c r="O21" s="500"/>
      <c r="P21" s="500"/>
      <c r="Q21" s="501"/>
      <c r="R21" s="502" t="s">
        <v>239</v>
      </c>
      <c r="S21" s="502"/>
      <c r="T21" s="502"/>
      <c r="U21" s="502"/>
      <c r="V21" s="502"/>
      <c r="W21" s="502">
        <f t="shared" si="1"/>
      </c>
      <c r="X21" s="502"/>
      <c r="Y21" s="502"/>
      <c r="Z21" s="502"/>
      <c r="AA21" s="502"/>
      <c r="AB21" s="502" t="s">
        <v>239</v>
      </c>
      <c r="AC21" s="502"/>
      <c r="AD21" s="502"/>
      <c r="AE21" s="502"/>
      <c r="AF21" s="503"/>
    </row>
    <row r="22" spans="2:32" ht="21" customHeight="1">
      <c r="B22" s="261"/>
      <c r="C22" s="256" t="s">
        <v>166</v>
      </c>
      <c r="D22" s="263"/>
      <c r="E22" s="253" t="s">
        <v>263</v>
      </c>
      <c r="F22" s="613"/>
      <c r="G22" s="614"/>
      <c r="H22" s="615"/>
      <c r="I22" s="267"/>
      <c r="J22" s="613"/>
      <c r="K22" s="614"/>
      <c r="L22" s="615"/>
      <c r="M22" s="499">
        <f t="shared" si="0"/>
      </c>
      <c r="N22" s="500"/>
      <c r="O22" s="500"/>
      <c r="P22" s="500"/>
      <c r="Q22" s="501"/>
      <c r="R22" s="502" t="s">
        <v>239</v>
      </c>
      <c r="S22" s="502"/>
      <c r="T22" s="502"/>
      <c r="U22" s="502"/>
      <c r="V22" s="502"/>
      <c r="W22" s="502">
        <f t="shared" si="1"/>
      </c>
      <c r="X22" s="502"/>
      <c r="Y22" s="502"/>
      <c r="Z22" s="502"/>
      <c r="AA22" s="502"/>
      <c r="AB22" s="502" t="s">
        <v>239</v>
      </c>
      <c r="AC22" s="502"/>
      <c r="AD22" s="502"/>
      <c r="AE22" s="502"/>
      <c r="AF22" s="503"/>
    </row>
    <row r="23" spans="2:32" ht="21" customHeight="1">
      <c r="B23" s="261"/>
      <c r="C23" s="256" t="s">
        <v>166</v>
      </c>
      <c r="D23" s="263"/>
      <c r="E23" s="253" t="s">
        <v>263</v>
      </c>
      <c r="F23" s="613"/>
      <c r="G23" s="614"/>
      <c r="H23" s="615"/>
      <c r="I23" s="267"/>
      <c r="J23" s="613"/>
      <c r="K23" s="614"/>
      <c r="L23" s="615"/>
      <c r="M23" s="499">
        <f t="shared" si="0"/>
      </c>
      <c r="N23" s="500"/>
      <c r="O23" s="500"/>
      <c r="P23" s="500"/>
      <c r="Q23" s="501"/>
      <c r="R23" s="502" t="s">
        <v>239</v>
      </c>
      <c r="S23" s="502"/>
      <c r="T23" s="502"/>
      <c r="U23" s="502"/>
      <c r="V23" s="502"/>
      <c r="W23" s="502">
        <f t="shared" si="1"/>
      </c>
      <c r="X23" s="502"/>
      <c r="Y23" s="502"/>
      <c r="Z23" s="502"/>
      <c r="AA23" s="502"/>
      <c r="AB23" s="502" t="s">
        <v>239</v>
      </c>
      <c r="AC23" s="502"/>
      <c r="AD23" s="502"/>
      <c r="AE23" s="502"/>
      <c r="AF23" s="503"/>
    </row>
    <row r="24" spans="2:32" ht="21" customHeight="1">
      <c r="B24" s="261"/>
      <c r="C24" s="256" t="s">
        <v>166</v>
      </c>
      <c r="D24" s="263"/>
      <c r="E24" s="253" t="s">
        <v>263</v>
      </c>
      <c r="F24" s="613"/>
      <c r="G24" s="614"/>
      <c r="H24" s="615"/>
      <c r="I24" s="267"/>
      <c r="J24" s="613"/>
      <c r="K24" s="614"/>
      <c r="L24" s="615"/>
      <c r="M24" s="499">
        <f t="shared" si="0"/>
      </c>
      <c r="N24" s="500"/>
      <c r="O24" s="500"/>
      <c r="P24" s="500"/>
      <c r="Q24" s="501"/>
      <c r="R24" s="502" t="s">
        <v>239</v>
      </c>
      <c r="S24" s="502"/>
      <c r="T24" s="502"/>
      <c r="U24" s="502"/>
      <c r="V24" s="502"/>
      <c r="W24" s="502">
        <f t="shared" si="1"/>
      </c>
      <c r="X24" s="502"/>
      <c r="Y24" s="502"/>
      <c r="Z24" s="502"/>
      <c r="AA24" s="502"/>
      <c r="AB24" s="502" t="s">
        <v>239</v>
      </c>
      <c r="AC24" s="502"/>
      <c r="AD24" s="502"/>
      <c r="AE24" s="502"/>
      <c r="AF24" s="503"/>
    </row>
    <row r="25" spans="2:32" ht="21" customHeight="1">
      <c r="B25" s="261"/>
      <c r="C25" s="256" t="s">
        <v>166</v>
      </c>
      <c r="D25" s="263"/>
      <c r="E25" s="253" t="s">
        <v>263</v>
      </c>
      <c r="F25" s="613"/>
      <c r="G25" s="614"/>
      <c r="H25" s="615"/>
      <c r="I25" s="267"/>
      <c r="J25" s="613"/>
      <c r="K25" s="614"/>
      <c r="L25" s="615"/>
      <c r="M25" s="499">
        <f t="shared" si="0"/>
      </c>
      <c r="N25" s="500"/>
      <c r="O25" s="500"/>
      <c r="P25" s="500"/>
      <c r="Q25" s="501"/>
      <c r="R25" s="502" t="s">
        <v>239</v>
      </c>
      <c r="S25" s="502"/>
      <c r="T25" s="502"/>
      <c r="U25" s="502"/>
      <c r="V25" s="502"/>
      <c r="W25" s="502">
        <f t="shared" si="1"/>
      </c>
      <c r="X25" s="502"/>
      <c r="Y25" s="502"/>
      <c r="Z25" s="502"/>
      <c r="AA25" s="502"/>
      <c r="AB25" s="502" t="s">
        <v>239</v>
      </c>
      <c r="AC25" s="502"/>
      <c r="AD25" s="502"/>
      <c r="AE25" s="502"/>
      <c r="AF25" s="503"/>
    </row>
    <row r="26" spans="2:32" ht="21" customHeight="1">
      <c r="B26" s="261"/>
      <c r="C26" s="256" t="s">
        <v>166</v>
      </c>
      <c r="D26" s="263"/>
      <c r="E26" s="253" t="s">
        <v>263</v>
      </c>
      <c r="F26" s="613"/>
      <c r="G26" s="614"/>
      <c r="H26" s="615"/>
      <c r="I26" s="267"/>
      <c r="J26" s="613"/>
      <c r="K26" s="614"/>
      <c r="L26" s="615"/>
      <c r="M26" s="499">
        <f t="shared" si="0"/>
      </c>
      <c r="N26" s="500"/>
      <c r="O26" s="500"/>
      <c r="P26" s="500"/>
      <c r="Q26" s="501"/>
      <c r="R26" s="502" t="s">
        <v>239</v>
      </c>
      <c r="S26" s="502"/>
      <c r="T26" s="502"/>
      <c r="U26" s="502"/>
      <c r="V26" s="502"/>
      <c r="W26" s="502">
        <f t="shared" si="1"/>
      </c>
      <c r="X26" s="502"/>
      <c r="Y26" s="502"/>
      <c r="Z26" s="502"/>
      <c r="AA26" s="502"/>
      <c r="AB26" s="502" t="s">
        <v>239</v>
      </c>
      <c r="AC26" s="502"/>
      <c r="AD26" s="502"/>
      <c r="AE26" s="502"/>
      <c r="AF26" s="503"/>
    </row>
    <row r="27" spans="2:32" ht="21" customHeight="1" thickBot="1">
      <c r="B27" s="264"/>
      <c r="C27" s="257" t="s">
        <v>166</v>
      </c>
      <c r="D27" s="265"/>
      <c r="E27" s="254" t="s">
        <v>263</v>
      </c>
      <c r="F27" s="610"/>
      <c r="G27" s="611"/>
      <c r="H27" s="612"/>
      <c r="I27" s="268"/>
      <c r="J27" s="610"/>
      <c r="K27" s="611"/>
      <c r="L27" s="612"/>
      <c r="M27" s="534">
        <f t="shared" si="0"/>
      </c>
      <c r="N27" s="535"/>
      <c r="O27" s="535"/>
      <c r="P27" s="535"/>
      <c r="Q27" s="536"/>
      <c r="R27" s="533" t="s">
        <v>239</v>
      </c>
      <c r="S27" s="533"/>
      <c r="T27" s="533"/>
      <c r="U27" s="533"/>
      <c r="V27" s="533"/>
      <c r="W27" s="533">
        <f t="shared" si="1"/>
      </c>
      <c r="X27" s="533"/>
      <c r="Y27" s="533"/>
      <c r="Z27" s="533"/>
      <c r="AA27" s="533"/>
      <c r="AB27" s="533" t="s">
        <v>239</v>
      </c>
      <c r="AC27" s="533"/>
      <c r="AD27" s="533"/>
      <c r="AE27" s="533"/>
      <c r="AF27" s="537"/>
    </row>
    <row r="28" spans="2:32" ht="21" customHeight="1" thickBot="1" thickTop="1">
      <c r="B28" s="529" t="s">
        <v>240</v>
      </c>
      <c r="C28" s="530"/>
      <c r="D28" s="530"/>
      <c r="E28" s="531"/>
      <c r="F28" s="516">
        <f>IF(COUNT(F16:F27)=0,"",SUM(F16:F27))</f>
      </c>
      <c r="G28" s="517"/>
      <c r="H28" s="518"/>
      <c r="I28" s="272">
        <f>IF(COUNT(I16:I27)=0,"",SUM(I16:I27))</f>
      </c>
      <c r="J28" s="516">
        <f>IF(COUNT(J16:J27)=0,"",SUM(J16:J27))</f>
      </c>
      <c r="K28" s="517"/>
      <c r="L28" s="518"/>
      <c r="M28" s="519">
        <f>IF(COUNT(I16:I27)=0,"",I28/F28)</f>
      </c>
      <c r="N28" s="520"/>
      <c r="O28" s="520"/>
      <c r="P28" s="520"/>
      <c r="Q28" s="521"/>
      <c r="R28" s="609"/>
      <c r="S28" s="609"/>
      <c r="T28" s="609"/>
      <c r="U28" s="609"/>
      <c r="V28" s="609"/>
      <c r="W28" s="540">
        <f>IF(COUNT(J16:L28)=0,"",J28/F28)</f>
      </c>
      <c r="X28" s="540"/>
      <c r="Y28" s="540"/>
      <c r="Z28" s="540"/>
      <c r="AA28" s="540"/>
      <c r="AB28" s="606"/>
      <c r="AC28" s="606"/>
      <c r="AD28" s="606"/>
      <c r="AE28" s="606"/>
      <c r="AF28" s="607"/>
    </row>
    <row r="29" ht="12.75" customHeight="1"/>
  </sheetData>
  <sheetProtection/>
  <protectedRanges>
    <protectedRange sqref="R12" name="範囲1"/>
  </protectedRanges>
  <mergeCells count="101">
    <mergeCell ref="AC12:AD12"/>
    <mergeCell ref="B13:E15"/>
    <mergeCell ref="F13:H13"/>
    <mergeCell ref="J13:L13"/>
    <mergeCell ref="M13:Q14"/>
    <mergeCell ref="R13:V14"/>
    <mergeCell ref="W13:AA14"/>
    <mergeCell ref="AB13:AF14"/>
    <mergeCell ref="F15:H15"/>
    <mergeCell ref="T12:U12"/>
    <mergeCell ref="J15:L15"/>
    <mergeCell ref="M15:Q15"/>
    <mergeCell ref="R15:V15"/>
    <mergeCell ref="W15:AA15"/>
    <mergeCell ref="AB15:AF15"/>
    <mergeCell ref="F16:H16"/>
    <mergeCell ref="J16:L16"/>
    <mergeCell ref="M16:Q16"/>
    <mergeCell ref="R16:V16"/>
    <mergeCell ref="W16:AA16"/>
    <mergeCell ref="AB16:AF16"/>
    <mergeCell ref="F17:H17"/>
    <mergeCell ref="J17:L17"/>
    <mergeCell ref="M17:Q17"/>
    <mergeCell ref="R17:V17"/>
    <mergeCell ref="W17:AA17"/>
    <mergeCell ref="AB17:AF17"/>
    <mergeCell ref="F18:H18"/>
    <mergeCell ref="J18:L18"/>
    <mergeCell ref="M18:Q18"/>
    <mergeCell ref="R18:V18"/>
    <mergeCell ref="W18:AA18"/>
    <mergeCell ref="AB18:AF18"/>
    <mergeCell ref="F19:H19"/>
    <mergeCell ref="J19:L19"/>
    <mergeCell ref="M19:Q19"/>
    <mergeCell ref="R19:V19"/>
    <mergeCell ref="W19:AA19"/>
    <mergeCell ref="AB19:AF19"/>
    <mergeCell ref="F20:H20"/>
    <mergeCell ref="J20:L20"/>
    <mergeCell ref="M20:Q20"/>
    <mergeCell ref="R20:V20"/>
    <mergeCell ref="W20:AA20"/>
    <mergeCell ref="AB20:AF20"/>
    <mergeCell ref="F21:H21"/>
    <mergeCell ref="J21:L21"/>
    <mergeCell ref="M21:Q21"/>
    <mergeCell ref="R21:V21"/>
    <mergeCell ref="W21:AA21"/>
    <mergeCell ref="AB21:AF21"/>
    <mergeCell ref="F22:H22"/>
    <mergeCell ref="J22:L22"/>
    <mergeCell ref="M22:Q22"/>
    <mergeCell ref="R22:V22"/>
    <mergeCell ref="W22:AA22"/>
    <mergeCell ref="AB22:AF22"/>
    <mergeCell ref="F23:H23"/>
    <mergeCell ref="J23:L23"/>
    <mergeCell ref="M23:Q23"/>
    <mergeCell ref="R23:V23"/>
    <mergeCell ref="W23:AA23"/>
    <mergeCell ref="AB23:AF23"/>
    <mergeCell ref="F24:H24"/>
    <mergeCell ref="J24:L24"/>
    <mergeCell ref="M24:Q24"/>
    <mergeCell ref="R24:V24"/>
    <mergeCell ref="W24:AA24"/>
    <mergeCell ref="AB24:AF24"/>
    <mergeCell ref="F25:H25"/>
    <mergeCell ref="J25:L25"/>
    <mergeCell ref="M25:Q25"/>
    <mergeCell ref="R25:V25"/>
    <mergeCell ref="W25:AA25"/>
    <mergeCell ref="AB25:AF25"/>
    <mergeCell ref="AB27:AF27"/>
    <mergeCell ref="F26:H26"/>
    <mergeCell ref="J26:L26"/>
    <mergeCell ref="M26:Q26"/>
    <mergeCell ref="R26:V26"/>
    <mergeCell ref="W26:AA26"/>
    <mergeCell ref="AB26:AF26"/>
    <mergeCell ref="J28:L28"/>
    <mergeCell ref="M28:Q28"/>
    <mergeCell ref="R28:V28"/>
    <mergeCell ref="W28:AA28"/>
    <mergeCell ref="F27:H27"/>
    <mergeCell ref="J27:L27"/>
    <mergeCell ref="M27:Q27"/>
    <mergeCell ref="R27:V27"/>
    <mergeCell ref="W27:AA27"/>
    <mergeCell ref="E9:J9"/>
    <mergeCell ref="E10:J10"/>
    <mergeCell ref="AB28:AF28"/>
    <mergeCell ref="B9:D9"/>
    <mergeCell ref="B10:D10"/>
    <mergeCell ref="P12:R12"/>
    <mergeCell ref="W12:X12"/>
    <mergeCell ref="Y12:AA12"/>
    <mergeCell ref="B28:E28"/>
    <mergeCell ref="F28:H28"/>
  </mergeCells>
  <printOptions horizontalCentered="1"/>
  <pageMargins left="0.3937007874015748" right="0.3937007874015748" top="0.4724409448818898" bottom="0.3937007874015748" header="0.4330708661417323" footer="0.2755905511811024"/>
  <pageSetup fitToHeight="1" fitToWidth="1" horizontalDpi="300" verticalDpi="300" orientation="landscape" paperSize="9" r:id="rId1"/>
  <headerFooter alignWithMargins="0">
    <oddFooter>&amp;L&amp;8 2018.02&amp;C-7-</oddFooter>
  </headerFooter>
</worksheet>
</file>

<file path=xl/worksheets/sheet9.xml><?xml version="1.0" encoding="utf-8"?>
<worksheet xmlns="http://schemas.openxmlformats.org/spreadsheetml/2006/main" xmlns:r="http://schemas.openxmlformats.org/officeDocument/2006/relationships">
  <sheetPr>
    <tabColor rgb="FFCCFFFF"/>
  </sheetPr>
  <dimension ref="B1:AM31"/>
  <sheetViews>
    <sheetView zoomScalePageLayoutView="0" workbookViewId="0" topLeftCell="A1">
      <selection activeCell="J1" sqref="J1"/>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8" t="s">
        <v>85</v>
      </c>
    </row>
    <row r="2" spans="2:24" ht="18" customHeight="1">
      <c r="B2" s="12" t="s">
        <v>320</v>
      </c>
      <c r="C2" s="19"/>
      <c r="D2" s="19"/>
      <c r="E2" s="19"/>
      <c r="F2" s="19"/>
      <c r="G2" s="19"/>
      <c r="H2" s="19"/>
      <c r="I2" s="19"/>
      <c r="J2" s="19"/>
      <c r="K2" s="19"/>
      <c r="L2" s="19"/>
      <c r="M2" s="19"/>
      <c r="N2" s="19"/>
      <c r="O2" s="19"/>
      <c r="P2" s="19"/>
      <c r="Q2" s="19"/>
      <c r="R2" s="19"/>
      <c r="S2" s="19"/>
      <c r="T2" s="19"/>
      <c r="U2" s="19"/>
      <c r="V2" s="19"/>
      <c r="W2" s="19"/>
      <c r="X2" s="19"/>
    </row>
    <row r="3" spans="2:24" ht="18" customHeight="1">
      <c r="B3" s="74" t="s">
        <v>171</v>
      </c>
      <c r="D3" s="19"/>
      <c r="E3" s="19"/>
      <c r="F3" s="19"/>
      <c r="G3" s="19"/>
      <c r="H3" s="19"/>
      <c r="I3" s="19"/>
      <c r="J3" s="19"/>
      <c r="K3" s="19"/>
      <c r="L3" s="19"/>
      <c r="M3" s="19"/>
      <c r="N3" s="19"/>
      <c r="O3" s="19"/>
      <c r="P3" s="19"/>
      <c r="Q3" s="19"/>
      <c r="R3" s="19"/>
      <c r="S3" s="19"/>
      <c r="T3" s="19"/>
      <c r="U3" s="19"/>
      <c r="V3" s="19"/>
      <c r="W3" s="19"/>
      <c r="X3" s="19"/>
    </row>
    <row r="4" spans="2:13" ht="9.75" customHeight="1">
      <c r="B4" s="28"/>
      <c r="C4" s="28"/>
      <c r="D4" s="28"/>
      <c r="E4" s="28"/>
      <c r="F4" s="28"/>
      <c r="G4" s="28"/>
      <c r="H4" s="28"/>
      <c r="I4" s="28"/>
      <c r="J4" s="28"/>
      <c r="K4" s="28"/>
      <c r="L4" s="28"/>
      <c r="M4" s="28"/>
    </row>
    <row r="5" spans="2:13" ht="15" customHeight="1">
      <c r="B5" s="50" t="s">
        <v>87</v>
      </c>
      <c r="C5" s="28"/>
      <c r="D5" s="28"/>
      <c r="E5" s="28"/>
      <c r="F5" s="28"/>
      <c r="G5" s="28"/>
      <c r="H5" s="28"/>
      <c r="I5" s="28"/>
      <c r="J5" s="28"/>
      <c r="K5" s="28"/>
      <c r="L5" s="28"/>
      <c r="M5" s="28"/>
    </row>
    <row r="6" spans="2:13" ht="18" customHeight="1">
      <c r="B6" s="74" t="s">
        <v>321</v>
      </c>
      <c r="C6" s="79"/>
      <c r="D6" s="28"/>
      <c r="E6" s="28"/>
      <c r="F6" s="28"/>
      <c r="G6" s="28"/>
      <c r="H6" s="28"/>
      <c r="I6" s="28"/>
      <c r="J6" s="28"/>
      <c r="K6" s="28"/>
      <c r="L6" s="28"/>
      <c r="M6" s="28"/>
    </row>
    <row r="7" spans="2:13" ht="18" customHeight="1">
      <c r="B7" s="74" t="s">
        <v>322</v>
      </c>
      <c r="C7" s="79"/>
      <c r="D7" s="28"/>
      <c r="E7" s="28"/>
      <c r="F7" s="28"/>
      <c r="G7" s="28"/>
      <c r="H7" s="28"/>
      <c r="I7" s="28"/>
      <c r="J7" s="28"/>
      <c r="K7" s="28"/>
      <c r="L7" s="28"/>
      <c r="M7" s="28"/>
    </row>
    <row r="8" spans="2:13" ht="18" customHeight="1">
      <c r="B8" s="74" t="s">
        <v>323</v>
      </c>
      <c r="C8" s="79"/>
      <c r="D8" s="28"/>
      <c r="E8" s="28"/>
      <c r="F8" s="28"/>
      <c r="G8" s="28"/>
      <c r="H8" s="28"/>
      <c r="I8" s="28"/>
      <c r="J8" s="28"/>
      <c r="K8" s="28"/>
      <c r="L8" s="28"/>
      <c r="M8" s="28"/>
    </row>
    <row r="9" spans="2:24" ht="18" customHeight="1">
      <c r="B9" s="74" t="s">
        <v>324</v>
      </c>
      <c r="C9" s="74"/>
      <c r="D9" s="74"/>
      <c r="E9" s="19"/>
      <c r="F9" s="19"/>
      <c r="G9" s="19"/>
      <c r="H9" s="19"/>
      <c r="I9" s="19"/>
      <c r="J9" s="19"/>
      <c r="K9" s="19"/>
      <c r="L9" s="19"/>
      <c r="M9" s="19"/>
      <c r="N9" s="19"/>
      <c r="O9" s="19"/>
      <c r="P9" s="19"/>
      <c r="Q9" s="19"/>
      <c r="R9" s="19"/>
      <c r="S9" s="19"/>
      <c r="T9" s="19"/>
      <c r="U9" s="19"/>
      <c r="V9" s="19"/>
      <c r="W9" s="19"/>
      <c r="X9" s="19"/>
    </row>
    <row r="10" spans="2:24" ht="15" customHeight="1">
      <c r="B10" s="74"/>
      <c r="C10" s="74"/>
      <c r="D10" s="74"/>
      <c r="E10" s="19"/>
      <c r="F10" s="19"/>
      <c r="G10" s="19"/>
      <c r="H10" s="19"/>
      <c r="I10" s="19"/>
      <c r="J10" s="19"/>
      <c r="K10" s="19"/>
      <c r="L10" s="19"/>
      <c r="M10" s="19"/>
      <c r="N10" s="19"/>
      <c r="O10" s="19"/>
      <c r="P10" s="19"/>
      <c r="Q10" s="19"/>
      <c r="R10" s="19"/>
      <c r="S10" s="19"/>
      <c r="T10" s="19"/>
      <c r="U10" s="19"/>
      <c r="V10" s="19"/>
      <c r="W10" s="19"/>
      <c r="X10" s="19"/>
    </row>
    <row r="11" spans="2:39" s="31" customFormat="1" ht="18" customHeight="1">
      <c r="B11" s="142"/>
      <c r="C11" s="142"/>
      <c r="D11" s="142"/>
      <c r="F11" s="142"/>
      <c r="G11" s="142"/>
      <c r="H11" s="143" t="s">
        <v>172</v>
      </c>
      <c r="I11" s="354"/>
      <c r="J11" s="354"/>
      <c r="K11" s="354"/>
      <c r="L11" s="102" t="s">
        <v>166</v>
      </c>
      <c r="M11" s="354"/>
      <c r="N11" s="354"/>
      <c r="O11" s="103" t="s">
        <v>167</v>
      </c>
      <c r="P11" s="103" t="s">
        <v>294</v>
      </c>
      <c r="Q11" s="354"/>
      <c r="R11" s="354"/>
      <c r="S11" s="354"/>
      <c r="T11" s="102" t="s">
        <v>166</v>
      </c>
      <c r="U11" s="354"/>
      <c r="V11" s="354"/>
      <c r="W11" s="144" t="s">
        <v>167</v>
      </c>
      <c r="X11" s="145" t="s">
        <v>295</v>
      </c>
      <c r="Y11" s="140"/>
      <c r="AC11" s="13"/>
      <c r="AD11" s="13"/>
      <c r="AE11" s="13"/>
      <c r="AF11" s="13"/>
      <c r="AG11" s="13"/>
      <c r="AH11" s="13"/>
      <c r="AI11" s="13"/>
      <c r="AJ11" s="13"/>
      <c r="AK11" s="13"/>
      <c r="AL11" s="13"/>
      <c r="AM11" s="13"/>
    </row>
    <row r="12" spans="2:39" s="31" customFormat="1" ht="4.5" customHeight="1" thickBot="1">
      <c r="B12" s="142"/>
      <c r="C12" s="142"/>
      <c r="D12" s="142"/>
      <c r="E12" s="142"/>
      <c r="F12" s="142"/>
      <c r="G12" s="142"/>
      <c r="H12" s="146"/>
      <c r="I12" s="147"/>
      <c r="J12" s="147"/>
      <c r="K12" s="147"/>
      <c r="L12" s="102"/>
      <c r="M12" s="147"/>
      <c r="N12" s="147"/>
      <c r="O12" s="103"/>
      <c r="P12" s="103"/>
      <c r="Q12" s="147"/>
      <c r="R12" s="147"/>
      <c r="S12" s="147"/>
      <c r="T12" s="102"/>
      <c r="U12" s="147"/>
      <c r="V12" s="147"/>
      <c r="W12" s="148"/>
      <c r="X12" s="149"/>
      <c r="Y12" s="140"/>
      <c r="AC12" s="13"/>
      <c r="AD12" s="13"/>
      <c r="AE12" s="13"/>
      <c r="AF12" s="13"/>
      <c r="AG12" s="13"/>
      <c r="AH12" s="13"/>
      <c r="AI12" s="13"/>
      <c r="AJ12" s="13"/>
      <c r="AK12" s="13"/>
      <c r="AL12" s="13"/>
      <c r="AM12" s="13"/>
    </row>
    <row r="13" spans="2:24" ht="21.75" customHeight="1">
      <c r="B13" s="355" t="s">
        <v>214</v>
      </c>
      <c r="C13" s="370" t="s">
        <v>215</v>
      </c>
      <c r="D13" s="370" t="s">
        <v>182</v>
      </c>
      <c r="E13" s="552" t="s">
        <v>326</v>
      </c>
      <c r="F13" s="361"/>
      <c r="G13" s="553"/>
      <c r="H13" s="552" t="s">
        <v>327</v>
      </c>
      <c r="I13" s="376"/>
      <c r="J13" s="361"/>
      <c r="K13" s="361"/>
      <c r="L13" s="361"/>
      <c r="M13" s="361"/>
      <c r="N13" s="361"/>
      <c r="O13" s="553"/>
      <c r="P13" s="373" t="s">
        <v>183</v>
      </c>
      <c r="Q13" s="374"/>
      <c r="R13" s="374"/>
      <c r="S13" s="554"/>
      <c r="T13" s="554"/>
      <c r="U13" s="554"/>
      <c r="V13" s="554"/>
      <c r="W13" s="554"/>
      <c r="X13" s="113" t="s">
        <v>328</v>
      </c>
    </row>
    <row r="14" spans="2:24" ht="27" customHeight="1">
      <c r="B14" s="549"/>
      <c r="C14" s="371"/>
      <c r="D14" s="371"/>
      <c r="E14" s="57" t="s">
        <v>9</v>
      </c>
      <c r="F14" s="58" t="s">
        <v>173</v>
      </c>
      <c r="G14" s="114" t="s">
        <v>174</v>
      </c>
      <c r="H14" s="379" t="s">
        <v>9</v>
      </c>
      <c r="I14" s="382"/>
      <c r="J14" s="555" t="s">
        <v>175</v>
      </c>
      <c r="K14" s="555"/>
      <c r="L14" s="555"/>
      <c r="M14" s="555" t="s">
        <v>174</v>
      </c>
      <c r="N14" s="555"/>
      <c r="O14" s="556"/>
      <c r="P14" s="380" t="s">
        <v>9</v>
      </c>
      <c r="Q14" s="380"/>
      <c r="R14" s="382"/>
      <c r="S14" s="381" t="s">
        <v>10</v>
      </c>
      <c r="T14" s="380"/>
      <c r="U14" s="382"/>
      <c r="V14" s="381" t="s">
        <v>174</v>
      </c>
      <c r="W14" s="380"/>
      <c r="X14" s="384"/>
    </row>
    <row r="15" spans="2:24" ht="21.75" customHeight="1" thickBot="1">
      <c r="B15" s="550"/>
      <c r="C15" s="551"/>
      <c r="D15" s="372"/>
      <c r="E15" s="52" t="s">
        <v>329</v>
      </c>
      <c r="F15" s="53" t="s">
        <v>330</v>
      </c>
      <c r="G15" s="47" t="s">
        <v>331</v>
      </c>
      <c r="H15" s="391" t="s">
        <v>329</v>
      </c>
      <c r="I15" s="393"/>
      <c r="J15" s="557" t="s">
        <v>330</v>
      </c>
      <c r="K15" s="557"/>
      <c r="L15" s="557"/>
      <c r="M15" s="557" t="s">
        <v>331</v>
      </c>
      <c r="N15" s="557"/>
      <c r="O15" s="558"/>
      <c r="P15" s="392" t="s">
        <v>329</v>
      </c>
      <c r="Q15" s="392"/>
      <c r="R15" s="393"/>
      <c r="S15" s="394" t="s">
        <v>330</v>
      </c>
      <c r="T15" s="392"/>
      <c r="U15" s="393"/>
      <c r="V15" s="394" t="s">
        <v>331</v>
      </c>
      <c r="W15" s="392"/>
      <c r="X15" s="559"/>
    </row>
    <row r="16" spans="2:24" ht="21.75" customHeight="1" thickTop="1">
      <c r="B16" s="178">
        <f>IF(COUNTA('付表1-①（港運）'!B17)=0,"",'付表1-①（港運）'!B17)</f>
      </c>
      <c r="C16" s="167">
        <f>IF(COUNTA('付表1-①（港運）'!D17)=0,"",'付表1-①（港運）'!D17)</f>
      </c>
      <c r="D16" s="59">
        <f>IF(COUNTA('付表1-①（港運）'!G17)=0,"",'付表1-①（港運）'!G17)</f>
      </c>
      <c r="E16" s="150">
        <f>IF(COUNT(G16)=0,"",F16*(100-G16)/100)</f>
      </c>
      <c r="F16" s="151">
        <f>IF(COUNTA('付表1-①（港運）'!S17)=0,"",'付表1-①（港運）'!S17)</f>
      </c>
      <c r="G16" s="152"/>
      <c r="H16" s="405">
        <f>IF(COUNT(M16)=0,"",J16*(100-M16)/100)</f>
      </c>
      <c r="I16" s="407"/>
      <c r="J16" s="560">
        <f>IF(COUNTA('付表1-①（港運）'!V17)=0,"",'付表1-①（港運）'!V17)</f>
      </c>
      <c r="K16" s="560"/>
      <c r="L16" s="560"/>
      <c r="M16" s="561"/>
      <c r="N16" s="561"/>
      <c r="O16" s="562"/>
      <c r="P16" s="563">
        <f>IF(COUNT(V16)=0,"",S16*(100-V16)/100)</f>
      </c>
      <c r="Q16" s="563"/>
      <c r="R16" s="564"/>
      <c r="S16" s="565"/>
      <c r="T16" s="566"/>
      <c r="U16" s="567"/>
      <c r="V16" s="568"/>
      <c r="W16" s="569"/>
      <c r="X16" s="570"/>
    </row>
    <row r="17" spans="2:24" ht="21.75" customHeight="1">
      <c r="B17" s="179">
        <f>IF(COUNTA('付表1-①（港運）'!B18)=0,"",'付表1-①（港運）'!B18)</f>
      </c>
      <c r="C17" s="168">
        <f>IF(COUNTA('付表1-①（港運）'!D18)=0,"",'付表1-①（港運）'!D18)</f>
      </c>
      <c r="D17" s="153">
        <f>IF(COUNTA('付表1-①（港運）'!G18)=0,"",'付表1-①（港運）'!G18)</f>
      </c>
      <c r="E17" s="154">
        <f aca="true" t="shared" si="0" ref="E17:E25">IF(COUNT(G17)=0,"",F17*(100-G17)/100)</f>
      </c>
      <c r="F17" s="151">
        <f>IF(COUNTA('付表1-①（港運）'!S18)=0,"",'付表1-①（港運）'!S18)</f>
      </c>
      <c r="G17" s="155"/>
      <c r="H17" s="423">
        <f aca="true" t="shared" si="1" ref="H17:H25">IF(COUNT(M17)=0,"",J17*(100-M17)/100)</f>
      </c>
      <c r="I17" s="425"/>
      <c r="J17" s="560">
        <f>IF(COUNTA('付表1-①（港運）'!V18)=0,"",'付表1-①（港運）'!V18)</f>
      </c>
      <c r="K17" s="560"/>
      <c r="L17" s="560"/>
      <c r="M17" s="571"/>
      <c r="N17" s="571"/>
      <c r="O17" s="572"/>
      <c r="P17" s="573">
        <f>IF(COUNT(V17)=0,"",S17*(100-V17)/100)</f>
      </c>
      <c r="Q17" s="573"/>
      <c r="R17" s="574"/>
      <c r="S17" s="575"/>
      <c r="T17" s="576"/>
      <c r="U17" s="577"/>
      <c r="V17" s="578"/>
      <c r="W17" s="579"/>
      <c r="X17" s="580"/>
    </row>
    <row r="18" spans="2:24" ht="21.75" customHeight="1">
      <c r="B18" s="173">
        <f>IF(COUNTA('付表1-①（港運）'!B19)=0,"",'付表1-①（港運）'!B19)</f>
      </c>
      <c r="C18" s="170">
        <f>IF(COUNTA('付表1-①（港運）'!D19)=0,"",'付表1-①（港運）'!D19)</f>
      </c>
      <c r="D18" s="153">
        <f>IF(COUNTA('付表1-①（港運）'!G19)=0,"",'付表1-①（港運）'!G19)</f>
      </c>
      <c r="E18" s="154">
        <f t="shared" si="0"/>
      </c>
      <c r="F18" s="151">
        <f>IF(COUNTA('付表1-①（港運）'!S19)=0,"",'付表1-①（港運）'!S19)</f>
      </c>
      <c r="G18" s="155"/>
      <c r="H18" s="423">
        <f t="shared" si="1"/>
      </c>
      <c r="I18" s="425"/>
      <c r="J18" s="560">
        <f>IF(COUNTA('付表1-①（港運）'!V19)=0,"",'付表1-①（港運）'!V19)</f>
      </c>
      <c r="K18" s="560"/>
      <c r="L18" s="560"/>
      <c r="M18" s="571"/>
      <c r="N18" s="571"/>
      <c r="O18" s="572"/>
      <c r="P18" s="573">
        <f aca="true" t="shared" si="2" ref="P18:P24">IF(COUNT(V18)=0,"",S18*(100-V18)/100)</f>
      </c>
      <c r="Q18" s="573"/>
      <c r="R18" s="574"/>
      <c r="S18" s="575"/>
      <c r="T18" s="576"/>
      <c r="U18" s="577"/>
      <c r="V18" s="578"/>
      <c r="W18" s="579"/>
      <c r="X18" s="580"/>
    </row>
    <row r="19" spans="2:24" ht="21.75" customHeight="1">
      <c r="B19" s="179">
        <f>IF(COUNTA('付表1-①（港運）'!B20)=0,"",'付表1-①（港運）'!B20)</f>
      </c>
      <c r="C19" s="168">
        <f>IF(COUNTA('付表1-①（港運）'!D20)=0,"",'付表1-①（港運）'!D20)</f>
      </c>
      <c r="D19" s="153">
        <f>IF(COUNTA('付表1-①（港運）'!G20)=0,"",'付表1-①（港運）'!G20)</f>
      </c>
      <c r="E19" s="154">
        <f t="shared" si="0"/>
      </c>
      <c r="F19" s="151">
        <f>IF(COUNTA('付表1-①（港運）'!S20)=0,"",'付表1-①（港運）'!S20)</f>
      </c>
      <c r="G19" s="155"/>
      <c r="H19" s="423">
        <f t="shared" si="1"/>
      </c>
      <c r="I19" s="425"/>
      <c r="J19" s="560">
        <f>IF(COUNTA('付表1-①（港運）'!V20)=0,"",'付表1-①（港運）'!V20)</f>
      </c>
      <c r="K19" s="560"/>
      <c r="L19" s="560"/>
      <c r="M19" s="571"/>
      <c r="N19" s="571"/>
      <c r="O19" s="572"/>
      <c r="P19" s="573">
        <f t="shared" si="2"/>
      </c>
      <c r="Q19" s="573"/>
      <c r="R19" s="574"/>
      <c r="S19" s="575"/>
      <c r="T19" s="576"/>
      <c r="U19" s="577"/>
      <c r="V19" s="578"/>
      <c r="W19" s="579"/>
      <c r="X19" s="580"/>
    </row>
    <row r="20" spans="2:24" ht="21.75" customHeight="1">
      <c r="B20" s="173">
        <f>IF(COUNTA('付表1-①（港運）'!B21)=0,"",'付表1-①（港運）'!B21)</f>
      </c>
      <c r="C20" s="170">
        <f>IF(COUNTA('付表1-①（港運）'!D21)=0,"",'付表1-①（港運）'!D21)</f>
      </c>
      <c r="D20" s="153">
        <f>IF(COUNTA('付表1-①（港運）'!G21)=0,"",'付表1-①（港運）'!G21)</f>
      </c>
      <c r="E20" s="154">
        <f t="shared" si="0"/>
      </c>
      <c r="F20" s="151">
        <f>IF(COUNTA('付表1-①（港運）'!S21)=0,"",'付表1-①（港運）'!S21)</f>
      </c>
      <c r="G20" s="155"/>
      <c r="H20" s="423">
        <f t="shared" si="1"/>
      </c>
      <c r="I20" s="425"/>
      <c r="J20" s="560">
        <f>IF(COUNTA('付表1-①（港運）'!V21)=0,"",'付表1-①（港運）'!V21)</f>
      </c>
      <c r="K20" s="560"/>
      <c r="L20" s="560"/>
      <c r="M20" s="571"/>
      <c r="N20" s="571"/>
      <c r="O20" s="572"/>
      <c r="P20" s="573">
        <f t="shared" si="2"/>
      </c>
      <c r="Q20" s="573"/>
      <c r="R20" s="574"/>
      <c r="S20" s="575"/>
      <c r="T20" s="576"/>
      <c r="U20" s="577"/>
      <c r="V20" s="578"/>
      <c r="W20" s="579"/>
      <c r="X20" s="580"/>
    </row>
    <row r="21" spans="2:24" ht="21.75" customHeight="1">
      <c r="B21" s="179">
        <f>IF(COUNTA('付表1-①（港運）'!B22)=0,"",'付表1-①（港運）'!B22)</f>
      </c>
      <c r="C21" s="168">
        <f>IF(COUNTA('付表1-①（港運）'!D22)=0,"",'付表1-①（港運）'!D22)</f>
      </c>
      <c r="D21" s="153">
        <f>IF(COUNTA('付表1-①（港運）'!G22)=0,"",'付表1-①（港運）'!G22)</f>
      </c>
      <c r="E21" s="157">
        <f t="shared" si="0"/>
      </c>
      <c r="F21" s="151">
        <f>IF(COUNTA('付表1-①（港運）'!S22)=0,"",'付表1-①（港運）'!S22)</f>
      </c>
      <c r="G21" s="158"/>
      <c r="H21" s="423">
        <f t="shared" si="1"/>
      </c>
      <c r="I21" s="425"/>
      <c r="J21" s="560">
        <f>IF(COUNTA('付表1-①（港運）'!V22)=0,"",'付表1-①（港運）'!V22)</f>
      </c>
      <c r="K21" s="560"/>
      <c r="L21" s="560"/>
      <c r="M21" s="571"/>
      <c r="N21" s="571"/>
      <c r="O21" s="572"/>
      <c r="P21" s="573">
        <f t="shared" si="2"/>
      </c>
      <c r="Q21" s="573"/>
      <c r="R21" s="574"/>
      <c r="S21" s="575"/>
      <c r="T21" s="576"/>
      <c r="U21" s="577"/>
      <c r="V21" s="578"/>
      <c r="W21" s="579"/>
      <c r="X21" s="580"/>
    </row>
    <row r="22" spans="2:24" ht="21.75" customHeight="1">
      <c r="B22" s="173">
        <f>IF(COUNTA('付表1-①（港運）'!B23)=0,"",'付表1-①（港運）'!B23)</f>
      </c>
      <c r="C22" s="170">
        <f>IF(COUNTA('付表1-①（港運）'!D23)=0,"",'付表1-①（港運）'!D23)</f>
      </c>
      <c r="D22" s="153">
        <f>IF(COUNTA('付表1-①（港運）'!G23)=0,"",'付表1-①（港運）'!G23)</f>
      </c>
      <c r="E22" s="154">
        <f t="shared" si="0"/>
      </c>
      <c r="F22" s="151">
        <f>IF(COUNTA('付表1-①（港運）'!S23)=0,"",'付表1-①（港運）'!S23)</f>
      </c>
      <c r="G22" s="155"/>
      <c r="H22" s="423">
        <f t="shared" si="1"/>
      </c>
      <c r="I22" s="425"/>
      <c r="J22" s="560">
        <f>IF(COUNTA('付表1-①（港運）'!V23)=0,"",'付表1-①（港運）'!V23)</f>
      </c>
      <c r="K22" s="560"/>
      <c r="L22" s="560"/>
      <c r="M22" s="571"/>
      <c r="N22" s="571"/>
      <c r="O22" s="572"/>
      <c r="P22" s="573">
        <f t="shared" si="2"/>
      </c>
      <c r="Q22" s="573"/>
      <c r="R22" s="574"/>
      <c r="S22" s="575"/>
      <c r="T22" s="576"/>
      <c r="U22" s="577"/>
      <c r="V22" s="578"/>
      <c r="W22" s="579"/>
      <c r="X22" s="580"/>
    </row>
    <row r="23" spans="2:24" ht="21.75" customHeight="1">
      <c r="B23" s="179">
        <f>IF(COUNTA('付表1-①（港運）'!B24)=0,"",'付表1-①（港運）'!B24)</f>
      </c>
      <c r="C23" s="168">
        <f>IF(COUNTA('付表1-①（港運）'!D24)=0,"",'付表1-①（港運）'!D24)</f>
      </c>
      <c r="D23" s="153">
        <f>IF(COUNTA('付表1-①（港運）'!G24)=0,"",'付表1-①（港運）'!G24)</f>
      </c>
      <c r="E23" s="154">
        <f t="shared" si="0"/>
      </c>
      <c r="F23" s="151">
        <f>IF(COUNTA('付表1-①（港運）'!S24)=0,"",'付表1-①（港運）'!S24)</f>
      </c>
      <c r="G23" s="155"/>
      <c r="H23" s="423">
        <f t="shared" si="1"/>
      </c>
      <c r="I23" s="425"/>
      <c r="J23" s="560">
        <f>IF(COUNTA('付表1-①（港運）'!V24)=0,"",'付表1-①（港運）'!V24)</f>
      </c>
      <c r="K23" s="560"/>
      <c r="L23" s="560"/>
      <c r="M23" s="571"/>
      <c r="N23" s="571"/>
      <c r="O23" s="572"/>
      <c r="P23" s="573">
        <f t="shared" si="2"/>
      </c>
      <c r="Q23" s="573"/>
      <c r="R23" s="574"/>
      <c r="S23" s="575"/>
      <c r="T23" s="576"/>
      <c r="U23" s="577"/>
      <c r="V23" s="578"/>
      <c r="W23" s="579"/>
      <c r="X23" s="580"/>
    </row>
    <row r="24" spans="2:24" ht="21.75" customHeight="1" thickBot="1">
      <c r="B24" s="180">
        <f>IF(COUNTA('付表1-①（港運）'!B25)=0,"",'付表1-①（港運）'!B25)</f>
      </c>
      <c r="C24" s="181">
        <f>IF(COUNTA('付表1-①（港運）'!D25)=0,"",'付表1-①（港運）'!D25)</f>
      </c>
      <c r="D24" s="153">
        <f>IF(COUNTA('付表1-①（港運）'!G25)=0,"",'付表1-①（港運）'!G25)</f>
      </c>
      <c r="E24" s="177">
        <f t="shared" si="0"/>
      </c>
      <c r="F24" s="176">
        <f>IF(COUNTA('付表1-①（港運）'!S25)=0,"",'付表1-①（港運）'!S25)</f>
      </c>
      <c r="G24" s="160"/>
      <c r="H24" s="423">
        <f>IF(COUNT(M24)=0,"",J24*(100-M24)/100)</f>
      </c>
      <c r="I24" s="425"/>
      <c r="J24" s="581">
        <f>IF(COUNTA('付表1-①（港運）'!V25)=0,"",'付表1-①（港運）'!V25)</f>
      </c>
      <c r="K24" s="581"/>
      <c r="L24" s="581"/>
      <c r="M24" s="582"/>
      <c r="N24" s="582"/>
      <c r="O24" s="583"/>
      <c r="P24" s="573">
        <f t="shared" si="2"/>
      </c>
      <c r="Q24" s="573"/>
      <c r="R24" s="574"/>
      <c r="S24" s="584"/>
      <c r="T24" s="585"/>
      <c r="U24" s="586"/>
      <c r="V24" s="587"/>
      <c r="W24" s="588"/>
      <c r="X24" s="589"/>
    </row>
    <row r="25" spans="2:24" ht="21.75" customHeight="1" thickBot="1" thickTop="1">
      <c r="B25" s="453" t="s">
        <v>351</v>
      </c>
      <c r="C25" s="454"/>
      <c r="D25" s="602"/>
      <c r="E25" s="161">
        <f t="shared" si="0"/>
      </c>
      <c r="F25" s="162">
        <f>IF(COUNTA('付表1-①（港運）'!S26)=0,"",'付表1-①（港運）'!S26)</f>
      </c>
      <c r="G25" s="163"/>
      <c r="H25" s="462">
        <f t="shared" si="1"/>
      </c>
      <c r="I25" s="464"/>
      <c r="J25" s="594">
        <f>IF(COUNTA('付表1-①（港運）'!V26)=0,"",'付表1-①（港運）'!V26)</f>
      </c>
      <c r="K25" s="594"/>
      <c r="L25" s="594"/>
      <c r="M25" s="595"/>
      <c r="N25" s="595"/>
      <c r="O25" s="596"/>
      <c r="P25" s="597">
        <f>IF(COUNT(V25)=0,"",S25*(100-V25)/100)</f>
      </c>
      <c r="Q25" s="597"/>
      <c r="R25" s="598"/>
      <c r="S25" s="599"/>
      <c r="T25" s="600"/>
      <c r="U25" s="601"/>
      <c r="V25" s="590"/>
      <c r="W25" s="591"/>
      <c r="X25" s="592"/>
    </row>
    <row r="26" ht="12.75" customHeight="1"/>
    <row r="27" spans="2:18" ht="13.5" customHeight="1">
      <c r="B27" s="593" t="s">
        <v>176</v>
      </c>
      <c r="C27" s="593"/>
      <c r="D27" s="593"/>
      <c r="E27" s="593"/>
      <c r="F27" s="593"/>
      <c r="G27" s="593"/>
      <c r="H27" s="593"/>
      <c r="I27" s="593"/>
      <c r="J27" s="593"/>
      <c r="K27" s="593"/>
      <c r="L27" s="593"/>
      <c r="M27" s="593"/>
      <c r="N27" s="593"/>
      <c r="O27" s="593"/>
      <c r="P27" s="593"/>
      <c r="Q27" s="15"/>
      <c r="R27" s="15"/>
    </row>
    <row r="30" ht="13.5">
      <c r="L30" s="98"/>
    </row>
    <row r="31" ht="14.25">
      <c r="J31" s="164"/>
    </row>
  </sheetData>
  <sheetProtection/>
  <protectedRanges>
    <protectedRange sqref="O11:P12" name="範囲1"/>
  </protectedRanges>
  <mergeCells count="85">
    <mergeCell ref="V25:X25"/>
    <mergeCell ref="B27:P27"/>
    <mergeCell ref="H25:I25"/>
    <mergeCell ref="J25:L25"/>
    <mergeCell ref="M25:O25"/>
    <mergeCell ref="P25:R25"/>
    <mergeCell ref="S25:U25"/>
    <mergeCell ref="B25:D25"/>
    <mergeCell ref="H24:I24"/>
    <mergeCell ref="J24:L24"/>
    <mergeCell ref="M24:O24"/>
    <mergeCell ref="P24:R24"/>
    <mergeCell ref="S24:U24"/>
    <mergeCell ref="V24:X24"/>
    <mergeCell ref="H23:I23"/>
    <mergeCell ref="J23:L23"/>
    <mergeCell ref="M23:O23"/>
    <mergeCell ref="P23:R23"/>
    <mergeCell ref="S23:U23"/>
    <mergeCell ref="V23:X23"/>
    <mergeCell ref="H22:I22"/>
    <mergeCell ref="J22:L22"/>
    <mergeCell ref="M22:O22"/>
    <mergeCell ref="P22:R22"/>
    <mergeCell ref="S22:U22"/>
    <mergeCell ref="V22:X22"/>
    <mergeCell ref="H21:I21"/>
    <mergeCell ref="J21:L21"/>
    <mergeCell ref="M21:O21"/>
    <mergeCell ref="P21:R21"/>
    <mergeCell ref="S21:U21"/>
    <mergeCell ref="V21:X21"/>
    <mergeCell ref="H20:I20"/>
    <mergeCell ref="J20:L20"/>
    <mergeCell ref="M20:O20"/>
    <mergeCell ref="P20:R20"/>
    <mergeCell ref="S20:U20"/>
    <mergeCell ref="V20:X20"/>
    <mergeCell ref="H19:I19"/>
    <mergeCell ref="J19:L19"/>
    <mergeCell ref="M19:O19"/>
    <mergeCell ref="P19:R19"/>
    <mergeCell ref="S19:U19"/>
    <mergeCell ref="V19:X19"/>
    <mergeCell ref="H18:I18"/>
    <mergeCell ref="J18:L18"/>
    <mergeCell ref="M18:O18"/>
    <mergeCell ref="P18:R18"/>
    <mergeCell ref="S18:U18"/>
    <mergeCell ref="V18:X18"/>
    <mergeCell ref="H17:I17"/>
    <mergeCell ref="J17:L17"/>
    <mergeCell ref="M17:O17"/>
    <mergeCell ref="P17:R17"/>
    <mergeCell ref="S17:U17"/>
    <mergeCell ref="V17:X17"/>
    <mergeCell ref="H16:I16"/>
    <mergeCell ref="J16:L16"/>
    <mergeCell ref="M16:O16"/>
    <mergeCell ref="P16:R16"/>
    <mergeCell ref="S16:U16"/>
    <mergeCell ref="V16:X16"/>
    <mergeCell ref="H15:I15"/>
    <mergeCell ref="J15:L15"/>
    <mergeCell ref="M15:O15"/>
    <mergeCell ref="P15:R15"/>
    <mergeCell ref="S15:U15"/>
    <mergeCell ref="V15:X15"/>
    <mergeCell ref="S13:W13"/>
    <mergeCell ref="H14:I14"/>
    <mergeCell ref="J14:L14"/>
    <mergeCell ref="M14:O14"/>
    <mergeCell ref="P14:R14"/>
    <mergeCell ref="S14:U14"/>
    <mergeCell ref="V14:X14"/>
    <mergeCell ref="I11:K11"/>
    <mergeCell ref="M11:N11"/>
    <mergeCell ref="Q11:S11"/>
    <mergeCell ref="U11:V11"/>
    <mergeCell ref="B13:B15"/>
    <mergeCell ref="C13:C15"/>
    <mergeCell ref="D13:D15"/>
    <mergeCell ref="E13:G13"/>
    <mergeCell ref="H13:O13"/>
    <mergeCell ref="P13:R13"/>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okuyama</cp:lastModifiedBy>
  <cp:lastPrinted>2018-02-16T02:11:04Z</cp:lastPrinted>
  <dcterms:created xsi:type="dcterms:W3CDTF">2003-07-12T02:07:55Z</dcterms:created>
  <dcterms:modified xsi:type="dcterms:W3CDTF">2018-02-23T02:04:41Z</dcterms:modified>
  <cp:category/>
  <cp:version/>
  <cp:contentType/>
  <cp:contentStatus/>
</cp:coreProperties>
</file>