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4.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5.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6.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7.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6A50E8B3-7BF4-48CC-A98D-38B0221BB52E}" xr6:coauthVersionLast="47" xr6:coauthVersionMax="47" xr10:uidLastSave="{00000000-0000-0000-0000-000000000000}"/>
  <bookViews>
    <workbookView xWindow="1170" yWindow="1170" windowWidth="14820" windowHeight="13830" tabRatio="868" xr2:uid="{D91E1C53-4B9A-419B-BD20-12E1554224A4}"/>
  </bookViews>
  <sheets>
    <sheet name="ﾁｪｯｸﾘｽﾄ表紙" sheetId="29" r:id="rId1"/>
    <sheet name="ﾁｪｯｸﾘｽﾄ記入表1" sheetId="15" r:id="rId2"/>
    <sheet name="ﾁｪｯｸﾘｽﾄ記入表2" sheetId="16" r:id="rId3"/>
    <sheet name="ﾁｪｯｸﾘｽﾄ記入表3" sheetId="17" r:id="rId4"/>
    <sheet name="表1" sheetId="21" r:id="rId5"/>
    <sheet name="表2" sheetId="22" r:id="rId6"/>
    <sheet name="表3" sheetId="19" r:id="rId7"/>
    <sheet name="表4" sheetId="9" r:id="rId8"/>
    <sheet name="表5" sheetId="23" r:id="rId9"/>
    <sheet name="表6" sheetId="20" r:id="rId10"/>
    <sheet name="表7" sheetId="30" r:id="rId11"/>
    <sheet name="表8" sheetId="31" r:id="rId12"/>
    <sheet name="表9" sheetId="33" r:id="rId13"/>
    <sheet name="表10" sheetId="2" r:id="rId14"/>
    <sheet name="環境目標" sheetId="34" r:id="rId15"/>
  </sheets>
  <definedNames>
    <definedName name="_xlnm.Print_Area" localSheetId="1">ﾁｪｯｸﾘｽﾄ記入表1!$A$1:$F$43</definedName>
    <definedName name="_xlnm.Print_Area" localSheetId="2">ﾁｪｯｸﾘｽﾄ記入表2!$A$1:$F$36</definedName>
    <definedName name="_xlnm.Print_Area" localSheetId="3">ﾁｪｯｸﾘｽﾄ記入表3!$A$1:$F$37</definedName>
    <definedName name="_xlnm.Print_Area" localSheetId="14">環境目標!$C$2:$AC$46</definedName>
    <definedName name="_xlnm.Print_Area" localSheetId="8">表5!$A$1:$Q$40</definedName>
    <definedName name="_xlnm.Print_Area" localSheetId="11">表8!$A$1:$K$36</definedName>
    <definedName name="_xlnm.Print_Area" localSheetId="12">表9!$A$1:$O$42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0" l="1"/>
  <c r="K22" i="20"/>
  <c r="K23" i="20"/>
  <c r="K24" i="20"/>
  <c r="K25" i="20"/>
  <c r="K26" i="20"/>
  <c r="K27" i="20"/>
  <c r="I27" i="20"/>
  <c r="G27" i="20"/>
  <c r="K19" i="20"/>
  <c r="K18" i="20"/>
  <c r="K17" i="20"/>
  <c r="K16" i="20"/>
  <c r="K15" i="20"/>
  <c r="K14" i="20"/>
  <c r="K13" i="20"/>
  <c r="K12" i="20"/>
  <c r="K11" i="20"/>
  <c r="K10" i="20"/>
  <c r="K9" i="20"/>
  <c r="I20" i="20"/>
  <c r="G20" i="20"/>
  <c r="J31" i="23"/>
  <c r="J30" i="23"/>
  <c r="J29" i="23"/>
  <c r="J28" i="23"/>
  <c r="J27" i="23"/>
  <c r="J26" i="23"/>
  <c r="J32" i="23"/>
  <c r="L32" i="23"/>
  <c r="H32" i="23"/>
  <c r="O32" i="23"/>
  <c r="O25" i="23"/>
  <c r="L25" i="23"/>
  <c r="AE57" i="21"/>
  <c r="AE55" i="21"/>
  <c r="AE53" i="21"/>
  <c r="W37" i="34"/>
  <c r="W44" i="34"/>
  <c r="AE51" i="21"/>
  <c r="W39" i="34"/>
  <c r="AE49" i="21"/>
  <c r="AE47" i="21"/>
  <c r="AE45" i="21"/>
  <c r="X59" i="21"/>
  <c r="N33" i="22"/>
  <c r="O33" i="34"/>
  <c r="X57" i="21"/>
  <c r="N32" i="22"/>
  <c r="O32" i="34"/>
  <c r="X55" i="21"/>
  <c r="X53" i="21"/>
  <c r="N30" i="22"/>
  <c r="O30" i="34"/>
  <c r="X51" i="21"/>
  <c r="N29" i="22"/>
  <c r="O29" i="34"/>
  <c r="X49" i="21"/>
  <c r="X47" i="21"/>
  <c r="X45" i="21"/>
  <c r="N26" i="22"/>
  <c r="O26" i="34"/>
  <c r="L62" i="21"/>
  <c r="L61" i="21"/>
  <c r="AE41" i="21"/>
  <c r="AE39" i="21"/>
  <c r="AE37" i="21"/>
  <c r="AE35" i="21"/>
  <c r="AE33" i="21"/>
  <c r="AE31" i="21"/>
  <c r="AE29" i="21"/>
  <c r="X41" i="21"/>
  <c r="X39" i="21"/>
  <c r="X37" i="21"/>
  <c r="X35" i="21"/>
  <c r="X33" i="21"/>
  <c r="X31" i="21"/>
  <c r="X29" i="21"/>
  <c r="L43" i="21"/>
  <c r="AE27" i="21"/>
  <c r="AE44" i="21"/>
  <c r="AE62" i="21"/>
  <c r="N36" i="22"/>
  <c r="AE25" i="21"/>
  <c r="AE23" i="21"/>
  <c r="AE21" i="21"/>
  <c r="AE19" i="21"/>
  <c r="N25" i="21"/>
  <c r="S25" i="21"/>
  <c r="X25" i="21"/>
  <c r="X23" i="21"/>
  <c r="N18" i="22"/>
  <c r="O18" i="34"/>
  <c r="X21" i="21"/>
  <c r="X19" i="21"/>
  <c r="AC41" i="21"/>
  <c r="AC39" i="21"/>
  <c r="AC37" i="21"/>
  <c r="AC35" i="21"/>
  <c r="AC33" i="21"/>
  <c r="AC31" i="21"/>
  <c r="AC29" i="21"/>
  <c r="S27" i="21"/>
  <c r="L25" i="21"/>
  <c r="AC27" i="21"/>
  <c r="AC25" i="21"/>
  <c r="AC23" i="21"/>
  <c r="AC21" i="21"/>
  <c r="AC19" i="21"/>
  <c r="AC16" i="21"/>
  <c r="AC14" i="21"/>
  <c r="AC12" i="21"/>
  <c r="AC10" i="21"/>
  <c r="AE14" i="21"/>
  <c r="AE12" i="21"/>
  <c r="AE10" i="21"/>
  <c r="AE16" i="21"/>
  <c r="L16" i="21"/>
  <c r="AC59" i="21"/>
  <c r="AC57" i="21"/>
  <c r="AC55" i="21"/>
  <c r="AC53" i="21"/>
  <c r="AC51" i="21"/>
  <c r="AC49" i="21"/>
  <c r="AC47" i="21"/>
  <c r="AC45" i="21"/>
  <c r="AE59" i="21"/>
  <c r="N31" i="22"/>
  <c r="O31" i="34"/>
  <c r="N28" i="22"/>
  <c r="O28" i="34"/>
  <c r="N27" i="22"/>
  <c r="O27" i="34"/>
  <c r="N25" i="22"/>
  <c r="O25" i="34"/>
  <c r="N24" i="22"/>
  <c r="O24" i="34"/>
  <c r="N23" i="22"/>
  <c r="O23" i="34"/>
  <c r="N21" i="22"/>
  <c r="O21" i="34"/>
  <c r="N20" i="22"/>
  <c r="O20" i="34"/>
  <c r="L27" i="21"/>
  <c r="L44" i="21"/>
  <c r="X14" i="21"/>
  <c r="X12" i="21"/>
  <c r="N13" i="22"/>
  <c r="O13" i="34"/>
  <c r="X10" i="21"/>
  <c r="N12" i="22"/>
  <c r="O12" i="34"/>
  <c r="S16" i="21"/>
  <c r="N16" i="21"/>
  <c r="N27" i="21"/>
  <c r="N22" i="22"/>
  <c r="O22" i="34"/>
  <c r="N19" i="22"/>
  <c r="O19" i="34"/>
  <c r="N16" i="22"/>
  <c r="O16" i="34"/>
  <c r="N17" i="22"/>
  <c r="O17" i="34"/>
  <c r="N14" i="22"/>
  <c r="O14" i="34"/>
  <c r="J45" i="30"/>
  <c r="H45" i="30"/>
  <c r="W45" i="34"/>
  <c r="W46" i="34"/>
  <c r="T33" i="34"/>
  <c r="Y33" i="34"/>
  <c r="T32" i="34"/>
  <c r="Y32" i="34"/>
  <c r="T31" i="34"/>
  <c r="Y31" i="34"/>
  <c r="T30" i="34"/>
  <c r="Y30" i="34"/>
  <c r="T29" i="34"/>
  <c r="T28" i="34"/>
  <c r="T27" i="34"/>
  <c r="T26" i="34"/>
  <c r="Y26" i="34"/>
  <c r="T25" i="34"/>
  <c r="Y25" i="34"/>
  <c r="T24" i="34"/>
  <c r="Y24" i="34"/>
  <c r="T23" i="34"/>
  <c r="Y23" i="34"/>
  <c r="T22" i="34"/>
  <c r="Y22" i="34"/>
  <c r="T21" i="34"/>
  <c r="Y21" i="34"/>
  <c r="T20" i="34"/>
  <c r="Y20" i="34"/>
  <c r="T19" i="34"/>
  <c r="Y19" i="34"/>
  <c r="T18" i="34"/>
  <c r="Y18" i="34"/>
  <c r="T17" i="34"/>
  <c r="Y17" i="34"/>
  <c r="T16" i="34"/>
  <c r="Y16" i="34"/>
  <c r="T14" i="34"/>
  <c r="Y14" i="34"/>
  <c r="T13" i="34"/>
  <c r="Y13" i="34"/>
  <c r="T12" i="34"/>
  <c r="O37" i="34"/>
  <c r="O38" i="34"/>
  <c r="O39" i="34"/>
  <c r="O40" i="34"/>
  <c r="O41" i="34"/>
  <c r="O42" i="34"/>
  <c r="W42" i="34"/>
  <c r="Y29" i="34"/>
  <c r="L5" i="34"/>
  <c r="W7" i="34"/>
  <c r="S7" i="34"/>
  <c r="P7" i="34"/>
  <c r="L7" i="34"/>
  <c r="W6" i="34"/>
  <c r="S6" i="34"/>
  <c r="P6" i="34"/>
  <c r="L6" i="34"/>
  <c r="L1" i="33"/>
  <c r="F31" i="33"/>
  <c r="F1" i="2"/>
  <c r="J1" i="31"/>
  <c r="J1" i="30"/>
  <c r="J1" i="20"/>
  <c r="N1" i="23"/>
  <c r="N1" i="9"/>
  <c r="F1" i="19"/>
  <c r="AA1" i="22"/>
  <c r="H31" i="31"/>
  <c r="J31" i="31"/>
  <c r="F31" i="31"/>
  <c r="J30" i="31"/>
  <c r="J29" i="31"/>
  <c r="J28" i="31"/>
  <c r="J27" i="31"/>
  <c r="J26" i="31"/>
  <c r="J25" i="31"/>
  <c r="J24" i="31"/>
  <c r="J23" i="31"/>
  <c r="J22" i="31"/>
  <c r="J21" i="31"/>
  <c r="J20" i="31"/>
  <c r="J19" i="31"/>
  <c r="J18" i="31"/>
  <c r="J17" i="31"/>
  <c r="J16" i="31"/>
  <c r="J15" i="31"/>
  <c r="J14" i="31"/>
  <c r="J13" i="31"/>
  <c r="F45" i="30"/>
  <c r="J16" i="23"/>
  <c r="AA29" i="22"/>
  <c r="AA24" i="22"/>
  <c r="H25" i="23"/>
  <c r="J25" i="23"/>
  <c r="J14" i="23"/>
  <c r="J15" i="23"/>
  <c r="J17" i="23"/>
  <c r="J18" i="23"/>
  <c r="J19" i="23"/>
  <c r="J20" i="23"/>
  <c r="J21" i="23"/>
  <c r="J22" i="23"/>
  <c r="J23" i="23"/>
  <c r="J24" i="23"/>
  <c r="M13" i="9"/>
  <c r="M12" i="9"/>
  <c r="M11" i="9"/>
  <c r="I13" i="9"/>
  <c r="I12" i="9"/>
  <c r="I11" i="9"/>
  <c r="AA30" i="22"/>
  <c r="AA33" i="22"/>
  <c r="AA16" i="22"/>
  <c r="Y27" i="34"/>
  <c r="AA27" i="22"/>
  <c r="AA26" i="22"/>
  <c r="AA32" i="22"/>
  <c r="AA23" i="22"/>
  <c r="AA21" i="22"/>
  <c r="AA14" i="22"/>
  <c r="AA31" i="22"/>
  <c r="AA22" i="22"/>
  <c r="AA25" i="22"/>
  <c r="AA19" i="22"/>
  <c r="AA18" i="22"/>
  <c r="AA17" i="22"/>
  <c r="AA13" i="22"/>
  <c r="AA28" i="22"/>
  <c r="Y28" i="34"/>
  <c r="AA20" i="22"/>
  <c r="AA36" i="22"/>
  <c r="Y12" i="34"/>
  <c r="AA12" i="22"/>
  <c r="W41" i="34"/>
  <c r="AE61" i="21"/>
  <c r="W40" i="34"/>
  <c r="AE43" i="21"/>
  <c r="W38" i="34"/>
  <c r="X27" i="21"/>
  <c r="X16" i="21"/>
  <c r="K20" i="20"/>
</calcChain>
</file>

<file path=xl/sharedStrings.xml><?xml version="1.0" encoding="utf-8"?>
<sst xmlns="http://schemas.openxmlformats.org/spreadsheetml/2006/main" count="1484" uniqueCount="551">
  <si>
    <t>　　小　　計  ( A )</t>
    <rPh sb="2" eb="3">
      <t>ショウ</t>
    </rPh>
    <rPh sb="5" eb="6">
      <t>ケイ</t>
    </rPh>
    <phoneticPr fontId="2"/>
  </si>
  <si>
    <t>　　小　　計  ( B )</t>
    <rPh sb="2" eb="3">
      <t>ショウ</t>
    </rPh>
    <rPh sb="5" eb="6">
      <t>ケイ</t>
    </rPh>
    <phoneticPr fontId="2"/>
  </si>
  <si>
    <t>　ディーゼル車計 ( C=A+B )</t>
    <rPh sb="6" eb="7">
      <t>シャ</t>
    </rPh>
    <rPh sb="7" eb="8">
      <t>ケイ</t>
    </rPh>
    <phoneticPr fontId="2"/>
  </si>
  <si>
    <r>
      <t>Nm</t>
    </r>
    <r>
      <rPr>
        <vertAlign val="superscript"/>
        <sz val="8"/>
        <rFont val="ＭＳ Ｐゴシック"/>
        <family val="3"/>
        <charset val="128"/>
      </rPr>
      <t>3</t>
    </r>
    <phoneticPr fontId="2"/>
  </si>
  <si>
    <r>
      <t>km
/Nm</t>
    </r>
    <r>
      <rPr>
        <vertAlign val="superscript"/>
        <sz val="8"/>
        <rFont val="ＭＳ Ｐゴシック"/>
        <family val="3"/>
        <charset val="128"/>
      </rPr>
      <t>3</t>
    </r>
    <phoneticPr fontId="2"/>
  </si>
  <si>
    <t xml:space="preserve"> ディーゼル以外の自動車計 ( D )</t>
    <rPh sb="6" eb="8">
      <t>イガイ</t>
    </rPh>
    <rPh sb="9" eb="12">
      <t>ジドウシャ</t>
    </rPh>
    <rPh sb="12" eb="13">
      <t>ケイ</t>
    </rPh>
    <phoneticPr fontId="2"/>
  </si>
  <si>
    <t>－</t>
    <phoneticPr fontId="2"/>
  </si>
  <si>
    <t>事業用自動車計　（ E=C+D )</t>
    <rPh sb="0" eb="3">
      <t>ジギョウヨウ</t>
    </rPh>
    <rPh sb="3" eb="6">
      <t>ジドウシャ</t>
    </rPh>
    <rPh sb="6" eb="7">
      <t>ケイ</t>
    </rPh>
    <phoneticPr fontId="2"/>
  </si>
  <si>
    <t>自家用自動車計 ( F )</t>
    <rPh sb="0" eb="3">
      <t>ジカヨウ</t>
    </rPh>
    <rPh sb="3" eb="6">
      <t>ジドウシャ</t>
    </rPh>
    <rPh sb="6" eb="7">
      <t>ケイ</t>
    </rPh>
    <phoneticPr fontId="2"/>
  </si>
  <si>
    <r>
      <t>総合計  (</t>
    </r>
    <r>
      <rPr>
        <sz val="11"/>
        <rFont val="ＭＳ Ｐゴシック"/>
        <family val="3"/>
        <charset val="128"/>
      </rPr>
      <t xml:space="preserve"> </t>
    </r>
    <r>
      <rPr>
        <sz val="11"/>
        <rFont val="ＭＳ Ｐゴシック"/>
        <family val="3"/>
        <charset val="128"/>
      </rPr>
      <t>G＝E+F</t>
    </r>
    <r>
      <rPr>
        <sz val="11"/>
        <rFont val="ＭＳ Ｐゴシック"/>
        <family val="3"/>
        <charset val="128"/>
      </rPr>
      <t xml:space="preserve"> </t>
    </r>
    <r>
      <rPr>
        <sz val="11"/>
        <rFont val="ＭＳ Ｐゴシック"/>
        <family val="3"/>
        <charset val="128"/>
      </rPr>
      <t>)</t>
    </r>
    <rPh sb="0" eb="1">
      <t>ソウ</t>
    </rPh>
    <rPh sb="1" eb="3">
      <t>ゴウケイ</t>
    </rPh>
    <phoneticPr fontId="2"/>
  </si>
  <si>
    <t>■ 表２</t>
    <phoneticPr fontId="2"/>
  </si>
  <si>
    <t>改善率
（ ％ ）</t>
    <rPh sb="0" eb="2">
      <t>カイゼン</t>
    </rPh>
    <rPh sb="2" eb="3">
      <t>リツ</t>
    </rPh>
    <phoneticPr fontId="2"/>
  </si>
  <si>
    <t>（１）乗合（高速バスを除く）</t>
    <phoneticPr fontId="2"/>
  </si>
  <si>
    <t>％改善</t>
    <rPh sb="1" eb="3">
      <t>カイゼン</t>
    </rPh>
    <phoneticPr fontId="2"/>
  </si>
  <si>
    <t>（２）貸切＋高速乗合バス</t>
    <phoneticPr fontId="2"/>
  </si>
  <si>
    <t>km/ℓ</t>
    <phoneticPr fontId="2"/>
  </si>
  <si>
    <r>
      <t>km
/Nm</t>
    </r>
    <r>
      <rPr>
        <vertAlign val="superscript"/>
        <sz val="8"/>
        <rFont val="ＭＳ Ｐゴシック"/>
        <family val="3"/>
        <charset val="128"/>
      </rPr>
      <t>3</t>
    </r>
    <phoneticPr fontId="2"/>
  </si>
  <si>
    <t>km/ℓ</t>
    <phoneticPr fontId="2"/>
  </si>
  <si>
    <t>km/ℓ</t>
    <phoneticPr fontId="2"/>
  </si>
  <si>
    <t>km/ℓ</t>
    <phoneticPr fontId="2"/>
  </si>
  <si>
    <t>km/ℓ</t>
    <phoneticPr fontId="2"/>
  </si>
  <si>
    <t>Ａ</t>
    <phoneticPr fontId="2"/>
  </si>
  <si>
    <t>Ｂ</t>
    <phoneticPr fontId="2"/>
  </si>
  <si>
    <t>D</t>
    <phoneticPr fontId="2"/>
  </si>
  <si>
    <t>F</t>
    <phoneticPr fontId="2"/>
  </si>
  <si>
    <t>合　　計</t>
    <rPh sb="0" eb="1">
      <t>ゴウ</t>
    </rPh>
    <rPh sb="3" eb="4">
      <t>ケイ</t>
    </rPh>
    <phoneticPr fontId="2"/>
  </si>
  <si>
    <t>-</t>
    <phoneticPr fontId="2"/>
  </si>
  <si>
    <r>
      <t>低公害車</t>
    </r>
    <r>
      <rPr>
        <sz val="8"/>
        <rFont val="ＭＳ Ｐゴシック"/>
        <family val="3"/>
        <charset val="128"/>
      </rPr>
      <t>※１</t>
    </r>
    <rPh sb="0" eb="4">
      <t>テイコウガイシャ</t>
    </rPh>
    <phoneticPr fontId="2"/>
  </si>
  <si>
    <r>
      <t>低公害車</t>
    </r>
    <r>
      <rPr>
        <sz val="8"/>
        <rFont val="ＭＳ Ｐゴシック"/>
        <family val="3"/>
        <charset val="128"/>
      </rPr>
      <t>※1</t>
    </r>
    <rPh sb="0" eb="4">
      <t>テイコウガイシャ</t>
    </rPh>
    <phoneticPr fontId="2"/>
  </si>
  <si>
    <r>
      <t>低燃費かつ低排出ガス認定車</t>
    </r>
    <r>
      <rPr>
        <vertAlign val="superscript"/>
        <sz val="9"/>
        <rFont val="ＭＳ Ｐゴシック"/>
        <family val="3"/>
        <charset val="128"/>
      </rPr>
      <t>※2</t>
    </r>
    <rPh sb="0" eb="3">
      <t>テイネンピ</t>
    </rPh>
    <rPh sb="5" eb="8">
      <t>テイハイシュツ</t>
    </rPh>
    <rPh sb="10" eb="12">
      <t>ニンテイ</t>
    </rPh>
    <rPh sb="12" eb="13">
      <t>グルマ</t>
    </rPh>
    <phoneticPr fontId="2"/>
  </si>
  <si>
    <r>
      <t>低排出ガス認定車（※１以外）</t>
    </r>
    <r>
      <rPr>
        <vertAlign val="superscript"/>
        <sz val="9"/>
        <rFont val="ＭＳ Ｐゴシック"/>
        <family val="3"/>
        <charset val="128"/>
      </rPr>
      <t>※3</t>
    </r>
    <rPh sb="0" eb="3">
      <t>テイハイシュツ</t>
    </rPh>
    <rPh sb="5" eb="7">
      <t>ニンテイ</t>
    </rPh>
    <rPh sb="7" eb="8">
      <t>シャ</t>
    </rPh>
    <rPh sb="11" eb="13">
      <t>イガイ</t>
    </rPh>
    <phoneticPr fontId="2"/>
  </si>
  <si>
    <t>現在のディーゼル車
保有台数</t>
    <rPh sb="0" eb="2">
      <t>ゲンザイ</t>
    </rPh>
    <rPh sb="8" eb="9">
      <t>シャ</t>
    </rPh>
    <rPh sb="10" eb="12">
      <t>ホユウ</t>
    </rPh>
    <rPh sb="12" eb="14">
      <t>ダイスウ</t>
    </rPh>
    <phoneticPr fontId="2"/>
  </si>
  <si>
    <t>■ 表７</t>
    <rPh sb="2" eb="3">
      <t>ヒョウ</t>
    </rPh>
    <phoneticPr fontId="2"/>
  </si>
  <si>
    <t>■ 表６</t>
    <rPh sb="2" eb="3">
      <t>ヒョウ</t>
    </rPh>
    <phoneticPr fontId="2"/>
  </si>
  <si>
    <t>〔3〕</t>
    <phoneticPr fontId="2"/>
  </si>
  <si>
    <t>Yes</t>
    <phoneticPr fontId="2"/>
  </si>
  <si>
    <t>No</t>
    <phoneticPr fontId="2"/>
  </si>
  <si>
    <t>レベル</t>
    <phoneticPr fontId="2"/>
  </si>
  <si>
    <t>〔2〕</t>
    <phoneticPr fontId="2"/>
  </si>
  <si>
    <t>〔1〕</t>
    <phoneticPr fontId="2"/>
  </si>
  <si>
    <t>3-3【地域で定める低公害車等に関する制度への取組】</t>
    <phoneticPr fontId="2"/>
  </si>
  <si>
    <t>6-1【管理部門（事務所）における環境保全】</t>
    <phoneticPr fontId="2"/>
  </si>
  <si>
    <t>1-3【推進体制】</t>
    <rPh sb="4" eb="6">
      <t>スイシン</t>
    </rPh>
    <rPh sb="6" eb="8">
      <t>タイセイ</t>
    </rPh>
    <phoneticPr fontId="2"/>
  </si>
  <si>
    <t>1-4【従業員に対する環境教育】</t>
    <rPh sb="4" eb="7">
      <t>ジュウギョウイン</t>
    </rPh>
    <rPh sb="8" eb="9">
      <t>タイ</t>
    </rPh>
    <rPh sb="11" eb="13">
      <t>カンキョウ</t>
    </rPh>
    <rPh sb="13" eb="15">
      <t>キョウイク</t>
    </rPh>
    <phoneticPr fontId="2"/>
  </si>
  <si>
    <t>2-2【エコドライブのための実施体制】</t>
    <rPh sb="14" eb="16">
      <t>ジッシ</t>
    </rPh>
    <rPh sb="16" eb="18">
      <t>タイセイ</t>
    </rPh>
    <phoneticPr fontId="2"/>
  </si>
  <si>
    <t>2-3【アイドリングストップの励行】</t>
    <rPh sb="15" eb="17">
      <t>レイコウ</t>
    </rPh>
    <phoneticPr fontId="2"/>
  </si>
  <si>
    <t>2-4【推進手段等の整備】</t>
    <rPh sb="4" eb="6">
      <t>スイシン</t>
    </rPh>
    <rPh sb="6" eb="8">
      <t>シュダン</t>
    </rPh>
    <rPh sb="8" eb="9">
      <t>トウ</t>
    </rPh>
    <rPh sb="10" eb="12">
      <t>セイビ</t>
    </rPh>
    <phoneticPr fontId="2"/>
  </si>
  <si>
    <t>3-1【低公害車等：導入目標の設定と取組】</t>
    <rPh sb="4" eb="7">
      <t>テイコウガイ</t>
    </rPh>
    <rPh sb="7" eb="8">
      <t>シャ</t>
    </rPh>
    <rPh sb="8" eb="9">
      <t>トウ</t>
    </rPh>
    <rPh sb="10" eb="12">
      <t>ドウニュウ</t>
    </rPh>
    <rPh sb="12" eb="14">
      <t>モクヒョウ</t>
    </rPh>
    <rPh sb="15" eb="17">
      <t>セッテイ</t>
    </rPh>
    <rPh sb="18" eb="20">
      <t>トリクミ</t>
    </rPh>
    <phoneticPr fontId="2"/>
  </si>
  <si>
    <t>4-1【点検・整備のための実施体制】</t>
    <rPh sb="4" eb="6">
      <t>テンケン</t>
    </rPh>
    <rPh sb="7" eb="9">
      <t>セイビ</t>
    </rPh>
    <rPh sb="13" eb="15">
      <t>ジッシ</t>
    </rPh>
    <rPh sb="15" eb="17">
      <t>タイセイ</t>
    </rPh>
    <phoneticPr fontId="2"/>
  </si>
  <si>
    <t>4-2【車両の状態に基づく適切な点検・整備】</t>
    <rPh sb="4" eb="6">
      <t>シャリョウ</t>
    </rPh>
    <rPh sb="7" eb="9">
      <t>ジョウタイ</t>
    </rPh>
    <rPh sb="10" eb="11">
      <t>モト</t>
    </rPh>
    <rPh sb="13" eb="15">
      <t>テキセツ</t>
    </rPh>
    <rPh sb="16" eb="18">
      <t>テンケン</t>
    </rPh>
    <rPh sb="19" eb="21">
      <t>セイビ</t>
    </rPh>
    <phoneticPr fontId="2"/>
  </si>
  <si>
    <t>4-3-1（自主的な点検・整備の実施）</t>
    <rPh sb="6" eb="9">
      <t>ジシュテキ</t>
    </rPh>
    <rPh sb="10" eb="12">
      <t>テンケン</t>
    </rPh>
    <rPh sb="13" eb="15">
      <t>セイビ</t>
    </rPh>
    <rPh sb="16" eb="18">
      <t>ジッシ</t>
    </rPh>
    <phoneticPr fontId="2"/>
  </si>
  <si>
    <t>4-3-2（エアフィルタ関連）</t>
    <rPh sb="12" eb="14">
      <t>カンレン</t>
    </rPh>
    <phoneticPr fontId="2"/>
  </si>
  <si>
    <t>4-3-3（エンジンオイル関連）</t>
    <rPh sb="13" eb="15">
      <t>カンレン</t>
    </rPh>
    <phoneticPr fontId="2"/>
  </si>
  <si>
    <t>4-3-4（燃料噴射系関連）</t>
    <rPh sb="6" eb="8">
      <t>ネンリョウ</t>
    </rPh>
    <rPh sb="8" eb="10">
      <t>フンシャ</t>
    </rPh>
    <rPh sb="10" eb="11">
      <t>ケイ</t>
    </rPh>
    <rPh sb="11" eb="13">
      <t>カンレン</t>
    </rPh>
    <phoneticPr fontId="2"/>
  </si>
  <si>
    <t>4-3-5（排出ガス減少装置関連）</t>
    <rPh sb="6" eb="8">
      <t>ハイシュツ</t>
    </rPh>
    <rPh sb="10" eb="12">
      <t>ゲンショウ</t>
    </rPh>
    <rPh sb="12" eb="14">
      <t>ソウチ</t>
    </rPh>
    <rPh sb="14" eb="16">
      <t>カンレン</t>
    </rPh>
    <phoneticPr fontId="2"/>
  </si>
  <si>
    <t>4-3-6（その他）</t>
    <rPh sb="8" eb="9">
      <t>タ</t>
    </rPh>
    <phoneticPr fontId="2"/>
  </si>
  <si>
    <t>5-1【従業員に対する廃棄物に関する教育】</t>
    <rPh sb="4" eb="7">
      <t>ジュウギョウイン</t>
    </rPh>
    <rPh sb="8" eb="9">
      <t>タイ</t>
    </rPh>
    <rPh sb="11" eb="14">
      <t>ハイキブツ</t>
    </rPh>
    <rPh sb="15" eb="16">
      <t>カン</t>
    </rPh>
    <rPh sb="18" eb="20">
      <t>キョウイク</t>
    </rPh>
    <phoneticPr fontId="2"/>
  </si>
  <si>
    <t>5-2【廃棄物の適正な管理】</t>
    <rPh sb="4" eb="7">
      <t>ハイキブツ</t>
    </rPh>
    <rPh sb="8" eb="10">
      <t>テキセイ</t>
    </rPh>
    <rPh sb="11" eb="12">
      <t>カン</t>
    </rPh>
    <rPh sb="12" eb="13">
      <t>リ</t>
    </rPh>
    <phoneticPr fontId="2"/>
  </si>
  <si>
    <t>新長期
規制</t>
    <rPh sb="0" eb="1">
      <t>シン</t>
    </rPh>
    <rPh sb="1" eb="3">
      <t>チョウキ</t>
    </rPh>
    <rPh sb="4" eb="6">
      <t>キセイ</t>
    </rPh>
    <phoneticPr fontId="2"/>
  </si>
  <si>
    <t>新短期
規制</t>
    <rPh sb="0" eb="1">
      <t>シン</t>
    </rPh>
    <rPh sb="1" eb="3">
      <t>タンキ</t>
    </rPh>
    <rPh sb="4" eb="6">
      <t>キセイ</t>
    </rPh>
    <phoneticPr fontId="2"/>
  </si>
  <si>
    <t>平成16年規制適合車 (超低PM排出車)
(PJ,PK,PL,PM,PN,PP,PQ,PR)</t>
    <rPh sb="0" eb="2">
      <t>ヘイセイ</t>
    </rPh>
    <rPh sb="4" eb="5">
      <t>ネン</t>
    </rPh>
    <rPh sb="5" eb="7">
      <t>キセイ</t>
    </rPh>
    <rPh sb="7" eb="10">
      <t>テキゴウシャ</t>
    </rPh>
    <rPh sb="12" eb="13">
      <t>チョウ</t>
    </rPh>
    <rPh sb="13" eb="14">
      <t>テイ</t>
    </rPh>
    <rPh sb="16" eb="18">
      <t>ハイシュツ</t>
    </rPh>
    <rPh sb="18" eb="19">
      <t>シャ</t>
    </rPh>
    <phoneticPr fontId="2"/>
  </si>
  <si>
    <t>平成16年規制適合車(KS)</t>
    <rPh sb="0" eb="2">
      <t>ヘイセイ</t>
    </rPh>
    <rPh sb="4" eb="5">
      <t>ネン</t>
    </rPh>
    <rPh sb="5" eb="7">
      <t>キセイ</t>
    </rPh>
    <rPh sb="7" eb="9">
      <t>テキゴウ</t>
    </rPh>
    <rPh sb="9" eb="10">
      <t>シャ</t>
    </rPh>
    <phoneticPr fontId="2"/>
  </si>
  <si>
    <t>平成15年規制適合車 (超低PM排出車)
（PA,PB,PC,PD,PE,PF,PG,PH)</t>
    <rPh sb="0" eb="2">
      <t>ヘイセイ</t>
    </rPh>
    <rPh sb="4" eb="5">
      <t>ネン</t>
    </rPh>
    <rPh sb="5" eb="7">
      <t>キセイ</t>
    </rPh>
    <rPh sb="7" eb="10">
      <t>テキゴウシャ</t>
    </rPh>
    <rPh sb="12" eb="13">
      <t>チョウ</t>
    </rPh>
    <rPh sb="13" eb="14">
      <t>テイ</t>
    </rPh>
    <rPh sb="16" eb="18">
      <t>ハイシュツ</t>
    </rPh>
    <rPh sb="18" eb="19">
      <t>シャ</t>
    </rPh>
    <phoneticPr fontId="2"/>
  </si>
  <si>
    <t>長期規制</t>
    <rPh sb="0" eb="2">
      <t>チョウキ</t>
    </rPh>
    <rPh sb="2" eb="4">
      <t>キセイ</t>
    </rPh>
    <phoneticPr fontId="2"/>
  </si>
  <si>
    <t>型式不明</t>
    <rPh sb="0" eb="2">
      <t>カタシキ</t>
    </rPh>
    <rPh sb="2" eb="4">
      <t>フメイ</t>
    </rPh>
    <phoneticPr fontId="2"/>
  </si>
  <si>
    <t>前年度分
代替え目標台数</t>
    <rPh sb="0" eb="3">
      <t>ゼンネンド</t>
    </rPh>
    <rPh sb="3" eb="4">
      <t>ブン</t>
    </rPh>
    <rPh sb="5" eb="7">
      <t>ダイガエ</t>
    </rPh>
    <rPh sb="8" eb="10">
      <t>モクヒョウ</t>
    </rPh>
    <rPh sb="10" eb="12">
      <t>ダイスウ</t>
    </rPh>
    <phoneticPr fontId="2"/>
  </si>
  <si>
    <t>平成11年規制適合車(KL)</t>
    <rPh sb="0" eb="2">
      <t>ヘイセイ</t>
    </rPh>
    <rPh sb="4" eb="5">
      <t>ネン</t>
    </rPh>
    <rPh sb="5" eb="7">
      <t>キセイ</t>
    </rPh>
    <rPh sb="7" eb="9">
      <t>テキゴウ</t>
    </rPh>
    <rPh sb="9" eb="10">
      <t>シャ</t>
    </rPh>
    <phoneticPr fontId="2"/>
  </si>
  <si>
    <t>平成10年規制適合車(KK)</t>
    <rPh sb="0" eb="2">
      <t>ヘイセイ</t>
    </rPh>
    <rPh sb="4" eb="5">
      <t>ネン</t>
    </rPh>
    <rPh sb="5" eb="7">
      <t>キセイ</t>
    </rPh>
    <rPh sb="7" eb="10">
      <t>テキゴウシャ</t>
    </rPh>
    <phoneticPr fontId="2"/>
  </si>
  <si>
    <t>環境保全への観点からの点検・整備に関する事項</t>
  </si>
  <si>
    <t>記入欄</t>
  </si>
  <si>
    <t>ファンベルト、冷却水の状態を確認する</t>
  </si>
  <si>
    <t>排気ガスの色の異常の有無を確かめる</t>
  </si>
  <si>
    <t>ハンドルの重さや取られが無いかを確かめる</t>
  </si>
  <si>
    <t>クラッチに滑りが無いかを確かめる</t>
  </si>
  <si>
    <t>ブレーキの引きずりがないことを確かめる</t>
  </si>
  <si>
    <t>（</t>
  </si>
  <si>
    <t>１．環境保全のための仕組み・体制の整備</t>
    <rPh sb="2" eb="4">
      <t>カンキョウ</t>
    </rPh>
    <rPh sb="4" eb="6">
      <t>ホゼン</t>
    </rPh>
    <rPh sb="10" eb="12">
      <t>シク</t>
    </rPh>
    <rPh sb="14" eb="16">
      <t>タイセイ</t>
    </rPh>
    <rPh sb="17" eb="19">
      <t>セイビ</t>
    </rPh>
    <phoneticPr fontId="2"/>
  </si>
  <si>
    <t>２．エコドライブの実施</t>
    <rPh sb="9" eb="11">
      <t>ジッシ</t>
    </rPh>
    <phoneticPr fontId="2"/>
  </si>
  <si>
    <t>３．低公害車の導入</t>
    <rPh sb="2" eb="5">
      <t>テイコウガイ</t>
    </rPh>
    <rPh sb="5" eb="6">
      <t>シャ</t>
    </rPh>
    <rPh sb="7" eb="9">
      <t>ドウニュウ</t>
    </rPh>
    <phoneticPr fontId="2"/>
  </si>
  <si>
    <t>【バス事業】チェックリスト記入表</t>
    <rPh sb="3" eb="5">
      <t>ジギョウ</t>
    </rPh>
    <rPh sb="13" eb="15">
      <t>キニュウ</t>
    </rPh>
    <rPh sb="15" eb="16">
      <t>ヒョウ</t>
    </rPh>
    <phoneticPr fontId="2"/>
  </si>
  <si>
    <t>km/ℓ</t>
  </si>
  <si>
    <t>種別</t>
    <rPh sb="0" eb="2">
      <t>シュベツ</t>
    </rPh>
    <phoneticPr fontId="2"/>
  </si>
  <si>
    <t>保有
台数</t>
    <rPh sb="0" eb="2">
      <t>ホユウ</t>
    </rPh>
    <rPh sb="3" eb="5">
      <t>ダイスウ</t>
    </rPh>
    <phoneticPr fontId="2"/>
  </si>
  <si>
    <t>ディーゼル自動車</t>
    <rPh sb="5" eb="8">
      <t>ジドウシャ</t>
    </rPh>
    <phoneticPr fontId="2"/>
  </si>
  <si>
    <t>台</t>
    <rPh sb="0" eb="1">
      <t>ダイ</t>
    </rPh>
    <phoneticPr fontId="2"/>
  </si>
  <si>
    <t>天然ガス自動車（ＣＮＧ自動車）</t>
    <rPh sb="0" eb="2">
      <t>テンネン</t>
    </rPh>
    <rPh sb="4" eb="7">
      <t>ジドウシャ</t>
    </rPh>
    <rPh sb="11" eb="14">
      <t>ジドウシャ</t>
    </rPh>
    <phoneticPr fontId="2"/>
  </si>
  <si>
    <t>電気自動車</t>
    <rPh sb="0" eb="2">
      <t>デンキ</t>
    </rPh>
    <rPh sb="2" eb="5">
      <t>ジドウシャ</t>
    </rPh>
    <phoneticPr fontId="2"/>
  </si>
  <si>
    <t>ハイブリッド自動車</t>
    <rPh sb="6" eb="9">
      <t>ジドウシャ</t>
    </rPh>
    <phoneticPr fontId="2"/>
  </si>
  <si>
    <t>ガソリン自動車</t>
    <rPh sb="4" eb="7">
      <t>ジドウシャ</t>
    </rPh>
    <phoneticPr fontId="2"/>
  </si>
  <si>
    <t>ＬＰＧ自動車</t>
    <rPh sb="3" eb="6">
      <t>ジドウシャ</t>
    </rPh>
    <phoneticPr fontId="2"/>
  </si>
  <si>
    <t xml:space="preserve"> （１）乗合（高速バスを除く）</t>
    <rPh sb="4" eb="6">
      <t>ノリアイ</t>
    </rPh>
    <rPh sb="7" eb="9">
      <t>コウソク</t>
    </rPh>
    <rPh sb="12" eb="13">
      <t>ノゾ</t>
    </rPh>
    <phoneticPr fontId="2"/>
  </si>
  <si>
    <t xml:space="preserve"> （２）貸切＋高速乗合バス</t>
    <rPh sb="4" eb="6">
      <t>カシキリ</t>
    </rPh>
    <rPh sb="7" eb="9">
      <t>コウソク</t>
    </rPh>
    <rPh sb="9" eb="11">
      <t>ノリアイ</t>
    </rPh>
    <phoneticPr fontId="2"/>
  </si>
  <si>
    <t>記入欄</t>
    <rPh sb="0" eb="2">
      <t>キニュウ</t>
    </rPh>
    <rPh sb="2" eb="3">
      <t>ラン</t>
    </rPh>
    <phoneticPr fontId="2"/>
  </si>
  <si>
    <t>その他</t>
    <rPh sb="2" eb="3">
      <t>タ</t>
    </rPh>
    <phoneticPr fontId="2"/>
  </si>
  <si>
    <t>％</t>
  </si>
  <si>
    <t>台</t>
  </si>
  <si>
    <t>装置</t>
    <rPh sb="0" eb="2">
      <t>ソウチ</t>
    </rPh>
    <phoneticPr fontId="2"/>
  </si>
  <si>
    <t>現在の状況</t>
    <rPh sb="0" eb="2">
      <t>ゲンザイ</t>
    </rPh>
    <rPh sb="3" eb="5">
      <t>ジョウキョウ</t>
    </rPh>
    <phoneticPr fontId="2"/>
  </si>
  <si>
    <t>今後の導入計画</t>
    <rPh sb="0" eb="2">
      <t>コンゴ</t>
    </rPh>
    <rPh sb="3" eb="5">
      <t>ドウニュウ</t>
    </rPh>
    <rPh sb="5" eb="7">
      <t>ケイカク</t>
    </rPh>
    <phoneticPr fontId="2"/>
  </si>
  <si>
    <t>導入実績
台数</t>
    <rPh sb="0" eb="2">
      <t>ドウニュウ</t>
    </rPh>
    <rPh sb="2" eb="4">
      <t>ジッセキ</t>
    </rPh>
    <rPh sb="5" eb="7">
      <t>ダイスウ</t>
    </rPh>
    <phoneticPr fontId="2"/>
  </si>
  <si>
    <t>導入率</t>
    <rPh sb="0" eb="2">
      <t>ドウニュウ</t>
    </rPh>
    <rPh sb="2" eb="3">
      <t>リツ</t>
    </rPh>
    <phoneticPr fontId="2"/>
  </si>
  <si>
    <t>追加導入
計画台数</t>
    <rPh sb="0" eb="2">
      <t>ツイカ</t>
    </rPh>
    <rPh sb="2" eb="4">
      <t>ドウニュウ</t>
    </rPh>
    <rPh sb="5" eb="7">
      <t>ケイカク</t>
    </rPh>
    <rPh sb="7" eb="9">
      <t>ダイスウ</t>
    </rPh>
    <phoneticPr fontId="2"/>
  </si>
  <si>
    <t>時期
（いつまでに）</t>
    <rPh sb="0" eb="2">
      <t>ジキ</t>
    </rPh>
    <phoneticPr fontId="2"/>
  </si>
  <si>
    <t>　その他装置</t>
    <rPh sb="3" eb="4">
      <t>タ</t>
    </rPh>
    <rPh sb="4" eb="6">
      <t>ソウチ</t>
    </rPh>
    <phoneticPr fontId="2"/>
  </si>
  <si>
    <t>導入目標</t>
    <rPh sb="0" eb="2">
      <t>ドウニュウ</t>
    </rPh>
    <rPh sb="2" eb="4">
      <t>モクヒョウ</t>
    </rPh>
    <phoneticPr fontId="2"/>
  </si>
  <si>
    <t>導入実績台数</t>
    <rPh sb="0" eb="2">
      <t>ドウニュウ</t>
    </rPh>
    <rPh sb="2" eb="4">
      <t>ジッセキ</t>
    </rPh>
    <rPh sb="4" eb="6">
      <t>ダイスウ</t>
    </rPh>
    <phoneticPr fontId="2"/>
  </si>
  <si>
    <t>今年度分
導入計画
台数</t>
    <rPh sb="0" eb="3">
      <t>コンネンド</t>
    </rPh>
    <rPh sb="3" eb="4">
      <t>ブン</t>
    </rPh>
    <rPh sb="5" eb="7">
      <t>ドウニュウ</t>
    </rPh>
    <rPh sb="7" eb="9">
      <t>ケイカク</t>
    </rPh>
    <rPh sb="10" eb="12">
      <t>ダイスウ</t>
    </rPh>
    <phoneticPr fontId="2"/>
  </si>
  <si>
    <t>天然ガス自動車
（CNG自動車）</t>
    <rPh sb="0" eb="2">
      <t>テンネン</t>
    </rPh>
    <rPh sb="4" eb="7">
      <t>ジドウシャ</t>
    </rPh>
    <rPh sb="12" eb="15">
      <t>ジドウシャ</t>
    </rPh>
    <phoneticPr fontId="2"/>
  </si>
  <si>
    <t>合計</t>
    <rPh sb="0" eb="2">
      <t>ゴウケイ</t>
    </rPh>
    <phoneticPr fontId="2"/>
  </si>
  <si>
    <t>目標達成率</t>
    <rPh sb="0" eb="2">
      <t>モクヒョウ</t>
    </rPh>
    <rPh sb="2" eb="5">
      <t>タッセイリツ</t>
    </rPh>
    <phoneticPr fontId="2"/>
  </si>
  <si>
    <t>－</t>
  </si>
  <si>
    <t>平成15年規制適合車
（車両総重量3.5ｔ超のKR）</t>
    <rPh sb="0" eb="2">
      <t>ヘイセイ</t>
    </rPh>
    <rPh sb="4" eb="5">
      <t>ネン</t>
    </rPh>
    <rPh sb="5" eb="7">
      <t>キセイ</t>
    </rPh>
    <rPh sb="7" eb="10">
      <t>テキゴウシャ</t>
    </rPh>
    <rPh sb="12" eb="14">
      <t>シャリョウ</t>
    </rPh>
    <rPh sb="14" eb="17">
      <t>ソウジュウリョウ</t>
    </rPh>
    <rPh sb="21" eb="22">
      <t>チョウ</t>
    </rPh>
    <phoneticPr fontId="2"/>
  </si>
  <si>
    <t>急発進、急加速、急ブレーキを控える</t>
  </si>
  <si>
    <t>シフトアップを早めに行う</t>
  </si>
  <si>
    <t>エンジンブレーキを多用する（ディーゼル車）</t>
  </si>
  <si>
    <t>空ぶかしをしない</t>
  </si>
  <si>
    <t>タイヤの空気圧を適正にする</t>
  </si>
  <si>
    <t>取　　組</t>
    <rPh sb="0" eb="1">
      <t>トリ</t>
    </rPh>
    <rPh sb="3" eb="4">
      <t>クミ</t>
    </rPh>
    <phoneticPr fontId="2"/>
  </si>
  <si>
    <t>今年度分
代替え目標台数</t>
    <rPh sb="0" eb="2">
      <t>コンネン</t>
    </rPh>
    <rPh sb="2" eb="3">
      <t>ド</t>
    </rPh>
    <rPh sb="3" eb="4">
      <t>ブン</t>
    </rPh>
    <rPh sb="5" eb="7">
      <t>ダイガエ</t>
    </rPh>
    <rPh sb="8" eb="10">
      <t>モクヒョウ</t>
    </rPh>
    <rPh sb="10" eb="12">
      <t>ダイスウ</t>
    </rPh>
    <phoneticPr fontId="2"/>
  </si>
  <si>
    <t>事　業　用</t>
    <rPh sb="0" eb="1">
      <t>コト</t>
    </rPh>
    <rPh sb="2" eb="3">
      <t>ギョウ</t>
    </rPh>
    <rPh sb="4" eb="5">
      <t>ヨウ</t>
    </rPh>
    <phoneticPr fontId="2"/>
  </si>
  <si>
    <t>自家用</t>
    <rPh sb="0" eb="3">
      <t>ジカヨウ</t>
    </rPh>
    <phoneticPr fontId="2"/>
  </si>
  <si>
    <t>事業用</t>
    <rPh sb="0" eb="3">
      <t>ジギョウヨウ</t>
    </rPh>
    <phoneticPr fontId="2"/>
  </si>
  <si>
    <t>グリーン経営認証</t>
    <rPh sb="6" eb="8">
      <t>ニ</t>
    </rPh>
    <phoneticPr fontId="2"/>
  </si>
  <si>
    <t>貴社（事業所）のグリーン経営に関する取組み内容をチェックしてください。</t>
    <rPh sb="0" eb="2">
      <t>キシャ</t>
    </rPh>
    <rPh sb="12" eb="14">
      <t>ケイエイ</t>
    </rPh>
    <rPh sb="18" eb="20">
      <t>トリク</t>
    </rPh>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</si>
  <si>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</si>
  <si>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</si>
  <si>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</si>
  <si>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〔2〕</t>
    <phoneticPr fontId="2"/>
  </si>
  <si>
    <t>〔2〕</t>
    <phoneticPr fontId="2"/>
  </si>
  <si>
    <r>
      <t>大型</t>
    </r>
    <r>
      <rPr>
        <sz val="11"/>
        <rFont val="ＭＳ Ｐゴシック"/>
        <family val="3"/>
        <charset val="128"/>
      </rPr>
      <t>　</t>
    </r>
    <r>
      <rPr>
        <sz val="8"/>
        <rFont val="ＭＳ Ｐゴシック"/>
        <family val="3"/>
        <charset val="128"/>
      </rPr>
      <t>（全長9m以上または定員50人以上）</t>
    </r>
    <rPh sb="0" eb="2">
      <t>オオガタ</t>
    </rPh>
    <rPh sb="4" eb="6">
      <t>ゼンチョウ</t>
    </rPh>
    <rPh sb="8" eb="10">
      <t>イジョウ</t>
    </rPh>
    <rPh sb="13" eb="15">
      <t>テイイン</t>
    </rPh>
    <rPh sb="17" eb="18">
      <t>ニン</t>
    </rPh>
    <rPh sb="18" eb="20">
      <t>イジョウ</t>
    </rPh>
    <phoneticPr fontId="2"/>
  </si>
  <si>
    <r>
      <t>中型</t>
    </r>
    <r>
      <rPr>
        <sz val="11"/>
        <rFont val="ＭＳ Ｐゴシック"/>
        <family val="3"/>
        <charset val="128"/>
      </rPr>
      <t>　</t>
    </r>
    <r>
      <rPr>
        <sz val="8"/>
        <rFont val="ＭＳ Ｐゴシック"/>
        <family val="3"/>
        <charset val="128"/>
      </rPr>
      <t>（大型・小型にあてはまらないもの）</t>
    </r>
    <rPh sb="0" eb="2">
      <t>チュウガタ</t>
    </rPh>
    <rPh sb="4" eb="6">
      <t>オオガタ</t>
    </rPh>
    <rPh sb="7" eb="9">
      <t>コガタ</t>
    </rPh>
    <phoneticPr fontId="2"/>
  </si>
  <si>
    <r>
      <t>小型</t>
    </r>
    <r>
      <rPr>
        <sz val="11"/>
        <rFont val="ＭＳ Ｐゴシック"/>
        <family val="3"/>
        <charset val="128"/>
      </rPr>
      <t>　</t>
    </r>
    <r>
      <rPr>
        <sz val="8"/>
        <rFont val="ＭＳ Ｐゴシック"/>
        <family val="3"/>
        <charset val="128"/>
      </rPr>
      <t>（全長7m以下でかつ定員29人以下）</t>
    </r>
    <rPh sb="0" eb="2">
      <t>コガタ</t>
    </rPh>
    <rPh sb="4" eb="6">
      <t>ゼンチョウ</t>
    </rPh>
    <rPh sb="8" eb="10">
      <t>イカ</t>
    </rPh>
    <rPh sb="13" eb="15">
      <t>テイイン</t>
    </rPh>
    <rPh sb="17" eb="18">
      <t>ニン</t>
    </rPh>
    <rPh sb="18" eb="20">
      <t>イカ</t>
    </rPh>
    <phoneticPr fontId="2"/>
  </si>
  <si>
    <r>
      <t xml:space="preserve">保有台数
</t>
    </r>
    <r>
      <rPr>
        <sz val="7"/>
        <rFont val="ＭＳ Ｐゴシック"/>
        <family val="3"/>
        <charset val="128"/>
      </rPr>
      <t>（低公害車等以外の車両も含めた車両保有台数）</t>
    </r>
    <rPh sb="0" eb="2">
      <t>ホユウ</t>
    </rPh>
    <rPh sb="2" eb="4">
      <t>ダイスウ</t>
    </rPh>
    <rPh sb="6" eb="10">
      <t>テイコウガイシャ</t>
    </rPh>
    <rPh sb="10" eb="11">
      <t>トウ</t>
    </rPh>
    <rPh sb="11" eb="13">
      <t>イガイ</t>
    </rPh>
    <rPh sb="14" eb="16">
      <t>シャリョウ</t>
    </rPh>
    <rPh sb="17" eb="18">
      <t>フク</t>
    </rPh>
    <rPh sb="20" eb="22">
      <t>シャリョウ</t>
    </rPh>
    <rPh sb="22" eb="24">
      <t>ホユウ</t>
    </rPh>
    <rPh sb="24" eb="26">
      <t>ダイスウ</t>
    </rPh>
    <phoneticPr fontId="2"/>
  </si>
  <si>
    <r>
      <t>記入上の注意</t>
    </r>
    <r>
      <rPr>
        <sz val="11"/>
        <rFont val="ＭＳ Ｐ明朝"/>
        <family val="1"/>
        <charset val="128"/>
      </rPr>
      <t>：</t>
    </r>
    <rPh sb="0" eb="2">
      <t>キニュウ</t>
    </rPh>
    <rPh sb="2" eb="3">
      <t>ジョウ</t>
    </rPh>
    <rPh sb="4" eb="6">
      <t>チュウイ</t>
    </rPh>
    <phoneticPr fontId="2"/>
  </si>
  <si>
    <t>1-1【環境方針】</t>
    <rPh sb="4" eb="6">
      <t>カンキョウ</t>
    </rPh>
    <rPh sb="6" eb="8">
      <t>ホウシン</t>
    </rPh>
    <phoneticPr fontId="2"/>
  </si>
  <si>
    <t>1-2【環境行動計画の作成・見直し】</t>
    <rPh sb="4" eb="6">
      <t>カンキョウ</t>
    </rPh>
    <rPh sb="6" eb="8">
      <t>コウドウ</t>
    </rPh>
    <rPh sb="8" eb="10">
      <t>ケイカク</t>
    </rPh>
    <rPh sb="11" eb="13">
      <t>サクセイ</t>
    </rPh>
    <rPh sb="14" eb="16">
      <t>ミナオ</t>
    </rPh>
    <phoneticPr fontId="2"/>
  </si>
  <si>
    <t>2-1【燃費に関する定量的な目標の設定等】</t>
    <rPh sb="4" eb="6">
      <t>ネンピ</t>
    </rPh>
    <rPh sb="7" eb="8">
      <t>カン</t>
    </rPh>
    <rPh sb="10" eb="12">
      <t>テイリョウ</t>
    </rPh>
    <rPh sb="12" eb="13">
      <t>テキ</t>
    </rPh>
    <rPh sb="14" eb="16">
      <t>モクヒョウ</t>
    </rPh>
    <rPh sb="17" eb="20">
      <t>セッテイトウ</t>
    </rPh>
    <phoneticPr fontId="2"/>
  </si>
  <si>
    <t>3-2【最新規制適合ディーゼル車：導入目標の設定と取組】</t>
    <rPh sb="4" eb="6">
      <t>サイシン</t>
    </rPh>
    <rPh sb="6" eb="8">
      <t>キセイ</t>
    </rPh>
    <rPh sb="8" eb="10">
      <t>テキゴウ</t>
    </rPh>
    <rPh sb="15" eb="16">
      <t>シャ</t>
    </rPh>
    <rPh sb="17" eb="19">
      <t>ドウニュウ</t>
    </rPh>
    <rPh sb="19" eb="21">
      <t>モクヒョウ</t>
    </rPh>
    <rPh sb="22" eb="24">
      <t>セッテイ</t>
    </rPh>
    <rPh sb="25" eb="27">
      <t>トリクミ</t>
    </rPh>
    <phoneticPr fontId="2"/>
  </si>
  <si>
    <t>〔1〕</t>
    <phoneticPr fontId="2"/>
  </si>
  <si>
    <t>〔2〕</t>
    <phoneticPr fontId="2"/>
  </si>
  <si>
    <t>〔3〕</t>
    <phoneticPr fontId="2"/>
  </si>
  <si>
    <t>〔1〕</t>
    <phoneticPr fontId="2"/>
  </si>
  <si>
    <t>〔2〕</t>
    <phoneticPr fontId="2"/>
  </si>
  <si>
    <t>〔3〕</t>
    <phoneticPr fontId="2"/>
  </si>
  <si>
    <t>〔1〕</t>
    <phoneticPr fontId="2"/>
  </si>
  <si>
    <t>〔3〕</t>
    <phoneticPr fontId="2"/>
  </si>
  <si>
    <t>〔2〕</t>
    <phoneticPr fontId="2"/>
  </si>
  <si>
    <t>〔2〕</t>
    <phoneticPr fontId="2"/>
  </si>
  <si>
    <t>〔3〕</t>
    <phoneticPr fontId="2"/>
  </si>
  <si>
    <t>〔1〕</t>
    <phoneticPr fontId="2"/>
  </si>
  <si>
    <t>〔2〕</t>
    <phoneticPr fontId="2"/>
  </si>
  <si>
    <t>〔3〕</t>
    <phoneticPr fontId="2"/>
  </si>
  <si>
    <t>〔1〕</t>
    <phoneticPr fontId="2"/>
  </si>
  <si>
    <t>〔3〕</t>
    <phoneticPr fontId="2"/>
  </si>
  <si>
    <t>〔1〕</t>
    <phoneticPr fontId="2"/>
  </si>
  <si>
    <t>　・燃費が悪くなってきた時には、直ちに点検・整備を実施している</t>
    <rPh sb="2" eb="4">
      <t>ネンピ</t>
    </rPh>
    <rPh sb="5" eb="6">
      <t>ワル</t>
    </rPh>
    <rPh sb="12" eb="13">
      <t>トキ</t>
    </rPh>
    <rPh sb="16" eb="17">
      <t>タダ</t>
    </rPh>
    <rPh sb="19" eb="21">
      <t>テンケン</t>
    </rPh>
    <rPh sb="22" eb="24">
      <t>セイビ</t>
    </rPh>
    <rPh sb="25" eb="27">
      <t>ジッシ</t>
    </rPh>
    <phoneticPr fontId="2"/>
  </si>
  <si>
    <t>　・車両に異常音が発生した時には、直ちに点検・整備を実施している</t>
    <rPh sb="2" eb="4">
      <t>シャリョウ</t>
    </rPh>
    <rPh sb="5" eb="7">
      <t>イジョウ</t>
    </rPh>
    <rPh sb="7" eb="8">
      <t>オン</t>
    </rPh>
    <rPh sb="9" eb="11">
      <t>ハッセイ</t>
    </rPh>
    <rPh sb="13" eb="14">
      <t>トキ</t>
    </rPh>
    <rPh sb="17" eb="18">
      <t>タダ</t>
    </rPh>
    <rPh sb="20" eb="22">
      <t>テンケン</t>
    </rPh>
    <rPh sb="23" eb="25">
      <t>セイビ</t>
    </rPh>
    <rPh sb="26" eb="28">
      <t>ジッシ</t>
    </rPh>
    <phoneticPr fontId="2"/>
  </si>
  <si>
    <t>　・エアコンフィルタの点検は、使用期間について独自の基準を設定し、実施している</t>
    <rPh sb="11" eb="13">
      <t>テンケン</t>
    </rPh>
    <rPh sb="15" eb="17">
      <t>シヨウ</t>
    </rPh>
    <rPh sb="17" eb="19">
      <t>キカン</t>
    </rPh>
    <rPh sb="23" eb="25">
      <t>ドクジ</t>
    </rPh>
    <rPh sb="26" eb="28">
      <t>キジュン</t>
    </rPh>
    <rPh sb="29" eb="31">
      <t>セッテイ</t>
    </rPh>
    <rPh sb="33" eb="35">
      <t>ジッシ</t>
    </rPh>
    <phoneticPr fontId="2"/>
  </si>
  <si>
    <t>　・廃油の処理に際して、処理やリサイクルを適切に実施している業者に委託している</t>
    <rPh sb="2" eb="4">
      <t>ハイユ</t>
    </rPh>
    <rPh sb="5" eb="7">
      <t>ショリ</t>
    </rPh>
    <rPh sb="8" eb="9">
      <t>サイ</t>
    </rPh>
    <rPh sb="12" eb="14">
      <t>ショリ</t>
    </rPh>
    <rPh sb="21" eb="23">
      <t>テキセツ</t>
    </rPh>
    <rPh sb="24" eb="26">
      <t>ジッシ</t>
    </rPh>
    <rPh sb="30" eb="32">
      <t>ギョウシャ</t>
    </rPh>
    <rPh sb="33" eb="35">
      <t>イタク</t>
    </rPh>
    <phoneticPr fontId="2"/>
  </si>
  <si>
    <t>　・廃タイヤの処理に際して、処理やリサイクルを適切に実施している業者に委託している</t>
    <rPh sb="2" eb="3">
      <t>ハイ</t>
    </rPh>
    <rPh sb="7" eb="9">
      <t>ショリ</t>
    </rPh>
    <rPh sb="10" eb="11">
      <t>サイ</t>
    </rPh>
    <rPh sb="14" eb="16">
      <t>ショリ</t>
    </rPh>
    <rPh sb="23" eb="25">
      <t>テキセツ</t>
    </rPh>
    <rPh sb="26" eb="28">
      <t>ジッシ</t>
    </rPh>
    <rPh sb="32" eb="34">
      <t>ギョウシャ</t>
    </rPh>
    <rPh sb="35" eb="37">
      <t>イタク</t>
    </rPh>
    <phoneticPr fontId="2"/>
  </si>
  <si>
    <t>　・廃バッテリーの処理に際して、処理やリサイクルを適切に実施している業者に委託している</t>
    <rPh sb="2" eb="3">
      <t>ハイ</t>
    </rPh>
    <rPh sb="9" eb="11">
      <t>ショリ</t>
    </rPh>
    <rPh sb="12" eb="13">
      <t>サイ</t>
    </rPh>
    <rPh sb="16" eb="18">
      <t>ショリ</t>
    </rPh>
    <rPh sb="25" eb="27">
      <t>テキセツ</t>
    </rPh>
    <rPh sb="28" eb="30">
      <t>ジッシ</t>
    </rPh>
    <rPh sb="34" eb="36">
      <t>ギョウシャ</t>
    </rPh>
    <rPh sb="37" eb="39">
      <t>イタク</t>
    </rPh>
    <phoneticPr fontId="2"/>
  </si>
  <si>
    <t>　・エコマーク製品等を優先的に購入する</t>
    <phoneticPr fontId="2"/>
  </si>
  <si>
    <t>　・不必要な照明の消灯を徹底する</t>
    <phoneticPr fontId="2"/>
  </si>
  <si>
    <t>　・空調機器を適正温度に設定する</t>
    <phoneticPr fontId="2"/>
  </si>
  <si>
    <t>　・分別回収ボックスを設置し、分別回収に努める</t>
    <phoneticPr fontId="2"/>
  </si>
  <si>
    <t>　・使い捨て製品の購入を控える</t>
    <phoneticPr fontId="2"/>
  </si>
  <si>
    <t>　・コピー用紙等の紙使用量削減に努める</t>
    <rPh sb="5" eb="7">
      <t>ヨウシ</t>
    </rPh>
    <phoneticPr fontId="2"/>
  </si>
  <si>
    <t>アイドリングストップ
装置付き</t>
    <rPh sb="11" eb="13">
      <t>ソウチ</t>
    </rPh>
    <rPh sb="13" eb="14">
      <t>ツ</t>
    </rPh>
    <phoneticPr fontId="2"/>
  </si>
  <si>
    <t>アイドリングストップ
装置無し</t>
    <rPh sb="11" eb="13">
      <t>ソウチ</t>
    </rPh>
    <rPh sb="13" eb="14">
      <t>ナ</t>
    </rPh>
    <phoneticPr fontId="2"/>
  </si>
  <si>
    <t>アイドリングストップ
装置付き</t>
    <rPh sb="13" eb="14">
      <t>ツ</t>
    </rPh>
    <phoneticPr fontId="2"/>
  </si>
  <si>
    <t>上記以外のアイドリングストップ装置付きバス</t>
    <rPh sb="0" eb="2">
      <t>ジョウキ</t>
    </rPh>
    <rPh sb="2" eb="4">
      <t>イガイ</t>
    </rPh>
    <rPh sb="15" eb="17">
      <t>ソウチ</t>
    </rPh>
    <rPh sb="17" eb="18">
      <t>ツ</t>
    </rPh>
    <phoneticPr fontId="2"/>
  </si>
  <si>
    <t>排ガス減少装置装着（後付）バス</t>
    <rPh sb="0" eb="1">
      <t>ハイ</t>
    </rPh>
    <rPh sb="3" eb="5">
      <t>ゲンショウ</t>
    </rPh>
    <rPh sb="5" eb="7">
      <t>ソウチ</t>
    </rPh>
    <rPh sb="7" eb="9">
      <t>ソウチャク</t>
    </rPh>
    <rPh sb="10" eb="12">
      <t>アトヅケ</t>
    </rPh>
    <phoneticPr fontId="2"/>
  </si>
  <si>
    <t>％</t>
    <phoneticPr fontId="2"/>
  </si>
  <si>
    <t>その他　　　　　　　　　　　　　　　　　　　　　　　　　</t>
    <phoneticPr fontId="2"/>
  </si>
  <si>
    <t>）</t>
    <phoneticPr fontId="2"/>
  </si>
  <si>
    <t>Ａ</t>
    <phoneticPr fontId="2"/>
  </si>
  <si>
    <t>B</t>
    <phoneticPr fontId="2"/>
  </si>
  <si>
    <t>D</t>
    <phoneticPr fontId="2"/>
  </si>
  <si>
    <t>F</t>
    <phoneticPr fontId="2"/>
  </si>
  <si>
    <t>（</t>
    <phoneticPr fontId="2"/>
  </si>
  <si>
    <t>）</t>
    <phoneticPr fontId="2"/>
  </si>
  <si>
    <t>）</t>
    <phoneticPr fontId="2"/>
  </si>
  <si>
    <t>km</t>
    <phoneticPr fontId="2"/>
  </si>
  <si>
    <t>km/ℓ</t>
    <phoneticPr fontId="2"/>
  </si>
  <si>
    <t>Ａ</t>
    <phoneticPr fontId="2"/>
  </si>
  <si>
    <t>Ｂ</t>
    <phoneticPr fontId="2"/>
  </si>
  <si>
    <t>％</t>
    <phoneticPr fontId="2"/>
  </si>
  <si>
    <t>■ 表１</t>
    <phoneticPr fontId="2"/>
  </si>
  <si>
    <t>■ 表３</t>
    <rPh sb="2" eb="3">
      <t>ヒョウ</t>
    </rPh>
    <phoneticPr fontId="2"/>
  </si>
  <si>
    <t>■ 表４</t>
    <rPh sb="2" eb="3">
      <t>ヒョウ</t>
    </rPh>
    <phoneticPr fontId="2"/>
  </si>
  <si>
    <t>■ 表５</t>
    <rPh sb="2" eb="3">
      <t>ヒョウ</t>
    </rPh>
    <phoneticPr fontId="2"/>
  </si>
  <si>
    <t>■ 表８</t>
    <rPh sb="2" eb="3">
      <t>ヒョウ</t>
    </rPh>
    <phoneticPr fontId="2"/>
  </si>
  <si>
    <t>■ 表９</t>
    <rPh sb="2" eb="3">
      <t>ヒョウ</t>
    </rPh>
    <phoneticPr fontId="2"/>
  </si>
  <si>
    <t>現在の燃費目標</t>
    <rPh sb="0" eb="2">
      <t>ゲンザイ</t>
    </rPh>
    <rPh sb="3" eb="5">
      <t>ネ</t>
    </rPh>
    <rPh sb="5" eb="7">
      <t>モクヒョウ</t>
    </rPh>
    <phoneticPr fontId="2"/>
  </si>
  <si>
    <t>　</t>
    <phoneticPr fontId="2"/>
  </si>
  <si>
    <t>総走行距離</t>
    <rPh sb="0" eb="1">
      <t>ソウ</t>
    </rPh>
    <rPh sb="1" eb="3">
      <t>ソウコウ</t>
    </rPh>
    <rPh sb="3" eb="5">
      <t>キョリ</t>
    </rPh>
    <phoneticPr fontId="2"/>
  </si>
  <si>
    <t>総燃料使用量</t>
    <rPh sb="0" eb="1">
      <t>ソウ</t>
    </rPh>
    <rPh sb="1" eb="3">
      <t>ネンリョウ</t>
    </rPh>
    <rPh sb="3" eb="5">
      <t>シヨウ</t>
    </rPh>
    <rPh sb="5" eb="6">
      <t>リョウ</t>
    </rPh>
    <phoneticPr fontId="2"/>
  </si>
  <si>
    <t>燃費実績</t>
    <rPh sb="0" eb="2">
      <t>ネンピ</t>
    </rPh>
    <rPh sb="2" eb="4">
      <t>ジッセキ</t>
    </rPh>
    <phoneticPr fontId="2"/>
  </si>
  <si>
    <t>目標の基にした
燃費実績
（ 表１の燃費実績 ）</t>
    <rPh sb="0" eb="2">
      <t>モ</t>
    </rPh>
    <rPh sb="3" eb="4">
      <t>モト</t>
    </rPh>
    <rPh sb="8" eb="10">
      <t>ネ</t>
    </rPh>
    <rPh sb="10" eb="12">
      <t>ジッセキ</t>
    </rPh>
    <rPh sb="15" eb="16">
      <t>ヒョウ</t>
    </rPh>
    <rPh sb="18" eb="20">
      <t>ネ</t>
    </rPh>
    <rPh sb="20" eb="22">
      <t>ジッセキ</t>
    </rPh>
    <phoneticPr fontId="2"/>
  </si>
  <si>
    <t>燃費実績把握期間 （　</t>
    <rPh sb="0" eb="2">
      <t>ネ</t>
    </rPh>
    <rPh sb="2" eb="4">
      <t>ジッセキ</t>
    </rPh>
    <rPh sb="4" eb="6">
      <t>ハアク</t>
    </rPh>
    <phoneticPr fontId="2"/>
  </si>
  <si>
    <t>年</t>
    <rPh sb="0" eb="1">
      <t>ネン</t>
    </rPh>
    <phoneticPr fontId="2"/>
  </si>
  <si>
    <t>月</t>
    <rPh sb="0" eb="1">
      <t>ガツ</t>
    </rPh>
    <phoneticPr fontId="2"/>
  </si>
  <si>
    <t>月　）</t>
    <rPh sb="0" eb="1">
      <t>ガツ</t>
    </rPh>
    <phoneticPr fontId="2"/>
  </si>
  <si>
    <t>ℓ</t>
    <phoneticPr fontId="2"/>
  </si>
  <si>
    <r>
      <t>kg-CO</t>
    </r>
    <r>
      <rPr>
        <vertAlign val="subscript"/>
        <sz val="8"/>
        <rFont val="ＭＳ Ｐゴシック"/>
        <family val="3"/>
        <charset val="128"/>
      </rPr>
      <t>2</t>
    </r>
    <phoneticPr fontId="2"/>
  </si>
  <si>
    <r>
      <t>kg-CO</t>
    </r>
    <r>
      <rPr>
        <vertAlign val="subscript"/>
        <sz val="8"/>
        <rFont val="ＭＳ Ｐゴシック"/>
        <family val="3"/>
        <charset val="128"/>
      </rPr>
      <t>2</t>
    </r>
    <phoneticPr fontId="2"/>
  </si>
  <si>
    <t>－</t>
    <phoneticPr fontId="2"/>
  </si>
  <si>
    <t>ポスト
新長期
規制</t>
    <rPh sb="4" eb="5">
      <t>シン</t>
    </rPh>
    <rPh sb="5" eb="7">
      <t>チョウキ</t>
    </rPh>
    <rPh sb="8" eb="10">
      <t>キセイ</t>
    </rPh>
    <phoneticPr fontId="2"/>
  </si>
  <si>
    <r>
      <t>平成15年規制適合車
（KQ,車両総重量3.5ｔ以下のKR）</t>
    </r>
    <r>
      <rPr>
        <sz val="10"/>
        <rFont val="ＭＳ Ｐゴシック"/>
        <family val="3"/>
        <charset val="128"/>
      </rPr>
      <t xml:space="preserve"> </t>
    </r>
    <rPh sb="0" eb="2">
      <t>ヘイセイ</t>
    </rPh>
    <rPh sb="4" eb="5">
      <t>ネン</t>
    </rPh>
    <rPh sb="5" eb="7">
      <t>キセイ</t>
    </rPh>
    <rPh sb="7" eb="10">
      <t>テキゴウシャ</t>
    </rPh>
    <rPh sb="15" eb="17">
      <t>シャリョウ</t>
    </rPh>
    <rPh sb="17" eb="20">
      <t>ソウジュウリョウ</t>
    </rPh>
    <rPh sb="24" eb="26">
      <t>イカ</t>
    </rPh>
    <phoneticPr fontId="2"/>
  </si>
  <si>
    <t>平成9年規制適合車(KE,KF,KG )</t>
    <rPh sb="0" eb="2">
      <t>ヘイセイ</t>
    </rPh>
    <rPh sb="3" eb="4">
      <t>ネン</t>
    </rPh>
    <rPh sb="4" eb="6">
      <t>キセイ</t>
    </rPh>
    <rPh sb="6" eb="9">
      <t>テキゴウシャ</t>
    </rPh>
    <phoneticPr fontId="2"/>
  </si>
  <si>
    <t>前年度分
導入目標台数</t>
    <rPh sb="0" eb="3">
      <t>ゼンネンド</t>
    </rPh>
    <rPh sb="3" eb="4">
      <t>ブン</t>
    </rPh>
    <rPh sb="5" eb="7">
      <t>ドウニュウ</t>
    </rPh>
    <rPh sb="7" eb="9">
      <t>モクヒョウ</t>
    </rPh>
    <rPh sb="9" eb="11">
      <t>ダイスウ</t>
    </rPh>
    <phoneticPr fontId="2"/>
  </si>
  <si>
    <t>現在の
導入実績
比率</t>
    <rPh sb="0" eb="2">
      <t>ゲンザイ</t>
    </rPh>
    <rPh sb="4" eb="6">
      <t>ドウニュウ</t>
    </rPh>
    <rPh sb="6" eb="8">
      <t>ジッセキ</t>
    </rPh>
    <rPh sb="9" eb="11">
      <t>ヒリツ</t>
    </rPh>
    <phoneticPr fontId="2"/>
  </si>
  <si>
    <t>（</t>
    <phoneticPr fontId="2"/>
  </si>
  <si>
    <t>６． 管理部門（事務所）における環境保全の推進</t>
    <phoneticPr fontId="2"/>
  </si>
  <si>
    <t>Nox・PM法に基づく
今年度規制対象車台数</t>
    <rPh sb="6" eb="7">
      <t>ホウ</t>
    </rPh>
    <rPh sb="8" eb="9">
      <t>モト</t>
    </rPh>
    <rPh sb="12" eb="15">
      <t>コンネンド</t>
    </rPh>
    <rPh sb="15" eb="17">
      <t>キセイ</t>
    </rPh>
    <rPh sb="17" eb="20">
      <t>タイショウシャ</t>
    </rPh>
    <rPh sb="20" eb="22">
      <t>ダイスウ</t>
    </rPh>
    <phoneticPr fontId="2"/>
  </si>
  <si>
    <t>エアコンの設定温度(使用）を控えめにする</t>
    <rPh sb="10" eb="12">
      <t>シヨウ</t>
    </rPh>
    <phoneticPr fontId="2"/>
  </si>
  <si>
    <t>ディーゼル以外の自動車</t>
    <rPh sb="5" eb="7">
      <t>イガイ</t>
    </rPh>
    <rPh sb="8" eb="11">
      <t>ジドウシャ</t>
    </rPh>
    <phoneticPr fontId="2"/>
  </si>
  <si>
    <t>C＝B÷A×100</t>
    <phoneticPr fontId="2"/>
  </si>
  <si>
    <t>E=(B+D)
÷A×100</t>
    <phoneticPr fontId="2"/>
  </si>
  <si>
    <t>Ｃ＝B÷A
×100</t>
    <phoneticPr fontId="2"/>
  </si>
  <si>
    <t>Ｃ＝B÷A×100</t>
    <phoneticPr fontId="2"/>
  </si>
  <si>
    <t>A</t>
    <phoneticPr fontId="2"/>
  </si>
  <si>
    <t>B</t>
    <phoneticPr fontId="2"/>
  </si>
  <si>
    <t>C=[(A×B)÷100]＋A</t>
    <phoneticPr fontId="2"/>
  </si>
  <si>
    <t>kWh</t>
    <phoneticPr fontId="2"/>
  </si>
  <si>
    <t>km
/kWh</t>
    <phoneticPr fontId="2"/>
  </si>
  <si>
    <t>✤</t>
    <phoneticPr fontId="2"/>
  </si>
  <si>
    <t>＊　各事業所　別々に作成</t>
    <phoneticPr fontId="2"/>
  </si>
  <si>
    <t>◎</t>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</si>
  <si>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2"/>
  </si>
  <si>
    <t>～</t>
    <phoneticPr fontId="2"/>
  </si>
  <si>
    <t>～</t>
    <phoneticPr fontId="2"/>
  </si>
  <si>
    <t>■ 表１０</t>
    <phoneticPr fontId="2"/>
  </si>
  <si>
    <t>□</t>
    <phoneticPr fontId="2"/>
  </si>
  <si>
    <t>＜営業所がNOx・PM法対策地域内にある事業者のみ＞</t>
    <rPh sb="1" eb="4">
      <t>エイギョウショ</t>
    </rPh>
    <rPh sb="11" eb="12">
      <t>ホウ</t>
    </rPh>
    <rPh sb="12" eb="14">
      <t>タイサク</t>
    </rPh>
    <rPh sb="14" eb="16">
      <t>チイキ</t>
    </rPh>
    <rPh sb="16" eb="17">
      <t>ナイ</t>
    </rPh>
    <rPh sb="20" eb="23">
      <t>ジギョウシャ</t>
    </rPh>
    <phoneticPr fontId="2"/>
  </si>
  <si>
    <r>
      <rPr>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2"/>
  </si>
  <si>
    <t>＜認証項目＞</t>
    <rPh sb="1" eb="3">
      <t>ニンショウ</t>
    </rPh>
    <rPh sb="3" eb="5">
      <t>コウモク</t>
    </rPh>
    <phoneticPr fontId="2"/>
  </si>
  <si>
    <t>C</t>
    <phoneticPr fontId="2"/>
  </si>
  <si>
    <r>
      <t xml:space="preserve">平成21,22年規制適合車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2"/>
  </si>
  <si>
    <r>
      <t xml:space="preserve">平成17年規制適合車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（BKG,NKG,PKG,CKG,DKG,他)</t>
    </r>
    <rPh sb="0" eb="2">
      <t>ヘイセイ</t>
    </rPh>
    <rPh sb="4" eb="5">
      <t>ネン</t>
    </rPh>
    <rPh sb="5" eb="7">
      <t>キセイ</t>
    </rPh>
    <rPh sb="7" eb="10">
      <t>テキゴウシャ</t>
    </rPh>
    <rPh sb="12" eb="15">
      <t>テイネンピ</t>
    </rPh>
    <rPh sb="17" eb="20">
      <t>テイハイシュツ</t>
    </rPh>
    <rPh sb="22" eb="24">
      <t>ニンテイ</t>
    </rPh>
    <rPh sb="24" eb="25">
      <t>シャ</t>
    </rPh>
    <rPh sb="48" eb="49">
      <t>ホカ</t>
    </rPh>
    <phoneticPr fontId="2"/>
  </si>
  <si>
    <r>
      <t xml:space="preserve">平成17年規制適合車
</t>
    </r>
    <r>
      <rPr>
        <sz val="9"/>
        <rFont val="ＭＳ Ｐゴシック"/>
        <family val="3"/>
        <charset val="128"/>
      </rPr>
      <t>（AKG,BDG,NDG,PDG,CDG,DDG,ADG,ADF,他)</t>
    </r>
    <rPh sb="0" eb="2">
      <t>ヘイセイ</t>
    </rPh>
    <rPh sb="4" eb="5">
      <t>ネン</t>
    </rPh>
    <rPh sb="5" eb="7">
      <t>キセイ</t>
    </rPh>
    <rPh sb="7" eb="10">
      <t>テキゴウシャ</t>
    </rPh>
    <rPh sb="44" eb="45">
      <t>ホカ</t>
    </rPh>
    <phoneticPr fontId="2"/>
  </si>
  <si>
    <r>
      <t>平成16年規制適合車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(PJ,PK,PL,PM,PN,PP,PQ,PR)</t>
    </r>
    <rPh sb="0" eb="2">
      <t>ヘイセイ</t>
    </rPh>
    <rPh sb="4" eb="5">
      <t>ネン</t>
    </rPh>
    <rPh sb="5" eb="7">
      <t>キセイ</t>
    </rPh>
    <rPh sb="7" eb="10">
      <t>テキゴウシャ</t>
    </rPh>
    <rPh sb="12" eb="13">
      <t>チョウ</t>
    </rPh>
    <rPh sb="13" eb="14">
      <t>テイ</t>
    </rPh>
    <rPh sb="16" eb="18">
      <t>ハイシュツ</t>
    </rPh>
    <rPh sb="18" eb="19">
      <t>シャ</t>
    </rPh>
    <phoneticPr fontId="2"/>
  </si>
  <si>
    <r>
      <t>平成16年規制適合車</t>
    </r>
    <r>
      <rPr>
        <sz val="9"/>
        <rFont val="ＭＳ Ｐゴシック"/>
        <family val="3"/>
        <charset val="128"/>
      </rPr>
      <t>(KS)</t>
    </r>
    <rPh sb="0" eb="2">
      <t>ヘイセイ</t>
    </rPh>
    <rPh sb="4" eb="5">
      <t>ネン</t>
    </rPh>
    <rPh sb="5" eb="7">
      <t>キセイ</t>
    </rPh>
    <rPh sb="7" eb="9">
      <t>テキゴウ</t>
    </rPh>
    <rPh sb="9" eb="10">
      <t>シャ</t>
    </rPh>
    <phoneticPr fontId="2"/>
  </si>
  <si>
    <r>
      <t>平成15年規制適合車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（PA,PB,PC,PD,PE,PF,PG,PH)</t>
    </r>
    <rPh sb="0" eb="2">
      <t>ヘイセイ</t>
    </rPh>
    <rPh sb="4" eb="5">
      <t>ネン</t>
    </rPh>
    <rPh sb="5" eb="7">
      <t>キセイ</t>
    </rPh>
    <rPh sb="7" eb="10">
      <t>テキゴウシャ</t>
    </rPh>
    <rPh sb="12" eb="13">
      <t>チョウ</t>
    </rPh>
    <rPh sb="13" eb="14">
      <t>テイ</t>
    </rPh>
    <rPh sb="16" eb="18">
      <t>ハイシュツ</t>
    </rPh>
    <rPh sb="18" eb="19">
      <t>シャ</t>
    </rPh>
    <phoneticPr fontId="2"/>
  </si>
  <si>
    <r>
      <t xml:space="preserve">平成15年規制適合車
</t>
    </r>
    <r>
      <rPr>
        <sz val="9"/>
        <rFont val="ＭＳ Ｐゴシック"/>
        <family val="3"/>
        <charset val="128"/>
      </rPr>
      <t>（車両総重量3.5ｔ超のKR）</t>
    </r>
    <rPh sb="0" eb="2">
      <t>ヘイセイ</t>
    </rPh>
    <rPh sb="4" eb="5">
      <t>ネン</t>
    </rPh>
    <rPh sb="5" eb="7">
      <t>キセイ</t>
    </rPh>
    <rPh sb="7" eb="10">
      <t>テキゴウシャ</t>
    </rPh>
    <rPh sb="12" eb="14">
      <t>シャリョウ</t>
    </rPh>
    <rPh sb="14" eb="17">
      <t>ソウジュウリョウ</t>
    </rPh>
    <rPh sb="21" eb="22">
      <t>チョウ</t>
    </rPh>
    <phoneticPr fontId="2"/>
  </si>
  <si>
    <r>
      <t xml:space="preserve">平成15年規制適合車
</t>
    </r>
    <r>
      <rPr>
        <sz val="9"/>
        <rFont val="ＭＳ Ｐゴシック"/>
        <family val="3"/>
        <charset val="128"/>
      </rPr>
      <t xml:space="preserve">（KQ,車両総重量3.5ｔ以下のKR） </t>
    </r>
    <rPh sb="0" eb="2">
      <t>ヘイセイ</t>
    </rPh>
    <rPh sb="4" eb="5">
      <t>ネン</t>
    </rPh>
    <rPh sb="5" eb="7">
      <t>キセイ</t>
    </rPh>
    <rPh sb="7" eb="10">
      <t>テキゴウシャ</t>
    </rPh>
    <rPh sb="15" eb="17">
      <t>シャリョウ</t>
    </rPh>
    <rPh sb="17" eb="20">
      <t>ソウジュウリョウ</t>
    </rPh>
    <rPh sb="24" eb="26">
      <t>イカ</t>
    </rPh>
    <phoneticPr fontId="2"/>
  </si>
  <si>
    <r>
      <t>平成11年規制適合車</t>
    </r>
    <r>
      <rPr>
        <sz val="9"/>
        <rFont val="ＭＳ Ｐゴシック"/>
        <family val="3"/>
        <charset val="128"/>
      </rPr>
      <t>(KL)</t>
    </r>
    <rPh sb="0" eb="2">
      <t>ヘイセイ</t>
    </rPh>
    <rPh sb="4" eb="5">
      <t>ネン</t>
    </rPh>
    <rPh sb="5" eb="7">
      <t>キセイ</t>
    </rPh>
    <rPh sb="7" eb="9">
      <t>テキゴウ</t>
    </rPh>
    <rPh sb="9" eb="10">
      <t>シャ</t>
    </rPh>
    <phoneticPr fontId="2"/>
  </si>
  <si>
    <r>
      <t>平成10年規制適合車</t>
    </r>
    <r>
      <rPr>
        <sz val="9"/>
        <rFont val="ＭＳ Ｐゴシック"/>
        <family val="3"/>
        <charset val="128"/>
      </rPr>
      <t>(KK)</t>
    </r>
    <rPh sb="0" eb="2">
      <t>ヘイセイ</t>
    </rPh>
    <rPh sb="4" eb="5">
      <t>ネン</t>
    </rPh>
    <rPh sb="5" eb="7">
      <t>キセイ</t>
    </rPh>
    <rPh sb="7" eb="10">
      <t>テキゴウシャ</t>
    </rPh>
    <phoneticPr fontId="2"/>
  </si>
  <si>
    <r>
      <t>平成9年規制適合車</t>
    </r>
    <r>
      <rPr>
        <sz val="9"/>
        <rFont val="ＭＳ Ｐゴシック"/>
        <family val="3"/>
        <charset val="128"/>
      </rPr>
      <t>(KE,KF,KG )</t>
    </r>
    <rPh sb="0" eb="2">
      <t>ヘイセイ</t>
    </rPh>
    <rPh sb="3" eb="4">
      <t>ネン</t>
    </rPh>
    <rPh sb="4" eb="6">
      <t>キセイ</t>
    </rPh>
    <rPh sb="6" eb="9">
      <t>テキゴウシャ</t>
    </rPh>
    <phoneticPr fontId="2"/>
  </si>
  <si>
    <t>短期規制
以前</t>
    <rPh sb="0" eb="2">
      <t>タンキ</t>
    </rPh>
    <rPh sb="2" eb="4">
      <t>キセイ</t>
    </rPh>
    <rPh sb="5" eb="7">
      <t>イゼン</t>
    </rPh>
    <phoneticPr fontId="2"/>
  </si>
  <si>
    <t xml:space="preserve">※ ディーゼルハイブリッド車は除いています。 </t>
    <rPh sb="13" eb="14">
      <t>シャ</t>
    </rPh>
    <rPh sb="15" eb="16">
      <t>ノゾ</t>
    </rPh>
    <phoneticPr fontId="2"/>
  </si>
  <si>
    <t>　　あります。</t>
    <phoneticPr fontId="2"/>
  </si>
  <si>
    <t>導入計画に基づいて、最新規制適合ディーゼル車の導入目標を達成している[レベル３]</t>
    <rPh sb="0" eb="2">
      <t>ドウニュウ</t>
    </rPh>
    <rPh sb="2" eb="4">
      <t>ケイカク</t>
    </rPh>
    <rPh sb="5" eb="6">
      <t>モト</t>
    </rPh>
    <rPh sb="10" eb="12">
      <t>サイシン</t>
    </rPh>
    <rPh sb="12" eb="14">
      <t>キセイ</t>
    </rPh>
    <rPh sb="14" eb="16">
      <t>テキゴウ</t>
    </rPh>
    <rPh sb="21" eb="22">
      <t>シャ</t>
    </rPh>
    <rPh sb="23" eb="25">
      <t>ドウニュウ</t>
    </rPh>
    <rPh sb="25" eb="27">
      <t>モクヒョウ</t>
    </rPh>
    <rPh sb="28" eb="30">
      <t>タッセイ</t>
    </rPh>
    <phoneticPr fontId="2"/>
  </si>
  <si>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2"/>
  </si>
  <si>
    <t>　　前年度分代替え目標台数[A列]、代替え実績台数[B列]ともに、代替え（減車、廃車等）前の車両の</t>
    <rPh sb="2" eb="5">
      <t>ゼンネンド</t>
    </rPh>
    <rPh sb="5" eb="6">
      <t>ブン</t>
    </rPh>
    <rPh sb="6" eb="8">
      <t>ダイガエ</t>
    </rPh>
    <rPh sb="9" eb="11">
      <t>モクヒョウ</t>
    </rPh>
    <rPh sb="11" eb="13">
      <t>ダイスウ</t>
    </rPh>
    <rPh sb="15" eb="16">
      <t>レツ</t>
    </rPh>
    <rPh sb="18" eb="20">
      <t>ダイガエ</t>
    </rPh>
    <rPh sb="21" eb="23">
      <t>ジッセキ</t>
    </rPh>
    <rPh sb="23" eb="25">
      <t>ダイスウ</t>
    </rPh>
    <rPh sb="27" eb="28">
      <t>レツ</t>
    </rPh>
    <rPh sb="33" eb="35">
      <t>ダイタイ</t>
    </rPh>
    <rPh sb="42" eb="43">
      <t>トウ</t>
    </rPh>
    <rPh sb="44" eb="45">
      <t>マエ</t>
    </rPh>
    <rPh sb="46" eb="48">
      <t>シャリョウ</t>
    </rPh>
    <phoneticPr fontId="2"/>
  </si>
  <si>
    <t>　　型式欄に台数を記入してください。</t>
    <rPh sb="4" eb="5">
      <t>ラン</t>
    </rPh>
    <rPh sb="6" eb="8">
      <t>ダイスウ</t>
    </rPh>
    <rPh sb="9" eb="11">
      <t>キニュウ</t>
    </rPh>
    <phoneticPr fontId="2"/>
  </si>
  <si>
    <t>前年度
代替え実績台数</t>
    <rPh sb="0" eb="3">
      <t>ゼンネンド</t>
    </rPh>
    <rPh sb="4" eb="6">
      <t>ダイガエ</t>
    </rPh>
    <rPh sb="7" eb="9">
      <t>ジッセキ</t>
    </rPh>
    <rPh sb="9" eb="11">
      <t>ダイスウ</t>
    </rPh>
    <phoneticPr fontId="2"/>
  </si>
  <si>
    <r>
      <t>ディーゼル車排出ガス規制区分</t>
    </r>
    <r>
      <rPr>
        <vertAlign val="superscript"/>
        <sz val="11"/>
        <rFont val="ＭＳ Ｐゴシック"/>
        <family val="3"/>
        <charset val="128"/>
      </rPr>
      <t>※1</t>
    </r>
    <r>
      <rPr>
        <sz val="11"/>
        <rFont val="ＭＳ Ｐゴシック"/>
        <family val="3"/>
        <charset val="128"/>
      </rPr>
      <t xml:space="preserve">
（型式の識別記号）</t>
    </r>
    <rPh sb="5" eb="6">
      <t>シャ</t>
    </rPh>
    <rPh sb="6" eb="8">
      <t>ハイシュツ</t>
    </rPh>
    <rPh sb="10" eb="12">
      <t>キセイ</t>
    </rPh>
    <rPh sb="12" eb="14">
      <t>クブン</t>
    </rPh>
    <rPh sb="18" eb="20">
      <t>カタシキ</t>
    </rPh>
    <rPh sb="21" eb="23">
      <t>シキベツ</t>
    </rPh>
    <rPh sb="23" eb="25">
      <t>キゴウ</t>
    </rPh>
    <phoneticPr fontId="2"/>
  </si>
  <si>
    <t>E</t>
    <phoneticPr fontId="2"/>
  </si>
  <si>
    <r>
      <t>平成17年規制適合車
(低燃費かつ低排出ガス認定車）（BKG,NKG,PKG,CKG,DKG,</t>
    </r>
    <r>
      <rPr>
        <sz val="10"/>
        <rFont val="ＭＳ Ｐゴシック"/>
        <family val="3"/>
        <charset val="128"/>
      </rPr>
      <t>他</t>
    </r>
    <r>
      <rPr>
        <sz val="9"/>
        <rFont val="ＭＳ Ｐゴシック"/>
        <family val="3"/>
        <charset val="128"/>
      </rPr>
      <t>)</t>
    </r>
    <rPh sb="0" eb="2">
      <t>ヘイセイ</t>
    </rPh>
    <rPh sb="4" eb="5">
      <t>ネン</t>
    </rPh>
    <rPh sb="5" eb="7">
      <t>キセイ</t>
    </rPh>
    <rPh sb="7" eb="10">
      <t>テキゴウシャ</t>
    </rPh>
    <rPh sb="12" eb="15">
      <t>テイネンピ</t>
    </rPh>
    <rPh sb="17" eb="20">
      <t>テイハイシュツ</t>
    </rPh>
    <rPh sb="22" eb="24">
      <t>ニンテイ</t>
    </rPh>
    <rPh sb="24" eb="25">
      <t>シャ</t>
    </rPh>
    <rPh sb="47" eb="48">
      <t>ホカ</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</si>
  <si>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</si>
  <si>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</si>
  <si>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提出してください。</t>
    <rPh sb="0" eb="2">
      <t>テイシュツ</t>
    </rPh>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</si>
  <si>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</si>
  <si>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</si>
  <si>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</si>
  <si>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t>（バス事業用）</t>
    <phoneticPr fontId="2"/>
  </si>
  <si>
    <r>
      <t>　　　Ⅱ　計画は策定しているが、今年度計画が0台</t>
    </r>
    <r>
      <rPr>
        <b/>
        <sz val="10"/>
        <rFont val="ＭＳ Ｐ明朝"/>
        <family val="1"/>
        <charset val="128"/>
      </rPr>
      <t>の場合は0台と記入</t>
    </r>
    <r>
      <rPr>
        <sz val="10"/>
        <rFont val="ＭＳ Ｐ明朝"/>
        <family val="1"/>
        <charset val="128"/>
      </rPr>
      <t>してください。</t>
    </r>
    <rPh sb="5" eb="7">
      <t>ケイカク</t>
    </rPh>
    <rPh sb="8" eb="10">
      <t>サクテイ</t>
    </rPh>
    <rPh sb="16" eb="19">
      <t>コンネンド</t>
    </rPh>
    <rPh sb="19" eb="21">
      <t>ケイカク</t>
    </rPh>
    <rPh sb="23" eb="24">
      <t>ダイ</t>
    </rPh>
    <rPh sb="25" eb="27">
      <t>バアイ</t>
    </rPh>
    <rPh sb="29" eb="30">
      <t>ダイ</t>
    </rPh>
    <rPh sb="31" eb="33">
      <t>キニュウ</t>
    </rPh>
    <phoneticPr fontId="2"/>
  </si>
  <si>
    <t>①</t>
    <phoneticPr fontId="2"/>
  </si>
  <si>
    <t>―</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</si>
  <si>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</si>
  <si>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</si>
  <si>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</si>
  <si>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</si>
  <si>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</si>
  <si>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</si>
  <si>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</si>
  <si>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</si>
  <si>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</si>
  <si>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</si>
  <si>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</si>
  <si>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</si>
  <si>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</si>
  <si>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</si>
  <si>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</si>
  <si>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</si>
  <si>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⓪</t>
    <phoneticPr fontId="2"/>
  </si>
  <si>
    <t>各条例で規制
している地域
を運行する
車両台数</t>
    <rPh sb="0" eb="1">
      <t>カク</t>
    </rPh>
    <rPh sb="1" eb="3">
      <t>ジョウレイ</t>
    </rPh>
    <rPh sb="4" eb="6">
      <t>キセイ</t>
    </rPh>
    <rPh sb="11" eb="13">
      <t>チイキ</t>
    </rPh>
    <rPh sb="15" eb="17">
      <t>ウンコウ</t>
    </rPh>
    <rPh sb="20" eb="22">
      <t>シャリョウ</t>
    </rPh>
    <rPh sb="22" eb="24">
      <t>ダイスウ</t>
    </rPh>
    <phoneticPr fontId="2"/>
  </si>
  <si>
    <r>
      <t>平成21,22年規制適合車
(低燃費かつ低排出ガス認定車)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2"/>
  </si>
  <si>
    <t>平成17年規制適合車
（AKG,BDG,NDG,PDG,CDG,DDG,ADG,ADF,他)</t>
    <rPh sb="0" eb="2">
      <t>ヘイセイ</t>
    </rPh>
    <rPh sb="4" eb="5">
      <t>ネン</t>
    </rPh>
    <rPh sb="5" eb="7">
      <t>キセイ</t>
    </rPh>
    <rPh sb="7" eb="10">
      <t>テキゴウシャ</t>
    </rPh>
    <rPh sb="44" eb="45">
      <t>ホカ</t>
    </rPh>
    <phoneticPr fontId="2"/>
  </si>
  <si>
    <t>該当
なし</t>
    <rPh sb="0" eb="2">
      <t>ガイトウ</t>
    </rPh>
    <phoneticPr fontId="2"/>
  </si>
  <si>
    <t>認証基準</t>
    <rPh sb="0" eb="2">
      <t>ニンショウ</t>
    </rPh>
    <rPh sb="2" eb="4">
      <t>キジュン</t>
    </rPh>
    <phoneticPr fontId="2"/>
  </si>
  <si>
    <t>表　</t>
    <rPh sb="0" eb="1">
      <t>ヒョウ</t>
    </rPh>
    <phoneticPr fontId="2"/>
  </si>
  <si>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トリクミ</t>
    </rPh>
    <rPh sb="27" eb="28">
      <t>サダ</t>
    </rPh>
    <phoneticPr fontId="2"/>
  </si>
  <si>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2"/>
  </si>
  <si>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2"/>
  </si>
  <si>
    <t>取組の結果を見ながら、管理責任者（あるいは組織）の役割、責任、権限の見直しを行っている</t>
    <rPh sb="0" eb="2">
      <t>トリクミ</t>
    </rPh>
    <rPh sb="3" eb="5">
      <t>ケッカ</t>
    </rPh>
    <rPh sb="6" eb="7">
      <t>ミ</t>
    </rPh>
    <rPh sb="11" eb="13">
      <t>カンリ</t>
    </rPh>
    <rPh sb="13" eb="15">
      <t>セキニン</t>
    </rPh>
    <rPh sb="15" eb="16">
      <t>シャ</t>
    </rPh>
    <rPh sb="21" eb="23">
      <t>ソシキ</t>
    </rPh>
    <rPh sb="25" eb="27">
      <t>ヤクワ</t>
    </rPh>
    <rPh sb="28" eb="30">
      <t>セキニン</t>
    </rPh>
    <rPh sb="31" eb="33">
      <t>ケンゲン</t>
    </rPh>
    <rPh sb="34" eb="36">
      <t>ミナオ</t>
    </rPh>
    <rPh sb="38" eb="39">
      <t>オコナ</t>
    </rPh>
    <phoneticPr fontId="2"/>
  </si>
  <si>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2"/>
  </si>
  <si>
    <t>表１</t>
    <rPh sb="0" eb="1">
      <t>ヒョウ</t>
    </rPh>
    <phoneticPr fontId="2"/>
  </si>
  <si>
    <t>表２</t>
    <rPh sb="0" eb="1">
      <t>ヒョウ</t>
    </rPh>
    <phoneticPr fontId="2"/>
  </si>
  <si>
    <t>表3</t>
    <rPh sb="0" eb="1">
      <t>ヒョウ</t>
    </rPh>
    <phoneticPr fontId="2"/>
  </si>
  <si>
    <t>表4</t>
    <rPh sb="0" eb="1">
      <t>ヒョウ</t>
    </rPh>
    <phoneticPr fontId="2"/>
  </si>
  <si>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2"/>
  </si>
  <si>
    <t>エコドライブを推進するための責任者を定めている</t>
    <rPh sb="7" eb="9">
      <t>スイシン</t>
    </rPh>
    <rPh sb="14" eb="17">
      <t>セキニンシャ</t>
    </rPh>
    <rPh sb="18" eb="19">
      <t>サダ</t>
    </rPh>
    <phoneticPr fontId="2"/>
  </si>
  <si>
    <t>エコドライブ講習会や社内の実技講習会に、２割以上のドライバーが参加している</t>
    <rPh sb="6" eb="9">
      <t>コウシュウカイ</t>
    </rPh>
    <rPh sb="10" eb="12">
      <t>シャナイ</t>
    </rPh>
    <rPh sb="13" eb="15">
      <t>ジツギ</t>
    </rPh>
    <rPh sb="15" eb="18">
      <t>コウシュウカイ</t>
    </rPh>
    <rPh sb="21" eb="22">
      <t>ワリ</t>
    </rPh>
    <rPh sb="22" eb="24">
      <t>イジョウ</t>
    </rPh>
    <rPh sb="31" eb="33">
      <t>サンカ</t>
    </rPh>
    <phoneticPr fontId="2"/>
  </si>
  <si>
    <t>燃費管理の結果をもとに、燃費の優れたドライバーやグループの表彰等を行っている</t>
    <rPh sb="0" eb="2">
      <t>ネンピ</t>
    </rPh>
    <rPh sb="2" eb="4">
      <t>カンリ</t>
    </rPh>
    <rPh sb="5" eb="7">
      <t>ケッカ</t>
    </rPh>
    <rPh sb="12" eb="14">
      <t>ネンピ</t>
    </rPh>
    <rPh sb="15" eb="16">
      <t>スグ</t>
    </rPh>
    <rPh sb="29" eb="32">
      <t>ヒョウショウトウ</t>
    </rPh>
    <rPh sb="33" eb="34">
      <t>オコナ</t>
    </rPh>
    <phoneticPr fontId="2"/>
  </si>
  <si>
    <t>アイドリングストップの励行を重点的に取り組むよう周知している</t>
    <rPh sb="11" eb="13">
      <t>レイコウ</t>
    </rPh>
    <rPh sb="14" eb="17">
      <t>ジュウテンテキ</t>
    </rPh>
    <rPh sb="18" eb="19">
      <t>ト</t>
    </rPh>
    <rPh sb="20" eb="21">
      <t>ク</t>
    </rPh>
    <rPh sb="24" eb="26">
      <t>シュウチ</t>
    </rPh>
    <phoneticPr fontId="2"/>
  </si>
  <si>
    <t>アイドリングストップに関する具体的な実施項目を定めている</t>
    <rPh sb="11" eb="12">
      <t>カン</t>
    </rPh>
    <rPh sb="14" eb="17">
      <t>グタイテキ</t>
    </rPh>
    <rPh sb="18" eb="20">
      <t>ジッシ</t>
    </rPh>
    <rPh sb="20" eb="22">
      <t>コウモク</t>
    </rPh>
    <rPh sb="23" eb="24">
      <t>サダ</t>
    </rPh>
    <phoneticPr fontId="2"/>
  </si>
  <si>
    <t>エコドライブを推進するための装置を導入するための計画を作り、計画に沿って実施している</t>
    <rPh sb="7" eb="9">
      <t>スイシン</t>
    </rPh>
    <rPh sb="14" eb="16">
      <t>ソウチ</t>
    </rPh>
    <rPh sb="17" eb="19">
      <t>ドウニュウ</t>
    </rPh>
    <rPh sb="24" eb="26">
      <t>ケイカク</t>
    </rPh>
    <rPh sb="27" eb="28">
      <t>ツク</t>
    </rPh>
    <rPh sb="30" eb="32">
      <t>ケイカク</t>
    </rPh>
    <rPh sb="33" eb="34">
      <t>ソ</t>
    </rPh>
    <rPh sb="36" eb="38">
      <t>ジッシ</t>
    </rPh>
    <phoneticPr fontId="2"/>
  </si>
  <si>
    <t>表5</t>
    <rPh sb="0" eb="1">
      <t>ヒョウ</t>
    </rPh>
    <phoneticPr fontId="2"/>
  </si>
  <si>
    <t>表6</t>
    <rPh sb="0" eb="1">
      <t>ヒョウ</t>
    </rPh>
    <phoneticPr fontId="2"/>
  </si>
  <si>
    <t>表7</t>
    <rPh sb="0" eb="1">
      <t>ヒョウ</t>
    </rPh>
    <phoneticPr fontId="2"/>
  </si>
  <si>
    <t>表8</t>
    <rPh sb="0" eb="1">
      <t>ヒョウ</t>
    </rPh>
    <phoneticPr fontId="2"/>
  </si>
  <si>
    <t>表9</t>
    <rPh sb="0" eb="1">
      <t>ヒョウ</t>
    </rPh>
    <phoneticPr fontId="2"/>
  </si>
  <si>
    <t>低公害車等を導入している</t>
    <rPh sb="0" eb="3">
      <t>テイコウガイ</t>
    </rPh>
    <rPh sb="3" eb="4">
      <t>シャ</t>
    </rPh>
    <rPh sb="4" eb="5">
      <t>トウ</t>
    </rPh>
    <rPh sb="6" eb="8">
      <t>ドウニュウ</t>
    </rPh>
    <phoneticPr fontId="2"/>
  </si>
  <si>
    <t>低公害車等の導入について計画を策定し、目標達成に向けて導入に取り組んでいる</t>
    <rPh sb="0" eb="3">
      <t>テイコウガイ</t>
    </rPh>
    <rPh sb="3" eb="4">
      <t>シャ</t>
    </rPh>
    <rPh sb="4" eb="5">
      <t>トウ</t>
    </rPh>
    <rPh sb="6" eb="8">
      <t>ドウニュウ</t>
    </rPh>
    <rPh sb="12" eb="14">
      <t>ケイカク</t>
    </rPh>
    <rPh sb="15" eb="17">
      <t>サクテイ</t>
    </rPh>
    <rPh sb="19" eb="21">
      <t>モクヒョウ</t>
    </rPh>
    <rPh sb="21" eb="23">
      <t>タッセイ</t>
    </rPh>
    <rPh sb="24" eb="25">
      <t>ム</t>
    </rPh>
    <rPh sb="27" eb="29">
      <t>ドウニュウ</t>
    </rPh>
    <rPh sb="30" eb="31">
      <t>ト</t>
    </rPh>
    <rPh sb="32" eb="33">
      <t>ク</t>
    </rPh>
    <phoneticPr fontId="2"/>
  </si>
  <si>
    <t>導入計画に基づいて、低公害車等の導入目標を達成している</t>
    <rPh sb="0" eb="2">
      <t>ドウニュウ</t>
    </rPh>
    <rPh sb="2" eb="4">
      <t>ケイカク</t>
    </rPh>
    <rPh sb="5" eb="6">
      <t>モト</t>
    </rPh>
    <rPh sb="10" eb="13">
      <t>テイコウガイ</t>
    </rPh>
    <rPh sb="13" eb="14">
      <t>シャ</t>
    </rPh>
    <rPh sb="14" eb="15">
      <t>トウ</t>
    </rPh>
    <rPh sb="16" eb="18">
      <t>ドウニュウ</t>
    </rPh>
    <rPh sb="18" eb="20">
      <t>モクヒョウ</t>
    </rPh>
    <rPh sb="21" eb="23">
      <t>タッセイ</t>
    </rPh>
    <phoneticPr fontId="2"/>
  </si>
  <si>
    <t>導入計画に基いて、最新規制適合ディーゼル車の導入目標を達成している</t>
    <rPh sb="0" eb="2">
      <t>ドウニュウ</t>
    </rPh>
    <rPh sb="2" eb="4">
      <t>ケイカク</t>
    </rPh>
    <rPh sb="5" eb="6">
      <t>モトヅ</t>
    </rPh>
    <rPh sb="9" eb="11">
      <t>サイシン</t>
    </rPh>
    <rPh sb="11" eb="13">
      <t>キセイ</t>
    </rPh>
    <rPh sb="13" eb="15">
      <t>テキゴウ</t>
    </rPh>
    <rPh sb="20" eb="21">
      <t>シャ</t>
    </rPh>
    <rPh sb="22" eb="24">
      <t>ドウニュウ</t>
    </rPh>
    <rPh sb="24" eb="26">
      <t>モクヒョウ</t>
    </rPh>
    <rPh sb="27" eb="29">
      <t>タッセイ</t>
    </rPh>
    <phoneticPr fontId="2"/>
  </si>
  <si>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2"/>
  </si>
  <si>
    <t>表10</t>
    <rPh sb="0" eb="1">
      <t>ヒョウ</t>
    </rPh>
    <phoneticPr fontId="2"/>
  </si>
  <si>
    <t>法定点検に加えて1ヶ月点検等を自主的に行っている</t>
    <rPh sb="0" eb="2">
      <t>ホウテイ</t>
    </rPh>
    <rPh sb="2" eb="4">
      <t>テンケン</t>
    </rPh>
    <rPh sb="5" eb="6">
      <t>クワ</t>
    </rPh>
    <rPh sb="10" eb="11">
      <t>ゲツ</t>
    </rPh>
    <rPh sb="11" eb="13">
      <t>テンケン</t>
    </rPh>
    <rPh sb="13" eb="14">
      <t>トウ</t>
    </rPh>
    <rPh sb="15" eb="18">
      <t>ジシュテキ</t>
    </rPh>
    <rPh sb="19" eb="20">
      <t>オコナ</t>
    </rPh>
    <phoneticPr fontId="2"/>
  </si>
  <si>
    <t>点検・整備記録や事故・故障記録のデータをもとに、独自の点検・整備基準の作成を行っている</t>
    <rPh sb="0" eb="2">
      <t>テンケン</t>
    </rPh>
    <rPh sb="3" eb="5">
      <t>セイビ</t>
    </rPh>
    <rPh sb="5" eb="7">
      <t>キロク</t>
    </rPh>
    <rPh sb="8" eb="10">
      <t>ジコ</t>
    </rPh>
    <rPh sb="11" eb="13">
      <t>コショウ</t>
    </rPh>
    <rPh sb="13" eb="15">
      <t>キロク</t>
    </rPh>
    <rPh sb="24" eb="26">
      <t>ドクジ</t>
    </rPh>
    <rPh sb="27" eb="29">
      <t>テンケン</t>
    </rPh>
    <rPh sb="30" eb="32">
      <t>セイビ</t>
    </rPh>
    <rPh sb="32" eb="34">
      <t>キジュン</t>
    </rPh>
    <rPh sb="35" eb="37">
      <t>サクセイ</t>
    </rPh>
    <rPh sb="38" eb="39">
      <t>オコナ</t>
    </rPh>
    <phoneticPr fontId="2"/>
  </si>
  <si>
    <t>　・エンジンオイルの交換にあたっては、走行距離または使用期間、あるいはその両方について
　　独自の基準を設定し、実施している</t>
    <rPh sb="37" eb="39">
      <t>リョウホウ</t>
    </rPh>
    <phoneticPr fontId="2"/>
  </si>
  <si>
    <t>４．自動車の点検・整備(1/2)</t>
    <rPh sb="2" eb="4">
      <t>ジドウ</t>
    </rPh>
    <rPh sb="4" eb="5">
      <t>シャ</t>
    </rPh>
    <rPh sb="6" eb="8">
      <t>テンケン</t>
    </rPh>
    <rPh sb="9" eb="11">
      <t>セイビ</t>
    </rPh>
    <phoneticPr fontId="2"/>
  </si>
  <si>
    <t>４．自動車の点検・整備(2/2)</t>
    <rPh sb="2" eb="4">
      <t>ジドウ</t>
    </rPh>
    <rPh sb="4" eb="5">
      <t>シャ</t>
    </rPh>
    <rPh sb="6" eb="8">
      <t>テンケン</t>
    </rPh>
    <rPh sb="9" eb="11">
      <t>セイビ</t>
    </rPh>
    <phoneticPr fontId="2"/>
  </si>
  <si>
    <t>　・上記の他に点検・整備について独自の基準を設定し、実施している</t>
    <rPh sb="2" eb="4">
      <t>ジョウキ</t>
    </rPh>
    <rPh sb="5" eb="6">
      <t>ホカ</t>
    </rPh>
    <rPh sb="7" eb="9">
      <t>テンケン</t>
    </rPh>
    <rPh sb="10" eb="12">
      <t>セイビ</t>
    </rPh>
    <rPh sb="16" eb="18">
      <t>ドクジ</t>
    </rPh>
    <rPh sb="19" eb="21">
      <t>キジュン</t>
    </rPh>
    <rPh sb="22" eb="24">
      <t>セッテイ</t>
    </rPh>
    <rPh sb="26" eb="28">
      <t>ジッシ</t>
    </rPh>
    <phoneticPr fontId="2"/>
  </si>
  <si>
    <t>事務所内での環境保全の取組について、従業員に周知している</t>
    <phoneticPr fontId="2"/>
  </si>
  <si>
    <t>事務所内でのエネルギー使用量、廃棄物排出量の削減について、目標を設定している</t>
    <phoneticPr fontId="2"/>
  </si>
  <si>
    <t>（初めての審査）</t>
    <phoneticPr fontId="2"/>
  </si>
  <si>
    <t>新規審査申請用</t>
    <rPh sb="0" eb="2">
      <t>シンキ</t>
    </rPh>
    <rPh sb="2" eb="4">
      <t>シンサ</t>
    </rPh>
    <rPh sb="4" eb="7">
      <t>シンセイヨウ</t>
    </rPh>
    <phoneticPr fontId="2"/>
  </si>
  <si>
    <t>『バス事業におけるグリーン経営推進マニュアル』にあるチェックリストに基づいて、</t>
    <rPh sb="34" eb="35">
      <t>モト</t>
    </rPh>
    <phoneticPr fontId="2"/>
  </si>
  <si>
    <t xml:space="preserve"> チェック項目の内容が貴社の取組にあてはまる場合はYes欄に✓を、あてはまらない場合はNo欄に✓を、</t>
    <rPh sb="5" eb="7">
      <t>コウモク</t>
    </rPh>
    <rPh sb="8" eb="10">
      <t>ナイヨウ</t>
    </rPh>
    <rPh sb="11" eb="13">
      <t>キシャ</t>
    </rPh>
    <rPh sb="14" eb="16">
      <t>トリクミ</t>
    </rPh>
    <rPh sb="22" eb="24">
      <t>バアイ</t>
    </rPh>
    <rPh sb="28" eb="29">
      <t>ラン</t>
    </rPh>
    <rPh sb="40" eb="42">
      <t>バアイ</t>
    </rPh>
    <rPh sb="45" eb="46">
      <t>ラン</t>
    </rPh>
    <phoneticPr fontId="2"/>
  </si>
  <si>
    <r>
      <t xml:space="preserve">車両
保有台数
</t>
    </r>
    <r>
      <rPr>
        <sz val="8"/>
        <rFont val="ＭＳ Ｐゴシック"/>
        <family val="3"/>
        <charset val="128"/>
      </rPr>
      <t>（事業用車のみ）</t>
    </r>
    <rPh sb="0" eb="2">
      <t>シャリョウ</t>
    </rPh>
    <rPh sb="3" eb="5">
      <t>ホユウ</t>
    </rPh>
    <rPh sb="5" eb="7">
      <t>ダイスウ</t>
    </rPh>
    <rPh sb="9" eb="12">
      <t>ジギョウヨウ</t>
    </rPh>
    <rPh sb="12" eb="13">
      <t>シャ</t>
    </rPh>
    <phoneticPr fontId="2"/>
  </si>
  <si>
    <t>燃料電池車（水素自動車）</t>
    <phoneticPr fontId="2"/>
  </si>
  <si>
    <t>燃料電池車（水素自動車）</t>
    <rPh sb="0" eb="2">
      <t>ネンリョウ</t>
    </rPh>
    <rPh sb="2" eb="4">
      <t>デンチ</t>
    </rPh>
    <rPh sb="4" eb="5">
      <t>シャ</t>
    </rPh>
    <rPh sb="6" eb="8">
      <t>スイソ</t>
    </rPh>
    <rPh sb="8" eb="11">
      <t>ジドウシャ</t>
    </rPh>
    <phoneticPr fontId="2"/>
  </si>
  <si>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トリクミ</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トリクミ</t>
    </rPh>
    <rPh sb="53" eb="54">
      <t>シメ</t>
    </rPh>
    <phoneticPr fontId="2"/>
  </si>
  <si>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2"/>
  </si>
  <si>
    <t>環境保全活動に関する標語や提言を従業員から広く募集し、その内容を自社の
環境保全活動に活用、反映させている</t>
    <rPh sb="0" eb="2">
      <t>カンキョウ</t>
    </rPh>
    <rPh sb="2" eb="4">
      <t>ホゼン</t>
    </rPh>
    <rPh sb="4" eb="6">
      <t>カツドウ</t>
    </rPh>
    <rPh sb="7" eb="8">
      <t>カン</t>
    </rPh>
    <rPh sb="10" eb="12">
      <t>ヒョウゴ</t>
    </rPh>
    <rPh sb="13" eb="15">
      <t>テイゲン</t>
    </rPh>
    <rPh sb="16" eb="19">
      <t>ジュウギョウイン</t>
    </rPh>
    <rPh sb="21" eb="22">
      <t>ヒロ</t>
    </rPh>
    <rPh sb="23" eb="25">
      <t>ボシュウ</t>
    </rPh>
    <rPh sb="29" eb="31">
      <t>ナイヨウ</t>
    </rPh>
    <rPh sb="32" eb="34">
      <t>ジシャ</t>
    </rPh>
    <rPh sb="36" eb="38">
      <t>カンキョウ</t>
    </rPh>
    <rPh sb="38" eb="40">
      <t>ホゼン</t>
    </rPh>
    <rPh sb="40" eb="42">
      <t>カツドウ</t>
    </rPh>
    <rPh sb="43" eb="45">
      <t>カツヨウ</t>
    </rPh>
    <rPh sb="46" eb="48">
      <t>ハンエイ</t>
    </rPh>
    <phoneticPr fontId="2"/>
  </si>
  <si>
    <t>燃費に関する定量的な目標を達成するため、エコドライブを効果的に進めるための
計画を策定している</t>
    <rPh sb="0" eb="2">
      <t>ネンピ</t>
    </rPh>
    <rPh sb="3" eb="4">
      <t>カン</t>
    </rPh>
    <rPh sb="6" eb="8">
      <t>テイリョウ</t>
    </rPh>
    <rPh sb="8" eb="9">
      <t>テキ</t>
    </rPh>
    <rPh sb="10" eb="12">
      <t>モクヒョウ</t>
    </rPh>
    <rPh sb="13" eb="15">
      <t>タッセイ</t>
    </rPh>
    <rPh sb="27" eb="30">
      <t>コウカテキ</t>
    </rPh>
    <rPh sb="31" eb="32">
      <t>スス</t>
    </rPh>
    <rPh sb="38" eb="40">
      <t>ケイカク</t>
    </rPh>
    <rPh sb="41" eb="43">
      <t>サクテイ</t>
    </rPh>
    <phoneticPr fontId="2"/>
  </si>
  <si>
    <t>会社として、エコドライブの取組状況や取組結果（燃費）に基づいて、
取組状況が改善するよう、取組の見直しを行う仕組みを設けている</t>
    <rPh sb="0" eb="2">
      <t>カイシャ</t>
    </rPh>
    <rPh sb="13" eb="15">
      <t>トリクミ</t>
    </rPh>
    <rPh sb="15" eb="17">
      <t>ジョウキョウ</t>
    </rPh>
    <rPh sb="18" eb="20">
      <t>トリクミ</t>
    </rPh>
    <rPh sb="20" eb="22">
      <t>ケッカ</t>
    </rPh>
    <rPh sb="23" eb="25">
      <t>ネンピ</t>
    </rPh>
    <rPh sb="27" eb="28">
      <t>モト</t>
    </rPh>
    <rPh sb="33" eb="35">
      <t>トリクミ</t>
    </rPh>
    <rPh sb="35" eb="37">
      <t>ジョウキョウ</t>
    </rPh>
    <rPh sb="38" eb="40">
      <t>カイゼン</t>
    </rPh>
    <rPh sb="45" eb="47">
      <t>トリクミ</t>
    </rPh>
    <rPh sb="48" eb="50">
      <t>ミナオ</t>
    </rPh>
    <rPh sb="52" eb="53">
      <t>オコナ</t>
    </rPh>
    <rPh sb="54" eb="56">
      <t>シク</t>
    </rPh>
    <rPh sb="58" eb="59">
      <t>モウ</t>
    </rPh>
    <phoneticPr fontId="2"/>
  </si>
  <si>
    <t>ドライバーに対して、エコドライブに関する基礎的な知識について、
５項目以上の教育・指導を行っている</t>
    <rPh sb="6" eb="7">
      <t>タイ</t>
    </rPh>
    <rPh sb="17" eb="18">
      <t>カン</t>
    </rPh>
    <rPh sb="20" eb="23">
      <t>キソテキ</t>
    </rPh>
    <rPh sb="24" eb="26">
      <t>チシキ</t>
    </rPh>
    <rPh sb="33" eb="37">
      <t>コウモクイジョウ</t>
    </rPh>
    <rPh sb="38" eb="40">
      <t>キョウイク</t>
    </rPh>
    <rPh sb="41" eb="43">
      <t>シドウ</t>
    </rPh>
    <rPh sb="44" eb="45">
      <t>オコナ</t>
    </rPh>
    <phoneticPr fontId="2"/>
  </si>
  <si>
    <t>燃費管理の結果をもとに、ドライバー別あるいはグループ別に燃費が向上するよう
指導を行っている</t>
    <rPh sb="0" eb="2">
      <t>ネンピ</t>
    </rPh>
    <rPh sb="2" eb="4">
      <t>カンリ</t>
    </rPh>
    <rPh sb="5" eb="7">
      <t>ケッカ</t>
    </rPh>
    <rPh sb="17" eb="18">
      <t>ベツ</t>
    </rPh>
    <rPh sb="26" eb="27">
      <t>ベツ</t>
    </rPh>
    <rPh sb="28" eb="30">
      <t>ネンピ</t>
    </rPh>
    <rPh sb="31" eb="33">
      <t>コウジョウ</t>
    </rPh>
    <rPh sb="38" eb="40">
      <t>シドウ</t>
    </rPh>
    <rPh sb="41" eb="42">
      <t>オコナ</t>
    </rPh>
    <phoneticPr fontId="2"/>
  </si>
  <si>
    <t>環境保全への取組について、車内やバス停等にステッカーやポスターを掲示したり
車内放送を行う等により、利用者に対して理解を求めている</t>
    <rPh sb="0" eb="2">
      <t>カンキョウ</t>
    </rPh>
    <rPh sb="2" eb="4">
      <t>ホゼン</t>
    </rPh>
    <rPh sb="6" eb="8">
      <t>トリク</t>
    </rPh>
    <rPh sb="13" eb="15">
      <t>シャナイ</t>
    </rPh>
    <rPh sb="18" eb="19">
      <t>テイ</t>
    </rPh>
    <rPh sb="19" eb="20">
      <t>トウ</t>
    </rPh>
    <rPh sb="32" eb="34">
      <t>ケイジ</t>
    </rPh>
    <rPh sb="38" eb="40">
      <t>シャナイ</t>
    </rPh>
    <rPh sb="40" eb="42">
      <t>ホウソウ</t>
    </rPh>
    <rPh sb="43" eb="44">
      <t>オコナ</t>
    </rPh>
    <rPh sb="45" eb="46">
      <t>トウ</t>
    </rPh>
    <rPh sb="50" eb="53">
      <t>リヨウシャ</t>
    </rPh>
    <rPh sb="54" eb="55">
      <t>タイ</t>
    </rPh>
    <rPh sb="57" eb="59">
      <t>リカイ</t>
    </rPh>
    <rPh sb="60" eb="61">
      <t>モト</t>
    </rPh>
    <phoneticPr fontId="2"/>
  </si>
  <si>
    <t>アイドリングストップに関する取組結果のデータを整理し、取組状況が改善するよう、
取組の見直しを行う仕組みを設けている</t>
    <rPh sb="11" eb="12">
      <t>カン</t>
    </rPh>
    <rPh sb="14" eb="16">
      <t>トリクミ</t>
    </rPh>
    <rPh sb="16" eb="18">
      <t>ケッカ</t>
    </rPh>
    <rPh sb="23" eb="25">
      <t>セイリ</t>
    </rPh>
    <rPh sb="27" eb="29">
      <t>トリクミ</t>
    </rPh>
    <rPh sb="29" eb="31">
      <t>ジョウキョウ</t>
    </rPh>
    <rPh sb="32" eb="34">
      <t>カイゼン</t>
    </rPh>
    <rPh sb="40" eb="42">
      <t>トリクミ</t>
    </rPh>
    <rPh sb="43" eb="45">
      <t>ミナオ</t>
    </rPh>
    <rPh sb="47" eb="48">
      <t>オコナ</t>
    </rPh>
    <rPh sb="49" eb="51">
      <t>シク</t>
    </rPh>
    <rPh sb="53" eb="54">
      <t>モウ</t>
    </rPh>
    <phoneticPr fontId="2"/>
  </si>
  <si>
    <t>エコドライブへの取組の重要性や取組姿勢を示す表示を運転席まわりに掲示し、
ドライバーへの指導を行っている</t>
    <rPh sb="8" eb="10">
      <t>トリク</t>
    </rPh>
    <rPh sb="11" eb="14">
      <t>ジュウヨウセイ</t>
    </rPh>
    <rPh sb="15" eb="17">
      <t>トリクミ</t>
    </rPh>
    <rPh sb="17" eb="19">
      <t>シセイ</t>
    </rPh>
    <rPh sb="20" eb="21">
      <t>シメ</t>
    </rPh>
    <rPh sb="22" eb="24">
      <t>ヒョウジ</t>
    </rPh>
    <rPh sb="25" eb="28">
      <t>ウンテンセキ</t>
    </rPh>
    <rPh sb="32" eb="34">
      <t>ケイジ</t>
    </rPh>
    <rPh sb="44" eb="46">
      <t>シドウ</t>
    </rPh>
    <rPh sb="47" eb="48">
      <t>オコナ</t>
    </rPh>
    <phoneticPr fontId="2"/>
  </si>
  <si>
    <t>エコドライブを推進するための装置を導入した結果を確認し、
エコドライブの実施に役立てている</t>
    <rPh sb="7" eb="9">
      <t>スイシン</t>
    </rPh>
    <rPh sb="14" eb="16">
      <t>ソウチ</t>
    </rPh>
    <rPh sb="17" eb="19">
      <t>ドウニュウ</t>
    </rPh>
    <rPh sb="21" eb="23">
      <t>ケッカ</t>
    </rPh>
    <rPh sb="24" eb="26">
      <t>カクニン</t>
    </rPh>
    <rPh sb="36" eb="38">
      <t>ジッシ</t>
    </rPh>
    <rPh sb="39" eb="41">
      <t>ヤクダ</t>
    </rPh>
    <phoneticPr fontId="2"/>
  </si>
  <si>
    <t>最新規制適合ディーゼル車の導入について計画を策定し、
目標達成に向けて導入に取り組んでいる</t>
    <rPh sb="0" eb="2">
      <t>サイシン</t>
    </rPh>
    <rPh sb="2" eb="4">
      <t>キセイ</t>
    </rPh>
    <rPh sb="4" eb="6">
      <t>テキゴウ</t>
    </rPh>
    <rPh sb="11" eb="12">
      <t>シャ</t>
    </rPh>
    <rPh sb="13" eb="15">
      <t>ドウニュウ</t>
    </rPh>
    <rPh sb="19" eb="21">
      <t>ケイカク</t>
    </rPh>
    <rPh sb="22" eb="24">
      <t>サクテイ</t>
    </rPh>
    <rPh sb="27" eb="29">
      <t>モクヒョウ</t>
    </rPh>
    <rPh sb="29" eb="31">
      <t>タッセイ</t>
    </rPh>
    <rPh sb="32" eb="33">
      <t>ム</t>
    </rPh>
    <rPh sb="35" eb="37">
      <t>ドウニュウ</t>
    </rPh>
    <rPh sb="38" eb="39">
      <t>ト</t>
    </rPh>
    <rPh sb="40" eb="41">
      <t>ク</t>
    </rPh>
    <phoneticPr fontId="2"/>
  </si>
  <si>
    <t>整備員に対して、環境保全への観点からの点検・整備に関する事項について、
５項目以上の教育・指導を行っている</t>
    <rPh sb="0" eb="3">
      <t>セイビイン</t>
    </rPh>
    <rPh sb="4" eb="5">
      <t>タイ</t>
    </rPh>
    <rPh sb="8" eb="10">
      <t>カンキョウ</t>
    </rPh>
    <rPh sb="10" eb="12">
      <t>ホゼン</t>
    </rPh>
    <rPh sb="14" eb="16">
      <t>カンテン</t>
    </rPh>
    <rPh sb="19" eb="21">
      <t>テンケン</t>
    </rPh>
    <rPh sb="22" eb="24">
      <t>セイビ</t>
    </rPh>
    <rPh sb="25" eb="26">
      <t>カン</t>
    </rPh>
    <rPh sb="28" eb="30">
      <t>ジコウ</t>
    </rPh>
    <rPh sb="37" eb="39">
      <t>コウモク</t>
    </rPh>
    <rPh sb="39" eb="41">
      <t>イジョウ</t>
    </rPh>
    <rPh sb="42" eb="44">
      <t>キョウイク</t>
    </rPh>
    <rPh sb="45" eb="47">
      <t>シドウ</t>
    </rPh>
    <rPh sb="48" eb="49">
      <t>オコナ</t>
    </rPh>
    <phoneticPr fontId="2"/>
  </si>
  <si>
    <t>車両の状態を日常から把握し、環境に対して影響のある現象が確認された時には、
直ちに点検・整備を実施している</t>
    <rPh sb="0" eb="2">
      <t>シャリョウ</t>
    </rPh>
    <rPh sb="3" eb="5">
      <t>ジョウタイ</t>
    </rPh>
    <rPh sb="6" eb="8">
      <t>ニチジョウ</t>
    </rPh>
    <rPh sb="10" eb="12">
      <t>ハアク</t>
    </rPh>
    <rPh sb="14" eb="16">
      <t>カンキョウ</t>
    </rPh>
    <rPh sb="17" eb="18">
      <t>タイ</t>
    </rPh>
    <rPh sb="20" eb="22">
      <t>エイキョウ</t>
    </rPh>
    <rPh sb="25" eb="27">
      <t>ゲンショウ</t>
    </rPh>
    <rPh sb="28" eb="30">
      <t>カクニン</t>
    </rPh>
    <rPh sb="33" eb="34">
      <t>トキ</t>
    </rPh>
    <rPh sb="38" eb="39">
      <t>タダ</t>
    </rPh>
    <rPh sb="41" eb="43">
      <t>テンケン</t>
    </rPh>
    <rPh sb="44" eb="46">
      <t>セイビ</t>
    </rPh>
    <rPh sb="47" eb="49">
      <t>ジッシ</t>
    </rPh>
    <phoneticPr fontId="2"/>
  </si>
  <si>
    <t>　・LPG車の排ガスの臭いが強くなってきた時、ディーゼル車の排ガスの
    汚れがひどくなってきた時には、直ちに点検・整備を実施している</t>
    <phoneticPr fontId="2"/>
  </si>
  <si>
    <t>エアフィルタの清掃・交換にあたっては、走行距離または使用期間、
あるいはその両方について独自の基準を設定し、実施している</t>
    <rPh sb="7" eb="9">
      <t>セイソウ</t>
    </rPh>
    <rPh sb="10" eb="12">
      <t>コウカン</t>
    </rPh>
    <rPh sb="19" eb="21">
      <t>ソウコウ</t>
    </rPh>
    <rPh sb="21" eb="23">
      <t>キョリ</t>
    </rPh>
    <rPh sb="26" eb="28">
      <t>シヨウ</t>
    </rPh>
    <rPh sb="28" eb="30">
      <t>キカン</t>
    </rPh>
    <rPh sb="38" eb="40">
      <t>リョウホウ</t>
    </rPh>
    <rPh sb="44" eb="46">
      <t>ドクジ</t>
    </rPh>
    <rPh sb="47" eb="49">
      <t>キジュン</t>
    </rPh>
    <rPh sb="50" eb="52">
      <t>セッテイ</t>
    </rPh>
    <rPh sb="54" eb="56">
      <t>ジッシ</t>
    </rPh>
    <phoneticPr fontId="2"/>
  </si>
  <si>
    <t>エンジンオイルやエンジンオイルフィルタの交換にあたっては、走行距離または使用期間、
あるいはその両方について独自の基準を設定し、実施している</t>
    <rPh sb="20" eb="22">
      <t>コウカン</t>
    </rPh>
    <rPh sb="29" eb="31">
      <t>ソウコウ</t>
    </rPh>
    <rPh sb="31" eb="33">
      <t>キョリ</t>
    </rPh>
    <rPh sb="36" eb="38">
      <t>シヨウ</t>
    </rPh>
    <rPh sb="38" eb="40">
      <t>キカン</t>
    </rPh>
    <rPh sb="48" eb="50">
      <t>リョウホウ</t>
    </rPh>
    <rPh sb="54" eb="56">
      <t>ドクジ</t>
    </rPh>
    <rPh sb="57" eb="59">
      <t>キジュン</t>
    </rPh>
    <rPh sb="60" eb="62">
      <t>セッテイ</t>
    </rPh>
    <rPh sb="64" eb="66">
      <t>ジッシ</t>
    </rPh>
    <phoneticPr fontId="2"/>
  </si>
  <si>
    <t>　・エンジンオイルフィルタの交換にあたっては、走行距離または使用期間、
    あるいはその両方について独自の基準を設定し、実施している</t>
    <rPh sb="46" eb="48">
      <t>リョウホウ</t>
    </rPh>
    <phoneticPr fontId="2"/>
  </si>
  <si>
    <t>燃料噴射系のオーバーホールや交換にあたっては、走行距離または使用期間について
独自の基準を設定し、実施している</t>
    <rPh sb="0" eb="2">
      <t>ネンリョウ</t>
    </rPh>
    <rPh sb="2" eb="4">
      <t>フンシャ</t>
    </rPh>
    <rPh sb="4" eb="5">
      <t>ケイ</t>
    </rPh>
    <rPh sb="14" eb="16">
      <t>コウカン</t>
    </rPh>
    <rPh sb="23" eb="25">
      <t>ソウコウ</t>
    </rPh>
    <rPh sb="25" eb="27">
      <t>キョリ</t>
    </rPh>
    <rPh sb="30" eb="32">
      <t>シヨウ</t>
    </rPh>
    <rPh sb="32" eb="34">
      <t>キカン</t>
    </rPh>
    <rPh sb="39" eb="41">
      <t>ドクジ</t>
    </rPh>
    <rPh sb="42" eb="44">
      <t>キジュン</t>
    </rPh>
    <rPh sb="45" eb="47">
      <t>セッテイ</t>
    </rPh>
    <rPh sb="49" eb="51">
      <t>ジッシ</t>
    </rPh>
    <phoneticPr fontId="2"/>
  </si>
  <si>
    <r>
      <t xml:space="preserve">（［後付か否かにかかわらず］排出ガス減少装置を装着している場合のみ）
</t>
    </r>
    <r>
      <rPr>
        <sz val="10"/>
        <rFont val="ＭＳ 明朝"/>
        <family val="1"/>
        <charset val="128"/>
      </rPr>
      <t>排出ガス減少装置（DPF、酸化触媒等）については、メーカーの指定した手順に従って
メンテナンスを実施している</t>
    </r>
    <phoneticPr fontId="2"/>
  </si>
  <si>
    <t>　・タイヤの空気圧の点検・調整は、独自の点検期間を設定し、
    空気圧の測定をもとに実施している</t>
    <rPh sb="6" eb="9">
      <t>クウキアツ</t>
    </rPh>
    <rPh sb="10" eb="12">
      <t>テンケン</t>
    </rPh>
    <rPh sb="13" eb="15">
      <t>チョウセイ</t>
    </rPh>
    <rPh sb="17" eb="19">
      <t>ドクジ</t>
    </rPh>
    <rPh sb="20" eb="22">
      <t>テンケン</t>
    </rPh>
    <rPh sb="22" eb="24">
      <t>キカン</t>
    </rPh>
    <rPh sb="25" eb="27">
      <t>セッテイ</t>
    </rPh>
    <rPh sb="34" eb="37">
      <t>クウキアツ</t>
    </rPh>
    <rPh sb="38" eb="40">
      <t>ソクテイ</t>
    </rPh>
    <rPh sb="44" eb="46">
      <t>ジッシ</t>
    </rPh>
    <phoneticPr fontId="2"/>
  </si>
  <si>
    <t>　・エア漏れ（高圧空気の漏れ）の点検は、使用期間について独自の基準を設定し、
    実施している</t>
    <rPh sb="4" eb="5">
      <t>モ</t>
    </rPh>
    <rPh sb="7" eb="9">
      <t>コウアツ</t>
    </rPh>
    <rPh sb="9" eb="11">
      <t>クウキ</t>
    </rPh>
    <rPh sb="12" eb="13">
      <t>モ</t>
    </rPh>
    <rPh sb="16" eb="18">
      <t>テンケン</t>
    </rPh>
    <rPh sb="20" eb="22">
      <t>シヨウ</t>
    </rPh>
    <rPh sb="22" eb="24">
      <t>キカン</t>
    </rPh>
    <rPh sb="28" eb="30">
      <t>ドクジ</t>
    </rPh>
    <rPh sb="31" eb="33">
      <t>キジュン</t>
    </rPh>
    <rPh sb="34" eb="36">
      <t>セッテイ</t>
    </rPh>
    <rPh sb="43" eb="45">
      <t>ジッシ</t>
    </rPh>
    <phoneticPr fontId="2"/>
  </si>
  <si>
    <t>　・トランスミッションオイルの交換は、走行距離または使用期間について
    独自の基準を設定し、実施している</t>
    <rPh sb="15" eb="17">
      <t>コウカン</t>
    </rPh>
    <rPh sb="26" eb="28">
      <t>シヨウ</t>
    </rPh>
    <rPh sb="28" eb="30">
      <t>キカン</t>
    </rPh>
    <phoneticPr fontId="2"/>
  </si>
  <si>
    <t>　・デファレンシャルオイルの交換は、走行距離または使用期間について
    独自の基準を設定し、実施している</t>
    <rPh sb="14" eb="16">
      <t>コウカン</t>
    </rPh>
    <rPh sb="25" eb="27">
      <t>シヨウ</t>
    </rPh>
    <rPh sb="27" eb="29">
      <t>キカン</t>
    </rPh>
    <phoneticPr fontId="2"/>
  </si>
  <si>
    <t>廃油、廃タイヤ、廃バッテリーの処理に際して、処理やリサイクルを適切に実施している
業者に委託している</t>
    <rPh sb="0" eb="2">
      <t>ハイユ</t>
    </rPh>
    <rPh sb="3" eb="4">
      <t>ハイ</t>
    </rPh>
    <rPh sb="8" eb="9">
      <t>ハイ</t>
    </rPh>
    <rPh sb="15" eb="17">
      <t>ショリ</t>
    </rPh>
    <rPh sb="18" eb="19">
      <t>サイ</t>
    </rPh>
    <rPh sb="22" eb="24">
      <t>ショリ</t>
    </rPh>
    <rPh sb="31" eb="33">
      <t>テキセツ</t>
    </rPh>
    <rPh sb="34" eb="36">
      <t>ジッシ</t>
    </rPh>
    <rPh sb="41" eb="43">
      <t>ギョウシャ</t>
    </rPh>
    <rPh sb="44" eb="46">
      <t>イタク</t>
    </rPh>
    <phoneticPr fontId="2"/>
  </si>
  <si>
    <t>事務所内でのエネルギー使用量、廃棄物排出量の削減についての取組状況を目標に照らして
評価し、取組状況が改善するよう、取組の見直しを行う仕組みを設けている</t>
    <phoneticPr fontId="2"/>
  </si>
  <si>
    <r>
      <t>該当しない項目・・・・・・・・・・・該当なし欄の□に</t>
    </r>
    <r>
      <rPr>
        <b/>
        <sz val="12"/>
        <rFont val="Segoe UI Symbol"/>
        <family val="2"/>
      </rPr>
      <t>✓</t>
    </r>
    <r>
      <rPr>
        <b/>
        <sz val="12"/>
        <rFont val="HGP教科書体"/>
        <family val="1"/>
        <charset val="128"/>
      </rPr>
      <t>を記入</t>
    </r>
    <rPh sb="18" eb="20">
      <t>ガイトウ</t>
    </rPh>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</si>
  <si>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必ず、該当する表に記入して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</si>
  <si>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2"/>
  </si>
  <si>
    <r>
      <rPr>
        <i/>
        <sz val="10"/>
        <rFont val="ＭＳ ゴシック"/>
        <family val="3"/>
        <charset val="128"/>
      </rPr>
      <t>（［後付か否かにかかわらず］排出ガス減少装置を装着している場合のみ）</t>
    </r>
    <r>
      <rPr>
        <i/>
        <sz val="10"/>
        <rFont val="ＭＳ 明朝"/>
        <family val="1"/>
        <charset val="128"/>
      </rPr>
      <t xml:space="preserve">
</t>
    </r>
    <r>
      <rPr>
        <sz val="10"/>
        <rFont val="ＭＳ 明朝"/>
        <family val="1"/>
        <charset val="128"/>
      </rPr>
      <t>排出ガス減少装置（DPF、酸化触媒等）が装着されている車両の黒煙測定は、
走行距離または使用期間について独自の基準を設定し、実施している</t>
    </r>
    <phoneticPr fontId="2"/>
  </si>
  <si>
    <t>定速走行、経済速度を励行する</t>
    <phoneticPr fontId="2"/>
  </si>
  <si>
    <t>予知運転による停止・発進回数を抑制する</t>
    <phoneticPr fontId="2"/>
  </si>
  <si>
    <t>点火プラグの汚れ、ギャップを点検する</t>
    <phoneticPr fontId="2"/>
  </si>
  <si>
    <t xml:space="preserve"> 該当しない場合は該当なし欄に✓を記入してください。</t>
    <rPh sb="1" eb="3">
      <t>ガイトウ</t>
    </rPh>
    <rPh sb="6" eb="8">
      <t>バアイ</t>
    </rPh>
    <rPh sb="9" eb="11">
      <t>ガイトウ</t>
    </rPh>
    <rPh sb="13" eb="14">
      <t>ラン</t>
    </rPh>
    <rPh sb="17" eb="19">
      <t>キニュウ</t>
    </rPh>
    <phoneticPr fontId="2"/>
  </si>
  <si>
    <r>
      <t xml:space="preserve">追加導入
目標台数
</t>
    </r>
    <r>
      <rPr>
        <sz val="7"/>
        <rFont val="ＭＳ Ｐゴシック"/>
        <family val="3"/>
        <charset val="128"/>
      </rPr>
      <t>(今年度計画
中･長期計画)</t>
    </r>
    <rPh sb="0" eb="2">
      <t>ツイカ</t>
    </rPh>
    <rPh sb="2" eb="4">
      <t>ドウニュウ</t>
    </rPh>
    <rPh sb="5" eb="7">
      <t>モクヒョウ</t>
    </rPh>
    <rPh sb="7" eb="9">
      <t>ダイスウ</t>
    </rPh>
    <rPh sb="11" eb="14">
      <t>コンネンド</t>
    </rPh>
    <rPh sb="14" eb="16">
      <t>ケイカク</t>
    </rPh>
    <rPh sb="17" eb="18">
      <t>チュウ</t>
    </rPh>
    <rPh sb="19" eb="23">
      <t>チョウキケイカク</t>
    </rPh>
    <phoneticPr fontId="2"/>
  </si>
  <si>
    <t>→　事業用車について、導入実績と今後の導入計画を下表に記入してください。</t>
    <phoneticPr fontId="2"/>
  </si>
  <si>
    <t>→　前年度の計画達成状況を下表に記入してください。</t>
    <rPh sb="13" eb="15">
      <t>カヒョウ</t>
    </rPh>
    <rPh sb="16" eb="18">
      <t>キニュウ</t>
    </rPh>
    <phoneticPr fontId="2"/>
  </si>
  <si>
    <t>　　⑪⑫⑭⑯⑰がNOx・PM法非適合車(規制対象車)です。ただし、型式によってはNOx・PM法適合車（規制対象外）が</t>
    <rPh sb="33" eb="35">
      <t>カタシキ</t>
    </rPh>
    <phoneticPr fontId="2"/>
  </si>
  <si>
    <r>
      <t>→　計画は策定しているが、</t>
    </r>
    <r>
      <rPr>
        <b/>
        <sz val="10"/>
        <rFont val="ＭＳ Ｐ明朝"/>
        <family val="1"/>
        <charset val="128"/>
      </rPr>
      <t>追加導入目標台数が0台の場合は「0台」と記入してください。</t>
    </r>
    <rPh sb="13" eb="15">
      <t>ツイカ</t>
    </rPh>
    <rPh sb="15" eb="17">
      <t>ドウニュウ</t>
    </rPh>
    <rPh sb="17" eb="19">
      <t>モクヒョウ</t>
    </rPh>
    <rPh sb="19" eb="21">
      <t>ダイスウ</t>
    </rPh>
    <phoneticPr fontId="2"/>
  </si>
  <si>
    <r>
      <t>②</t>
    </r>
    <r>
      <rPr>
        <b/>
        <sz val="12"/>
        <rFont val="HGP教科書体"/>
        <family val="1"/>
        <charset val="128"/>
      </rPr>
      <t>表１～表10</t>
    </r>
    <r>
      <rPr>
        <sz val="12"/>
        <rFont val="HGP教科書体"/>
        <family val="1"/>
        <charset val="128"/>
      </rPr>
      <t>　(P.4～13)…</t>
    </r>
    <rPh sb="4" eb="5">
      <t>ヒョウ</t>
    </rPh>
    <phoneticPr fontId="2"/>
  </si>
  <si>
    <t>→　計画を策定している場合は下表の「導入目標」に記入して下さい。</t>
    <rPh sb="2" eb="4">
      <t>ケイカク</t>
    </rPh>
    <rPh sb="5" eb="7">
      <t>サクテイ</t>
    </rPh>
    <rPh sb="11" eb="13">
      <t>バアイ</t>
    </rPh>
    <phoneticPr fontId="2"/>
  </si>
  <si>
    <r>
      <t>→　</t>
    </r>
    <r>
      <rPr>
        <u val="double"/>
        <sz val="10"/>
        <rFont val="ＭＳ Ｐ明朝"/>
        <family val="1"/>
        <charset val="128"/>
      </rPr>
      <t>下表[Ａ列]</t>
    </r>
    <r>
      <rPr>
        <sz val="10"/>
        <rFont val="ＭＳ Ｐ明朝"/>
        <family val="1"/>
        <charset val="128"/>
      </rPr>
      <t>に、現在保有しているディーゼル車（事業用車のみ）が何年規制に適合しているか、型式別に記入してください。</t>
    </r>
    <rPh sb="2" eb="3">
      <t>シタ</t>
    </rPh>
    <rPh sb="3" eb="4">
      <t>ヒョウ</t>
    </rPh>
    <rPh sb="6" eb="7">
      <t>レツ</t>
    </rPh>
    <rPh sb="10" eb="12">
      <t>ゲンザイ</t>
    </rPh>
    <rPh sb="12" eb="14">
      <t>ホユウ</t>
    </rPh>
    <rPh sb="23" eb="24">
      <t>シャ</t>
    </rPh>
    <rPh sb="25" eb="28">
      <t>ジギョウヨウ</t>
    </rPh>
    <rPh sb="28" eb="29">
      <t>シャ</t>
    </rPh>
    <rPh sb="33" eb="35">
      <t>ナンネン</t>
    </rPh>
    <rPh sb="35" eb="37">
      <t>キセイ</t>
    </rPh>
    <rPh sb="38" eb="40">
      <t>テキゴウ</t>
    </rPh>
    <rPh sb="46" eb="48">
      <t>カタシキ</t>
    </rPh>
    <rPh sb="48" eb="49">
      <t>ベツ</t>
    </rPh>
    <rPh sb="50" eb="52">
      <t>キニュウ</t>
    </rPh>
    <phoneticPr fontId="2"/>
  </si>
  <si>
    <r>
      <t>→　</t>
    </r>
    <r>
      <rPr>
        <u val="double"/>
        <sz val="10"/>
        <rFont val="ＭＳ Ｐ明朝"/>
        <family val="1"/>
        <charset val="128"/>
      </rPr>
      <t>下表[Ｂ列]</t>
    </r>
    <r>
      <rPr>
        <sz val="10"/>
        <rFont val="ＭＳ Ｐ明朝"/>
        <family val="1"/>
        <charset val="128"/>
      </rPr>
      <t>に、自社の今年度末までに規制対象となり車検が継続できなくなる車の台数を、記入してください。</t>
    </r>
    <rPh sb="2" eb="3">
      <t>シタ</t>
    </rPh>
    <rPh sb="3" eb="4">
      <t>ヒョウ</t>
    </rPh>
    <rPh sb="6" eb="7">
      <t>レツ</t>
    </rPh>
    <rPh sb="10" eb="12">
      <t>ジシャ</t>
    </rPh>
    <rPh sb="13" eb="14">
      <t>イマ</t>
    </rPh>
    <rPh sb="14" eb="17">
      <t>ネンドマツ</t>
    </rPh>
    <rPh sb="20" eb="22">
      <t>キセイ</t>
    </rPh>
    <rPh sb="22" eb="24">
      <t>タイショウ</t>
    </rPh>
    <rPh sb="27" eb="29">
      <t>シャケン</t>
    </rPh>
    <rPh sb="30" eb="32">
      <t>ケイゾク</t>
    </rPh>
    <rPh sb="38" eb="39">
      <t>シャ</t>
    </rPh>
    <rPh sb="40" eb="42">
      <t>ダイスウ</t>
    </rPh>
    <rPh sb="44" eb="46">
      <t>キニュウ</t>
    </rPh>
    <phoneticPr fontId="2"/>
  </si>
  <si>
    <t>　　　　Ⅰ　保有台数[A列]に記入した台数のうち、今年度末までに規制猶予期限が切れる車両台数を、[Ｂ列]に記入してください。</t>
    <rPh sb="8" eb="10">
      <t>ダイスウ</t>
    </rPh>
    <rPh sb="19" eb="21">
      <t>ダイスウ</t>
    </rPh>
    <rPh sb="25" eb="28">
      <t>コンネンド</t>
    </rPh>
    <rPh sb="28" eb="29">
      <t>マツ</t>
    </rPh>
    <rPh sb="32" eb="34">
      <t>キセイ</t>
    </rPh>
    <rPh sb="34" eb="36">
      <t>ユウヨ</t>
    </rPh>
    <rPh sb="36" eb="38">
      <t>キゲン</t>
    </rPh>
    <rPh sb="39" eb="40">
      <t>キ</t>
    </rPh>
    <rPh sb="42" eb="44">
      <t>シャリョウ</t>
    </rPh>
    <rPh sb="44" eb="46">
      <t>ダイスウ</t>
    </rPh>
    <rPh sb="50" eb="51">
      <t>レツ</t>
    </rPh>
    <phoneticPr fontId="2"/>
  </si>
  <si>
    <t>　　　　Ⅱ　規制猶予期限が切れる車両がない場合には、[Ｂ列]に0台と記入してください。</t>
    <rPh sb="6" eb="8">
      <t>キセイ</t>
    </rPh>
    <rPh sb="8" eb="10">
      <t>ユウヨ</t>
    </rPh>
    <rPh sb="10" eb="12">
      <t>キゲン</t>
    </rPh>
    <rPh sb="13" eb="14">
      <t>キ</t>
    </rPh>
    <rPh sb="16" eb="18">
      <t>シャリョウ</t>
    </rPh>
    <rPh sb="28" eb="29">
      <t>レツ</t>
    </rPh>
    <phoneticPr fontId="2"/>
  </si>
  <si>
    <r>
      <t>　　　　Ⅲ　[Ｂ列]の「</t>
    </r>
    <r>
      <rPr>
        <sz val="10"/>
        <rFont val="ＭＳ ゴシック"/>
        <family val="3"/>
        <charset val="128"/>
      </rPr>
      <t>―</t>
    </r>
    <r>
      <rPr>
        <sz val="10"/>
        <rFont val="ＭＳ Ｐ明朝"/>
        <family val="1"/>
        <charset val="128"/>
      </rPr>
      <t>」は、規制適合車です。</t>
    </r>
    <rPh sb="8" eb="9">
      <t>レツ</t>
    </rPh>
    <rPh sb="13" eb="15">
      <t>テキゴウ</t>
    </rPh>
    <rPh sb="15" eb="16">
      <t>シャ</t>
    </rPh>
    <phoneticPr fontId="2"/>
  </si>
  <si>
    <r>
      <t>→　</t>
    </r>
    <r>
      <rPr>
        <u val="double"/>
        <sz val="10"/>
        <rFont val="ＭＳ Ｐ明朝"/>
        <family val="1"/>
        <charset val="128"/>
      </rPr>
      <t>下表[Ｃ列]</t>
    </r>
    <r>
      <rPr>
        <sz val="10"/>
        <rFont val="ＭＳ Ｐ明朝"/>
        <family val="1"/>
        <charset val="128"/>
      </rPr>
      <t>に、今年度分の代替え目標台数を記入してください。</t>
    </r>
    <rPh sb="2" eb="3">
      <t>シタ</t>
    </rPh>
    <rPh sb="3" eb="4">
      <t>ヒョウ</t>
    </rPh>
    <rPh sb="6" eb="7">
      <t>レツ</t>
    </rPh>
    <rPh sb="10" eb="13">
      <t>コンネンド</t>
    </rPh>
    <rPh sb="13" eb="14">
      <t>ブン</t>
    </rPh>
    <rPh sb="15" eb="17">
      <t>ダイガエ</t>
    </rPh>
    <rPh sb="18" eb="20">
      <t>モクヒョウ</t>
    </rPh>
    <rPh sb="20" eb="22">
      <t>ダイスウ</t>
    </rPh>
    <rPh sb="23" eb="25">
      <t>キニュウ</t>
    </rPh>
    <phoneticPr fontId="2"/>
  </si>
  <si>
    <t>タイヤの空気圧・偏摩耗を点検する</t>
    <phoneticPr fontId="2"/>
  </si>
  <si>
    <t>エンジンオイルの量と汚れを確認する</t>
    <phoneticPr fontId="2"/>
  </si>
  <si>
    <t>→　導入している場合は下表の「現在の状況」に記入して下さい。</t>
    <rPh sb="2" eb="4">
      <t>ドウニュウ</t>
    </rPh>
    <rPh sb="8" eb="10">
      <t>バアイ</t>
    </rPh>
    <phoneticPr fontId="2"/>
  </si>
  <si>
    <r>
      <t>燃料電池車（水素自動車）</t>
    </r>
    <r>
      <rPr>
        <vertAlign val="superscript"/>
        <sz val="9"/>
        <rFont val="ＭＳ Ｐゴシック"/>
        <family val="3"/>
        <charset val="128"/>
      </rPr>
      <t>※３</t>
    </r>
    <phoneticPr fontId="2"/>
  </si>
  <si>
    <t>ディーゼル車等の運行規制に関する条例の定める地域を運行する車両がある場合は、
条例に定める運行規制の対象となる車両の台数を把握している</t>
    <rPh sb="39" eb="41">
      <t>ジョウレイ</t>
    </rPh>
    <rPh sb="42" eb="43">
      <t>サダ</t>
    </rPh>
    <rPh sb="45" eb="47">
      <t>ウンコウ</t>
    </rPh>
    <rPh sb="47" eb="49">
      <t>キセイ</t>
    </rPh>
    <rPh sb="50" eb="52">
      <t>タイショウ</t>
    </rPh>
    <rPh sb="55" eb="57">
      <t>シャリョウ</t>
    </rPh>
    <rPh sb="58" eb="60">
      <t>ダイスウ</t>
    </rPh>
    <rPh sb="61" eb="63">
      <t>ハアク</t>
    </rPh>
    <phoneticPr fontId="2"/>
  </si>
  <si>
    <t>条例に定める運行規制の対象となる車両の台数を把握している。[レベル1]＜認証項目＞</t>
    <phoneticPr fontId="2"/>
  </si>
  <si>
    <r>
      <t>Ⅰ　下表</t>
    </r>
    <r>
      <rPr>
        <b/>
        <u/>
        <sz val="11"/>
        <rFont val="ＭＳ Ｐ明朝"/>
        <family val="1"/>
        <charset val="128"/>
      </rPr>
      <t>[Ａ列]には、[Ｂ，Ｃ，Ｄ，Ｅ]列の規制対象地域を運行する車両</t>
    </r>
    <r>
      <rPr>
        <sz val="11"/>
        <rFont val="ＭＳ Ｐ明朝"/>
        <family val="1"/>
        <charset val="128"/>
      </rPr>
      <t>の台数を記入してください。</t>
    </r>
    <rPh sb="2" eb="4">
      <t>カヒョウ</t>
    </rPh>
    <rPh sb="6" eb="7">
      <t>レツ</t>
    </rPh>
    <rPh sb="20" eb="21">
      <t>レツ</t>
    </rPh>
    <rPh sb="22" eb="24">
      <t>キセイ</t>
    </rPh>
    <rPh sb="24" eb="26">
      <t>タイショウ</t>
    </rPh>
    <rPh sb="26" eb="28">
      <t>チイキ</t>
    </rPh>
    <rPh sb="29" eb="31">
      <t>ウンコウ</t>
    </rPh>
    <rPh sb="33" eb="35">
      <t>シャリョウ</t>
    </rPh>
    <phoneticPr fontId="2"/>
  </si>
  <si>
    <r>
      <t>　　　</t>
    </r>
    <r>
      <rPr>
        <b/>
        <u/>
        <sz val="11"/>
        <rFont val="ＭＳ Ｐ明朝"/>
        <family val="1"/>
        <charset val="128"/>
      </rPr>
      <t>運行する車両が無ければ、記入は不要</t>
    </r>
    <r>
      <rPr>
        <sz val="11"/>
        <rFont val="ＭＳ Ｐ明朝"/>
        <family val="1"/>
        <charset val="128"/>
      </rPr>
      <t>です。</t>
    </r>
    <rPh sb="3" eb="5">
      <t>ウンコウ</t>
    </rPh>
    <rPh sb="7" eb="9">
      <t>シャリョウ</t>
    </rPh>
    <rPh sb="10" eb="11">
      <t>ナ</t>
    </rPh>
    <rPh sb="15" eb="17">
      <t>キニュウ</t>
    </rPh>
    <rPh sb="18" eb="20">
      <t>フヨウ</t>
    </rPh>
    <phoneticPr fontId="2"/>
  </si>
  <si>
    <t>Ⅱ　下表[Ｂ，Ｃ，Ｄ，Ｅ]列の地域を運行する場合にチェックしてください。</t>
    <rPh sb="2" eb="4">
      <t>カヒョウ</t>
    </rPh>
    <rPh sb="13" eb="14">
      <t>レツ</t>
    </rPh>
    <rPh sb="15" eb="17">
      <t>チイキ</t>
    </rPh>
    <rPh sb="18" eb="20">
      <t>ウンコウ</t>
    </rPh>
    <rPh sb="22" eb="24">
      <t>バアイ</t>
    </rPh>
    <phoneticPr fontId="2"/>
  </si>
  <si>
    <t>※</t>
    <phoneticPr fontId="2"/>
  </si>
  <si>
    <t xml:space="preserve">  太枠内については運行規制の対象車両が含まれる可能性がありますのでご注意ください。</t>
    <rPh sb="2" eb="4">
      <t>フトワク</t>
    </rPh>
    <rPh sb="4" eb="5">
      <t>ナイ</t>
    </rPh>
    <rPh sb="10" eb="12">
      <t>ウンコウ</t>
    </rPh>
    <rPh sb="12" eb="14">
      <t>キセイ</t>
    </rPh>
    <rPh sb="15" eb="17">
      <t>タイショウ</t>
    </rPh>
    <rPh sb="17" eb="19">
      <t>シャリョウ</t>
    </rPh>
    <rPh sb="20" eb="21">
      <t>フク</t>
    </rPh>
    <rPh sb="24" eb="27">
      <t>カノウセイ</t>
    </rPh>
    <rPh sb="35" eb="37">
      <t>チュウイ</t>
    </rPh>
    <phoneticPr fontId="2"/>
  </si>
  <si>
    <t>二酸化炭素総排出量</t>
    <rPh sb="5" eb="6">
      <t>ソウ</t>
    </rPh>
    <phoneticPr fontId="2"/>
  </si>
  <si>
    <t>％ 改善</t>
    <rPh sb="2" eb="4">
      <t>カイゼン</t>
    </rPh>
    <phoneticPr fontId="2"/>
  </si>
  <si>
    <t>環　境　目　標</t>
    <rPh sb="0" eb="1">
      <t>ワ</t>
    </rPh>
    <rPh sb="2" eb="3">
      <t>サカイ</t>
    </rPh>
    <rPh sb="4" eb="5">
      <t>メ</t>
    </rPh>
    <rPh sb="6" eb="7">
      <t>シルベ</t>
    </rPh>
    <phoneticPr fontId="2"/>
  </si>
  <si>
    <t>会社名</t>
    <rPh sb="0" eb="3">
      <t>カイシャメイ</t>
    </rPh>
    <phoneticPr fontId="2"/>
  </si>
  <si>
    <t>営業所名</t>
    <rPh sb="0" eb="3">
      <t>エイギョウショ</t>
    </rPh>
    <rPh sb="3" eb="4">
      <t>メイ</t>
    </rPh>
    <phoneticPr fontId="2"/>
  </si>
  <si>
    <t>目標の基にした期間</t>
    <rPh sb="0" eb="2">
      <t>モクヒョウ</t>
    </rPh>
    <rPh sb="3" eb="4">
      <t>モト</t>
    </rPh>
    <rPh sb="7" eb="9">
      <t>キカン</t>
    </rPh>
    <phoneticPr fontId="2"/>
  </si>
  <si>
    <t>年</t>
  </si>
  <si>
    <t>月</t>
  </si>
  <si>
    <t>月　</t>
    <phoneticPr fontId="2"/>
  </si>
  <si>
    <t>燃費目標</t>
    <rPh sb="0" eb="2">
      <t>ネンピ</t>
    </rPh>
    <rPh sb="2" eb="4">
      <t>モクヒョウ</t>
    </rPh>
    <phoneticPr fontId="2"/>
  </si>
  <si>
    <t>燃費の改善率</t>
    <rPh sb="0" eb="2">
      <t>ネンピ</t>
    </rPh>
    <rPh sb="3" eb="5">
      <t>カイゼン</t>
    </rPh>
    <rPh sb="5" eb="6">
      <t>リツ</t>
    </rPh>
    <phoneticPr fontId="2"/>
  </si>
  <si>
    <t>燃費目標</t>
    <rPh sb="0" eb="2">
      <t>ネ</t>
    </rPh>
    <rPh sb="2" eb="4">
      <t>モクヒョウ</t>
    </rPh>
    <phoneticPr fontId="2"/>
  </si>
  <si>
    <t>ディーゼル自動車</t>
    <phoneticPr fontId="2"/>
  </si>
  <si>
    <t>電気自動車</t>
    <phoneticPr fontId="2"/>
  </si>
  <si>
    <t>ガソリン</t>
    <phoneticPr fontId="2"/>
  </si>
  <si>
    <t>ガソリン自動車</t>
    <phoneticPr fontId="2"/>
  </si>
  <si>
    <t>ＬＰＧ自動車</t>
    <phoneticPr fontId="2"/>
  </si>
  <si>
    <t>自家用</t>
    <rPh sb="0" eb="2">
      <t>ジカ</t>
    </rPh>
    <rPh sb="2" eb="3">
      <t>ヨウ</t>
    </rPh>
    <phoneticPr fontId="2"/>
  </si>
  <si>
    <r>
      <t>km/Nm</t>
    </r>
    <r>
      <rPr>
        <vertAlign val="superscript"/>
        <sz val="8"/>
        <rFont val="ＭＳ Ｐゴシック"/>
        <family val="3"/>
        <charset val="128"/>
      </rPr>
      <t>3</t>
    </r>
    <phoneticPr fontId="2"/>
  </si>
  <si>
    <t>エネルギー種別</t>
    <rPh sb="5" eb="7">
      <t>シュベツ</t>
    </rPh>
    <phoneticPr fontId="2"/>
  </si>
  <si>
    <t>燃料使用量</t>
    <phoneticPr fontId="2"/>
  </si>
  <si>
    <t>二酸化炭素排出量</t>
    <phoneticPr fontId="2"/>
  </si>
  <si>
    <r>
      <t>kg-CO</t>
    </r>
    <r>
      <rPr>
        <vertAlign val="subscript"/>
        <sz val="6"/>
        <rFont val="ＭＳ Ｐゴシック"/>
        <family val="3"/>
        <charset val="128"/>
      </rPr>
      <t>2</t>
    </r>
    <phoneticPr fontId="2"/>
  </si>
  <si>
    <t>電力</t>
    <rPh sb="0" eb="2">
      <t>デンリョク</t>
    </rPh>
    <phoneticPr fontId="2"/>
  </si>
  <si>
    <t>軽油</t>
    <rPh sb="0" eb="2">
      <t>ケイユ</t>
    </rPh>
    <phoneticPr fontId="2"/>
  </si>
  <si>
    <t>C　　N　　G</t>
    <phoneticPr fontId="2"/>
  </si>
  <si>
    <t>水素</t>
    <rPh sb="0" eb="2">
      <t>スイソ</t>
    </rPh>
    <phoneticPr fontId="2"/>
  </si>
  <si>
    <t>kg</t>
    <phoneticPr fontId="2"/>
  </si>
  <si>
    <t xml:space="preserve"> 二酸化炭素総排出量</t>
    <phoneticPr fontId="2"/>
  </si>
  <si>
    <t>改善率（ ％ ）</t>
  </si>
  <si>
    <t>％ 改善</t>
    <phoneticPr fontId="2"/>
  </si>
  <si>
    <t>二酸化炭素総排出量の目標</t>
    <rPh sb="5" eb="6">
      <t>ソウ</t>
    </rPh>
    <phoneticPr fontId="2"/>
  </si>
  <si>
    <t>ディーゼル自動車</t>
    <rPh sb="5" eb="7">
      <t>ジドウ</t>
    </rPh>
    <rPh sb="7" eb="8">
      <t>シャ</t>
    </rPh>
    <phoneticPr fontId="2"/>
  </si>
  <si>
    <t xml:space="preserve"> （１）乗合（高速バスを除く）</t>
    <phoneticPr fontId="2"/>
  </si>
  <si>
    <t xml:space="preserve"> （２）貸切＋高速乗合バス</t>
    <phoneticPr fontId="2"/>
  </si>
  <si>
    <t>ハイブリッド自動車（軽油）</t>
    <phoneticPr fontId="2"/>
  </si>
  <si>
    <t>ハイブリッド自動車（ガソリン）</t>
    <phoneticPr fontId="2"/>
  </si>
  <si>
    <t>ディーゼル以外の自動車</t>
    <rPh sb="5" eb="7">
      <t>イガイ</t>
    </rPh>
    <rPh sb="8" eb="10">
      <t>ジドウ</t>
    </rPh>
    <rPh sb="10" eb="11">
      <t>シャ</t>
    </rPh>
    <phoneticPr fontId="2"/>
  </si>
  <si>
    <t>天然ガス自動車 （ＣＮＧ自動車）</t>
    <phoneticPr fontId="2"/>
  </si>
  <si>
    <t>ハイブリッド自動車（軽油）</t>
    <rPh sb="10" eb="12">
      <t>ケイユ</t>
    </rPh>
    <phoneticPr fontId="2"/>
  </si>
  <si>
    <t>km/kWh</t>
    <phoneticPr fontId="2"/>
  </si>
  <si>
    <t>L     P    G</t>
    <phoneticPr fontId="2"/>
  </si>
  <si>
    <t>km
/kg</t>
    <phoneticPr fontId="2"/>
  </si>
  <si>
    <t>km/kg</t>
    <phoneticPr fontId="2"/>
  </si>
  <si>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</si>
  <si>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</si>
  <si>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</si>
  <si>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r>
      <t>また、</t>
    </r>
    <r>
      <rPr>
        <u/>
        <sz val="12"/>
        <color indexed="10"/>
        <rFont val="HG創英角ﾎﾟｯﾌﾟ体"/>
        <family val="3"/>
        <charset val="128"/>
      </rPr>
      <t>穴開け・ファイリング等もせず、申請書類のみ</t>
    </r>
    <r>
      <rPr>
        <u/>
        <sz val="12"/>
        <rFont val="HG創英角ﾎﾟｯﾌﾟ体"/>
        <family val="3"/>
        <charset val="128"/>
      </rPr>
      <t>をお送りください</t>
    </r>
    <r>
      <rPr>
        <sz val="12"/>
        <rFont val="HG創英角ﾎﾟｯﾌﾟ体"/>
        <family val="3"/>
        <charset val="128"/>
      </rPr>
      <t>。</t>
    </r>
    <rPh sb="3" eb="4">
      <t>アナ</t>
    </rPh>
    <rPh sb="4" eb="5">
      <t>ア</t>
    </rPh>
    <rPh sb="13" eb="14">
      <t>トウ</t>
    </rPh>
    <rPh sb="18" eb="20">
      <t>シンセイ</t>
    </rPh>
    <rPh sb="20" eb="22">
      <t>ショルイ</t>
    </rPh>
    <rPh sb="21" eb="22">
      <t>ルイ</t>
    </rPh>
    <rPh sb="26" eb="27">
      <t>オク</t>
    </rPh>
    <phoneticPr fontId="2"/>
  </si>
  <si>
    <t>大型（全長9m以上または定員50人以上）</t>
    <phoneticPr fontId="2"/>
  </si>
  <si>
    <t>中型（大型・小型にあてはまらないもの）</t>
    <phoneticPr fontId="2"/>
  </si>
  <si>
    <t>小型（全長7m以下でかつ定員29人以下）</t>
    <phoneticPr fontId="2"/>
  </si>
  <si>
    <t>二酸化炭素総排出量の目標</t>
    <rPh sb="0" eb="5">
      <t>ニサンカタンソ</t>
    </rPh>
    <rPh sb="5" eb="6">
      <t>ソウ</t>
    </rPh>
    <rPh sb="6" eb="8">
      <t>ハイシュツ</t>
    </rPh>
    <rPh sb="8" eb="9">
      <t>リョウ</t>
    </rPh>
    <rPh sb="10" eb="12">
      <t>モクヒョウ</t>
    </rPh>
    <phoneticPr fontId="2"/>
  </si>
  <si>
    <t>※　二酸化炭素総排出量の目標を設定している場合は入力してください</t>
    <rPh sb="2" eb="5">
      <t>ニサンカ</t>
    </rPh>
    <rPh sb="5" eb="7">
      <t>タンソ</t>
    </rPh>
    <rPh sb="8" eb="10">
      <t>ハイシュツ</t>
    </rPh>
    <rPh sb="10" eb="11">
      <t>リョウ</t>
    </rPh>
    <rPh sb="12" eb="14">
      <t>モクヒョウ</t>
    </rPh>
    <rPh sb="15" eb="17">
      <t>セッテイ</t>
    </rPh>
    <rPh sb="21" eb="23">
      <t>バアイ</t>
    </rPh>
    <rPh sb="24" eb="26">
      <t>ニュウリョク</t>
    </rPh>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</si>
  <si>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</si>
  <si>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　・エアコンの効きが悪くなってきた時には、直ちに点検・整備を実施している</t>
    <rPh sb="7" eb="8">
      <t>キ</t>
    </rPh>
    <rPh sb="10" eb="11">
      <t>ワル</t>
    </rPh>
    <rPh sb="17" eb="18">
      <t>トキ</t>
    </rPh>
    <rPh sb="21" eb="22">
      <t>タダ</t>
    </rPh>
    <rPh sb="24" eb="26">
      <t>テンケン</t>
    </rPh>
    <rPh sb="27" eb="29">
      <t>セイビ</t>
    </rPh>
    <rPh sb="30" eb="32">
      <t>ジッシ</t>
    </rPh>
    <phoneticPr fontId="2"/>
  </si>
  <si>
    <t>環境方針は、環境保全への取組状況をもとに、定期的な見直し、改善を行っている</t>
    <rPh sb="0" eb="2">
      <t>カンキョウ</t>
    </rPh>
    <rPh sb="2" eb="4">
      <t>ホウシン</t>
    </rPh>
    <rPh sb="6" eb="8">
      <t>カンキョウ</t>
    </rPh>
    <rPh sb="8" eb="10">
      <t>ホゼン</t>
    </rPh>
    <rPh sb="12" eb="14">
      <t>トリクミ</t>
    </rPh>
    <rPh sb="14" eb="16">
      <t>ジョウキョウ</t>
    </rPh>
    <rPh sb="21" eb="24">
      <t>テイキテキ</t>
    </rPh>
    <rPh sb="25" eb="27">
      <t>ミナオ</t>
    </rPh>
    <rPh sb="29" eb="31">
      <t>カイゼン</t>
    </rPh>
    <rPh sb="32" eb="33">
      <t>オコナ</t>
    </rPh>
    <phoneticPr fontId="2"/>
  </si>
  <si>
    <t>　　⓪「型式不明」は、自動車検査証の「型式」欄に「不明」と記載されているものです。</t>
    <rPh sb="4" eb="6">
      <t>カタシキ</t>
    </rPh>
    <rPh sb="6" eb="8">
      <t>フメイ</t>
    </rPh>
    <rPh sb="11" eb="14">
      <t>ジドウシャ</t>
    </rPh>
    <rPh sb="14" eb="17">
      <t>ケンサショウ</t>
    </rPh>
    <rPh sb="19" eb="21">
      <t>カタシキ</t>
    </rPh>
    <rPh sb="22" eb="23">
      <t>ラン</t>
    </rPh>
    <rPh sb="25" eb="27">
      <t>フメイ</t>
    </rPh>
    <rPh sb="29" eb="31">
      <t>キサイ</t>
    </rPh>
    <phoneticPr fontId="2"/>
  </si>
  <si>
    <t xml:space="preserve">  大阪府のディーゼル車等の流入車規制は令和4年4月1日付で廃止になりました。</t>
    <phoneticPr fontId="2"/>
  </si>
  <si>
    <t>平成6年規制適合以前
(KC,KA,KB,X,U,S)</t>
    <rPh sb="0" eb="2">
      <t>ヘイセイ</t>
    </rPh>
    <rPh sb="3" eb="4">
      <t>ネン</t>
    </rPh>
    <rPh sb="4" eb="6">
      <t>キセイ</t>
    </rPh>
    <rPh sb="6" eb="8">
      <t>テキゴウ</t>
    </rPh>
    <rPh sb="8" eb="10">
      <t>イゼン</t>
    </rPh>
    <phoneticPr fontId="2"/>
  </si>
  <si>
    <r>
      <t xml:space="preserve">平成6年規制適合以前
</t>
    </r>
    <r>
      <rPr>
        <sz val="9"/>
        <rFont val="ＭＳ Ｐゴシック"/>
        <family val="3"/>
        <charset val="128"/>
      </rPr>
      <t>(KC,KA,KB,X,U,S)</t>
    </r>
    <rPh sb="0" eb="2">
      <t>ヘイセイ</t>
    </rPh>
    <rPh sb="3" eb="4">
      <t>ネン</t>
    </rPh>
    <rPh sb="4" eb="6">
      <t>キセイ</t>
    </rPh>
    <rPh sb="6" eb="8">
      <t>テキゴウ</t>
    </rPh>
    <rPh sb="8" eb="10">
      <t>イゼン</t>
    </rPh>
    <phoneticPr fontId="2"/>
  </si>
  <si>
    <t>平成10年規制適合車(KJ)</t>
    <rPh sb="0" eb="2">
      <t>ヘイセイ</t>
    </rPh>
    <rPh sb="4" eb="5">
      <t>ネン</t>
    </rPh>
    <rPh sb="5" eb="7">
      <t>キセイ</t>
    </rPh>
    <rPh sb="7" eb="10">
      <t>テキゴウシャ</t>
    </rPh>
    <phoneticPr fontId="2"/>
  </si>
  <si>
    <t>平成14年規制適合車（KP)</t>
    <rPh sb="0" eb="2">
      <t>ヘイセイ</t>
    </rPh>
    <rPh sb="4" eb="5">
      <t>ネン</t>
    </rPh>
    <rPh sb="5" eb="7">
      <t>キセイ</t>
    </rPh>
    <rPh sb="7" eb="10">
      <t>テキゴウシャ</t>
    </rPh>
    <phoneticPr fontId="2"/>
  </si>
  <si>
    <t>平成21,22年規制適合車
(SKG,LKG,SDG,LDG,QDG,QDF,LDG,他)</t>
    <rPh sb="0" eb="2">
      <t>ヘイセイ</t>
    </rPh>
    <rPh sb="7" eb="8">
      <t>ネン</t>
    </rPh>
    <rPh sb="8" eb="10">
      <t>キセイ</t>
    </rPh>
    <rPh sb="10" eb="12">
      <t>テキゴウ</t>
    </rPh>
    <rPh sb="12" eb="13">
      <t>シャ</t>
    </rPh>
    <phoneticPr fontId="2"/>
  </si>
  <si>
    <t>　　平成30年規制適合車
　　(低燃費かつ低排出ガス認定車)
　　(4DE,5DE,6DE,他)</t>
    <rPh sb="2" eb="4">
      <t>ヘイセイ</t>
    </rPh>
    <rPh sb="6" eb="7">
      <t>ネン</t>
    </rPh>
    <rPh sb="7" eb="9">
      <t>キセイ</t>
    </rPh>
    <rPh sb="9" eb="12">
      <t>テキゴウシャ</t>
    </rPh>
    <rPh sb="16" eb="19">
      <t>テイネンピ</t>
    </rPh>
    <rPh sb="21" eb="24">
      <t>テイハイシュツ</t>
    </rPh>
    <rPh sb="26" eb="28">
      <t>ニンテイ</t>
    </rPh>
    <rPh sb="28" eb="29">
      <t>シャタ</t>
    </rPh>
    <phoneticPr fontId="2"/>
  </si>
  <si>
    <t>※1</t>
    <phoneticPr fontId="2"/>
  </si>
  <si>
    <t xml:space="preserve">　ディーゼルハイブリッド車は除いています。 </t>
    <phoneticPr fontId="2"/>
  </si>
  <si>
    <t>　　⑪⑫⑭⑯⑰がNox・PM法非適合車(規制対象車)です。ただし、型式によってはNox・PM法適合車（規制対象外）があります。</t>
    <rPh sb="33" eb="35">
      <t>カタシキ</t>
    </rPh>
    <phoneticPr fontId="2"/>
  </si>
  <si>
    <t>　　⓪「型式不明」は、自動車検査証の「型式」欄に「不明」と記載されているものです。</t>
    <phoneticPr fontId="2"/>
  </si>
  <si>
    <t>※2</t>
    <phoneticPr fontId="2"/>
  </si>
  <si>
    <t>　東京都、埼玉県、千葉県、神奈川県のディーゼル車規制は、ディーゼル車から排出されるPM（粒子状物質）に対するもので、1都3県全域</t>
    <phoneticPr fontId="2"/>
  </si>
  <si>
    <t>　（東京都の島しょ部を除く）を運行する車両に制限を加えています。</t>
    <phoneticPr fontId="2"/>
  </si>
  <si>
    <t>※3</t>
    <phoneticPr fontId="2"/>
  </si>
  <si>
    <t>　兵庫県のディーゼル車等の運行規制は、ディーゼル車等から排出されるNox（窒素酸化物）とPM（粒子状物質）に対するもので、兵庫県の</t>
    <phoneticPr fontId="2"/>
  </si>
  <si>
    <t>　指定地域を運行する車両総重量8ｔ以上の車両に制限を加えています。</t>
    <phoneticPr fontId="2"/>
  </si>
  <si>
    <t>※4</t>
    <phoneticPr fontId="2"/>
  </si>
  <si>
    <t>　富山県条例では、路線バス及び貸切バスが特定地域を運行する際に制限を加えています。</t>
    <phoneticPr fontId="2"/>
  </si>
  <si>
    <t xml:space="preserve">※ </t>
    <phoneticPr fontId="2"/>
  </si>
  <si>
    <t>　低公害車は、窒素酸化物（NOx）や粒子状物質（PM）等の大気汚染物質の排出が少ない、または全く排出しない、</t>
    <phoneticPr fontId="2"/>
  </si>
  <si>
    <t>　燃費性能が優れているなどの環境性能に優れた自動車として認められたもの。</t>
    <rPh sb="28" eb="29">
      <t>ミト</t>
    </rPh>
    <phoneticPr fontId="2"/>
  </si>
  <si>
    <t>　「エネルギーの使用の合理化に関する法律」に基づく燃費基準達成車および低排出ガス認定車。</t>
    <phoneticPr fontId="2"/>
  </si>
  <si>
    <t>　地方公共団体で定める低公害車。新短期規制適合車、超低PM車、新長期規制適合車、ポスト新長期規制適合車は、九都県市指定低公害車</t>
    <phoneticPr fontId="2"/>
  </si>
  <si>
    <t>　国の低排出ガス認定車、および九都県市指定低公害車、近畿八府県市指定低排出ガス車、山梨県指定低公害車、札幌市指定低公害車等の</t>
    <phoneticPr fontId="2"/>
  </si>
  <si>
    <t>　など地方自治体で定める低公害車に指定されているため国の低排出ガス認定を受けていない車両であっても、低排出ガス認定車とする。</t>
    <phoneticPr fontId="2"/>
  </si>
  <si>
    <t>　水素関連の二酸化炭素排出係数は初期値「0」としていますが、ライフサイクルでの係数が判明している場合はその係数で算定してください。</t>
    <phoneticPr fontId="2"/>
  </si>
  <si>
    <t>　計算式　：　二酸化炭素排出量 ＝ 期間燃料使用量 × 二酸化炭素排出係数</t>
    <phoneticPr fontId="2"/>
  </si>
  <si>
    <t>　環境省「地球温暖化対策事業効果算定ガイドブック令和7年3月改訂版」による。</t>
    <phoneticPr fontId="2"/>
  </si>
  <si>
    <t>エア・クリーナーの目づまりがないかどうかを確かめる</t>
    <rPh sb="21" eb="22">
      <t>タシ</t>
    </rPh>
    <phoneticPr fontId="2"/>
  </si>
  <si>
    <t>目標の取組期間</t>
    <rPh sb="0" eb="2">
      <t>モクヒョウ</t>
    </rPh>
    <rPh sb="3" eb="5">
      <t>トリクミ</t>
    </rPh>
    <rPh sb="5" eb="7">
      <t>キカン</t>
    </rPh>
    <phoneticPr fontId="2"/>
  </si>
  <si>
    <t>大型</t>
    <rPh sb="0" eb="2">
      <t>オオガタ</t>
    </rPh>
    <phoneticPr fontId="2"/>
  </si>
  <si>
    <t>（全長9m以上または定員50人以上）</t>
    <phoneticPr fontId="2"/>
  </si>
  <si>
    <t>中型</t>
    <rPh sb="0" eb="2">
      <t>チュウガタ</t>
    </rPh>
    <phoneticPr fontId="2"/>
  </si>
  <si>
    <t>（大型・小型にあてはまらないもの）</t>
    <phoneticPr fontId="2"/>
  </si>
  <si>
    <t>小型</t>
    <rPh sb="0" eb="2">
      <t>コガタ</t>
    </rPh>
    <phoneticPr fontId="2"/>
  </si>
  <si>
    <t>（全長7m以下でかつ定員29人以下）</t>
    <phoneticPr fontId="2"/>
  </si>
  <si>
    <r>
      <t>kg-
CO</t>
    </r>
    <r>
      <rPr>
        <vertAlign val="subscript"/>
        <sz val="6.5"/>
        <rFont val="ＭＳ Ｐゴシック"/>
        <family val="3"/>
        <charset val="128"/>
      </rPr>
      <t>2</t>
    </r>
    <phoneticPr fontId="2"/>
  </si>
  <si>
    <r>
      <t>kg-
CO</t>
    </r>
    <r>
      <rPr>
        <vertAlign val="subscript"/>
        <sz val="7"/>
        <rFont val="ＭＳ Ｐゴシック"/>
        <family val="3"/>
        <charset val="128"/>
      </rPr>
      <t>2</t>
    </r>
    <phoneticPr fontId="2"/>
  </si>
  <si>
    <r>
      <t>二酸化炭素
排出係数</t>
    </r>
    <r>
      <rPr>
        <vertAlign val="superscript"/>
        <sz val="6"/>
        <rFont val="ＭＳ Ｐゴシック"/>
        <family val="3"/>
        <charset val="128"/>
      </rPr>
      <t>※1</t>
    </r>
    <rPh sb="0" eb="3">
      <t>ニサンカ</t>
    </rPh>
    <rPh sb="3" eb="5">
      <t>タンソ</t>
    </rPh>
    <rPh sb="6" eb="8">
      <t>ハイシュツ</t>
    </rPh>
    <rPh sb="8" eb="10">
      <t>ケイスウ</t>
    </rPh>
    <phoneticPr fontId="2"/>
  </si>
  <si>
    <r>
      <t>二酸化炭素
排出量</t>
    </r>
    <r>
      <rPr>
        <vertAlign val="superscript"/>
        <sz val="9"/>
        <rFont val="ＭＳ Ｐゴシック"/>
        <family val="3"/>
        <charset val="128"/>
      </rPr>
      <t>※2</t>
    </r>
    <rPh sb="0" eb="3">
      <t>ニサンカ</t>
    </rPh>
    <rPh sb="3" eb="5">
      <t>タンソ</t>
    </rPh>
    <rPh sb="6" eb="8">
      <t>ハイシュツ</t>
    </rPh>
    <rPh sb="8" eb="9">
      <t>リョウ</t>
    </rPh>
    <phoneticPr fontId="2"/>
  </si>
  <si>
    <r>
      <t>-CO</t>
    </r>
    <r>
      <rPr>
        <vertAlign val="subscript"/>
        <sz val="8"/>
        <rFont val="ＭＳ Ｐゴシック"/>
        <family val="3"/>
        <charset val="128"/>
      </rPr>
      <t>2</t>
    </r>
    <r>
      <rPr>
        <sz val="8"/>
        <rFont val="ＭＳ Ｐゴシック"/>
        <family val="3"/>
        <charset val="128"/>
      </rPr>
      <t>/kg</t>
    </r>
    <phoneticPr fontId="2"/>
  </si>
  <si>
    <r>
      <t>ディーゼル車排出ガス規制区分</t>
    </r>
    <r>
      <rPr>
        <vertAlign val="superscript"/>
        <sz val="11"/>
        <rFont val="ＭＳ Ｐゴシック"/>
        <family val="3"/>
        <charset val="128"/>
      </rPr>
      <t>※</t>
    </r>
    <r>
      <rPr>
        <sz val="11"/>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2"/>
  </si>
  <si>
    <r>
      <t>改善率（ ％ ）</t>
    </r>
    <r>
      <rPr>
        <vertAlign val="superscript"/>
        <sz val="9"/>
        <rFont val="ＭＳ Ｐゴシック"/>
        <family val="3"/>
        <charset val="128"/>
      </rPr>
      <t>※</t>
    </r>
    <rPh sb="0" eb="2">
      <t>カイゼン</t>
    </rPh>
    <rPh sb="2" eb="3">
      <t>リツ</t>
    </rPh>
    <phoneticPr fontId="2"/>
  </si>
  <si>
    <r>
      <t>東京都、埼玉県
条例</t>
    </r>
    <r>
      <rPr>
        <vertAlign val="superscript"/>
        <sz val="8"/>
        <rFont val="ＭＳ Ｐゴシック"/>
        <family val="3"/>
        <charset val="128"/>
      </rPr>
      <t>※2</t>
    </r>
    <r>
      <rPr>
        <sz val="8"/>
        <rFont val="ＭＳ Ｐゴシック"/>
        <family val="3"/>
        <charset val="128"/>
      </rPr>
      <t>地域内
を運行する場合</t>
    </r>
    <rPh sb="0" eb="2">
      <t>トウキョウ</t>
    </rPh>
    <rPh sb="2" eb="3">
      <t>ト</t>
    </rPh>
    <rPh sb="4" eb="7">
      <t>サイタマケン</t>
    </rPh>
    <rPh sb="8" eb="10">
      <t>ジョウレイ</t>
    </rPh>
    <rPh sb="12" eb="14">
      <t>チイキ</t>
    </rPh>
    <rPh sb="14" eb="15">
      <t>ウチ</t>
    </rPh>
    <rPh sb="17" eb="19">
      <t>ウンコウ</t>
    </rPh>
    <rPh sb="21" eb="23">
      <t>バアイ</t>
    </rPh>
    <phoneticPr fontId="2"/>
  </si>
  <si>
    <r>
      <rPr>
        <sz val="7"/>
        <rFont val="ＭＳ Ｐゴシック"/>
        <family val="3"/>
        <charset val="128"/>
      </rPr>
      <t>千葉県、神奈川県</t>
    </r>
    <r>
      <rPr>
        <sz val="8"/>
        <rFont val="ＭＳ Ｐゴシック"/>
        <family val="3"/>
        <charset val="128"/>
      </rPr>
      <t xml:space="preserve">
条例</t>
    </r>
    <r>
      <rPr>
        <vertAlign val="superscript"/>
        <sz val="8"/>
        <rFont val="ＭＳ Ｐゴシック"/>
        <family val="3"/>
        <charset val="128"/>
      </rPr>
      <t>※2</t>
    </r>
    <r>
      <rPr>
        <sz val="8"/>
        <rFont val="ＭＳ Ｐゴシック"/>
        <family val="3"/>
        <charset val="128"/>
      </rPr>
      <t>地域内
を運行する場合</t>
    </r>
    <rPh sb="0" eb="3">
      <t>チバケン</t>
    </rPh>
    <rPh sb="4" eb="7">
      <t>カナガワ</t>
    </rPh>
    <rPh sb="7" eb="8">
      <t>ケン</t>
    </rPh>
    <rPh sb="9" eb="11">
      <t>ジョウレイ</t>
    </rPh>
    <rPh sb="13" eb="15">
      <t>チイキ</t>
    </rPh>
    <rPh sb="15" eb="16">
      <t>ナイ</t>
    </rPh>
    <rPh sb="18" eb="20">
      <t>ウンコウ</t>
    </rPh>
    <rPh sb="22" eb="24">
      <t>バアイ</t>
    </rPh>
    <phoneticPr fontId="2"/>
  </si>
  <si>
    <r>
      <t>兵庫県条例</t>
    </r>
    <r>
      <rPr>
        <vertAlign val="superscript"/>
        <sz val="8"/>
        <rFont val="ＭＳ Ｐゴシック"/>
        <family val="3"/>
        <charset val="128"/>
      </rPr>
      <t>※3</t>
    </r>
    <r>
      <rPr>
        <sz val="8"/>
        <rFont val="ＭＳ Ｐゴシック"/>
        <family val="3"/>
        <charset val="128"/>
      </rPr>
      <t xml:space="preserve">
地域内を
運行する場合</t>
    </r>
    <rPh sb="0" eb="2">
      <t>ヒョウゴ</t>
    </rPh>
    <rPh sb="2" eb="3">
      <t>ケン</t>
    </rPh>
    <rPh sb="3" eb="5">
      <t>ジョウレイ</t>
    </rPh>
    <rPh sb="8" eb="10">
      <t>チイキ</t>
    </rPh>
    <rPh sb="10" eb="11">
      <t>ナイ</t>
    </rPh>
    <rPh sb="13" eb="15">
      <t>ウンコウ</t>
    </rPh>
    <rPh sb="17" eb="19">
      <t>バアイ</t>
    </rPh>
    <phoneticPr fontId="2"/>
  </si>
  <si>
    <r>
      <t>ディーゼル車排出ガス規制区分</t>
    </r>
    <r>
      <rPr>
        <vertAlign val="superscript"/>
        <sz val="10"/>
        <rFont val="ＭＳ Ｐゴシック"/>
        <family val="3"/>
        <charset val="128"/>
      </rPr>
      <t>※</t>
    </r>
    <r>
      <rPr>
        <sz val="10"/>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2"/>
  </si>
  <si>
    <r>
      <t>富山県条例</t>
    </r>
    <r>
      <rPr>
        <vertAlign val="superscript"/>
        <sz val="8"/>
        <rFont val="ＭＳ Ｐゴシック"/>
        <family val="3"/>
        <charset val="128"/>
      </rPr>
      <t>※4</t>
    </r>
    <r>
      <rPr>
        <sz val="8"/>
        <rFont val="ＭＳ Ｐゴシック"/>
        <family val="3"/>
        <charset val="128"/>
      </rPr>
      <t xml:space="preserve">
地域内を
運行する場合</t>
    </r>
    <rPh sb="8" eb="10">
      <t>チイキ</t>
    </rPh>
    <rPh sb="10" eb="11">
      <t>ナイ</t>
    </rPh>
    <rPh sb="13" eb="15">
      <t>ウンコウ</t>
    </rPh>
    <rPh sb="17" eb="19">
      <t>バアイ</t>
    </rPh>
    <phoneticPr fontId="2"/>
  </si>
  <si>
    <r>
      <t>（営業所がNOx・PM法対策地域内にある事業者のみ）</t>
    </r>
    <r>
      <rPr>
        <i/>
        <sz val="10"/>
        <rFont val="ＭＳ 明朝"/>
        <family val="1"/>
        <charset val="128"/>
      </rPr>
      <t xml:space="preserve">　
</t>
    </r>
    <r>
      <rPr>
        <sz val="10"/>
        <rFont val="ＭＳ 明朝"/>
        <family val="1"/>
        <charset val="128"/>
      </rPr>
      <t>NOx・PM法に基づく、今年度の規制対象となる車両の台数について把握している</t>
    </r>
    <rPh sb="1" eb="4">
      <t>エイギョウショ</t>
    </rPh>
    <rPh sb="11" eb="12">
      <t>ホウ</t>
    </rPh>
    <rPh sb="12" eb="14">
      <t>タイサク</t>
    </rPh>
    <rPh sb="14" eb="16">
      <t>チイキ</t>
    </rPh>
    <rPh sb="16" eb="17">
      <t>ナイ</t>
    </rPh>
    <rPh sb="20" eb="23">
      <t>ジギョウシャ</t>
    </rPh>
    <rPh sb="32" eb="33">
      <t>ホウ</t>
    </rPh>
    <rPh sb="34" eb="35">
      <t>モト</t>
    </rPh>
    <rPh sb="38" eb="41">
      <t>コンネンド</t>
    </rPh>
    <rPh sb="42" eb="44">
      <t>キセイ</t>
    </rPh>
    <rPh sb="44" eb="46">
      <t>タイショウ</t>
    </rPh>
    <rPh sb="49" eb="51">
      <t>シャリョウ</t>
    </rPh>
    <rPh sb="52" eb="54">
      <t>ダイスウ</t>
    </rPh>
    <rPh sb="58" eb="60">
      <t>ハアク</t>
    </rPh>
    <phoneticPr fontId="2"/>
  </si>
  <si>
    <t>Nox・PM法に基づく、今年度の規制対象となる車両の台数について把握している[レベル１]＜認証項目＞</t>
    <rPh sb="6" eb="7">
      <t>ホウ</t>
    </rPh>
    <rPh sb="8" eb="9">
      <t>モト</t>
    </rPh>
    <rPh sb="12" eb="15">
      <t>コンネンド</t>
    </rPh>
    <rPh sb="16" eb="18">
      <t>キセイ</t>
    </rPh>
    <rPh sb="18" eb="20">
      <t>タイショウ</t>
    </rPh>
    <rPh sb="23" eb="25">
      <t>シャリョウ</t>
    </rPh>
    <rPh sb="26" eb="28">
      <t>ダイスウ</t>
    </rPh>
    <rPh sb="32" eb="34">
      <t>ハアク</t>
    </rPh>
    <rPh sb="45" eb="47">
      <t>ニンショウ</t>
    </rPh>
    <rPh sb="47" eb="49">
      <t>コウモク</t>
    </rPh>
    <phoneticPr fontId="2"/>
  </si>
  <si>
    <t>走行距離及び燃料の使用状況について、会社として把握している</t>
    <rPh sb="0" eb="2">
      <t>ソウコウ</t>
    </rPh>
    <rPh sb="2" eb="4">
      <t>キョリ</t>
    </rPh>
    <rPh sb="4" eb="5">
      <t>オヨ</t>
    </rPh>
    <rPh sb="6" eb="8">
      <t>ネンリョウ</t>
    </rPh>
    <rPh sb="9" eb="11">
      <t>シヨウ</t>
    </rPh>
    <rPh sb="11" eb="13">
      <t>ジョウキョウ</t>
    </rPh>
    <rPh sb="18" eb="20">
      <t>カイシャ</t>
    </rPh>
    <rPh sb="23" eb="25">
      <t>ハアク</t>
    </rPh>
    <phoneticPr fontId="2"/>
  </si>
  <si>
    <t>天然ガス自動車（ＣＮＧ自動車）</t>
    <phoneticPr fontId="2"/>
  </si>
  <si>
    <t>二酸化炭素排出係数</t>
    <rPh sb="0" eb="9">
      <t>ニサンカタンソハイシュツケイスウ</t>
    </rPh>
    <phoneticPr fontId="2"/>
  </si>
  <si>
    <t>CNG</t>
    <phoneticPr fontId="2"/>
  </si>
  <si>
    <t>電気</t>
    <rPh sb="0" eb="2">
      <t>デンキ</t>
    </rPh>
    <phoneticPr fontId="2"/>
  </si>
  <si>
    <t>LPG</t>
    <phoneticPr fontId="2"/>
  </si>
  <si>
    <r>
      <t>　　　Ⅰ　今年度分の代替え目標台数[Ｃ列]は、</t>
    </r>
    <r>
      <rPr>
        <b/>
        <sz val="10"/>
        <rFont val="ＭＳ Ｐ明朝"/>
        <family val="1"/>
        <charset val="128"/>
      </rPr>
      <t>代替えで変わる新しい車両の型式ではなく、今年度代替え対象としていた</t>
    </r>
    <rPh sb="5" eb="8">
      <t>コンネンド</t>
    </rPh>
    <rPh sb="8" eb="9">
      <t>ブン</t>
    </rPh>
    <rPh sb="10" eb="12">
      <t>ダイガエ</t>
    </rPh>
    <rPh sb="13" eb="15">
      <t>モクヒョウ</t>
    </rPh>
    <rPh sb="15" eb="17">
      <t>ダイスウ</t>
    </rPh>
    <rPh sb="19" eb="20">
      <t>レツ</t>
    </rPh>
    <rPh sb="23" eb="25">
      <t>ダイタイ</t>
    </rPh>
    <rPh sb="27" eb="28">
      <t>カ</t>
    </rPh>
    <rPh sb="30" eb="31">
      <t>アタラ</t>
    </rPh>
    <rPh sb="33" eb="35">
      <t>シャリョウ</t>
    </rPh>
    <rPh sb="36" eb="38">
      <t>カタシキ</t>
    </rPh>
    <phoneticPr fontId="2"/>
  </si>
  <si>
    <r>
      <t xml:space="preserve">　　　　　 </t>
    </r>
    <r>
      <rPr>
        <b/>
        <sz val="10"/>
        <rFont val="ＭＳ Ｐ明朝"/>
        <family val="1"/>
        <charset val="128"/>
      </rPr>
      <t>型式の車両について記入して下さい。</t>
    </r>
    <rPh sb="9" eb="11">
      <t>シャリョウ</t>
    </rPh>
    <rPh sb="15" eb="17">
      <t>キニュウ</t>
    </rPh>
    <rPh sb="19" eb="20">
      <t>クダ</t>
    </rPh>
    <phoneticPr fontId="2"/>
  </si>
  <si>
    <t>整備員に対して、環境保全への観点からの点検・整備に関する事項について、５項目以上の</t>
    <phoneticPr fontId="2"/>
  </si>
  <si>
    <t>教育・指導を行っている[レベル１]＜認証項目＞</t>
    <phoneticPr fontId="2"/>
  </si>
  <si>
    <t>ディーゼル車等の運行規制に関する条例の定める地域を運行する車両がある場合は、</t>
    <phoneticPr fontId="2"/>
  </si>
  <si>
    <t>導入計画に基づいて、低公害車等の導入目標を達成している　［レベル３］</t>
    <phoneticPr fontId="2"/>
  </si>
  <si>
    <t>低公害車等を導入している［レベル１］＜認証項目＞</t>
    <phoneticPr fontId="2"/>
  </si>
  <si>
    <t>低公害車等の導入について計画を策定し、目標達成に向けて導入に取り組んでいる</t>
    <phoneticPr fontId="2"/>
  </si>
  <si>
    <t>［レベル２］＜認証項目＞</t>
    <phoneticPr fontId="2"/>
  </si>
  <si>
    <t>エコドライブを推進するための装置を導入するための計画を作り、計画に沿って実施している［レベル２］</t>
    <phoneticPr fontId="2"/>
  </si>
  <si>
    <t>エンジン回転数警告装置等
のエコドライブ推進補助装置</t>
    <phoneticPr fontId="2"/>
  </si>
  <si>
    <t>ドライバーに対して、エコドライブに関する基礎的な知識について、５項目以上の教育・指導を</t>
    <phoneticPr fontId="2"/>
  </si>
  <si>
    <t>行っている ［レベル１］＜認証項目＞</t>
    <phoneticPr fontId="2"/>
  </si>
  <si>
    <t>エコドライブについて、会社として燃費に関して定量的な目標を設定している[レベル２]＜認証項目＞</t>
    <phoneticPr fontId="2"/>
  </si>
  <si>
    <t>走行距離及び燃料の使用状況について、会社として把握している[レベル１]＜認証項目＞</t>
    <phoneticPr fontId="2"/>
  </si>
  <si>
    <t>エコドライブの具体的な取組内容について手引きを作成し、
エコドライブの教育・指導に役立てている</t>
    <rPh sb="7" eb="10">
      <t>グタイテキ</t>
    </rPh>
    <rPh sb="11" eb="13">
      <t>トリクミ</t>
    </rPh>
    <rPh sb="13" eb="15">
      <t>ナイヨウ</t>
    </rPh>
    <rPh sb="19" eb="21">
      <t>テビ</t>
    </rPh>
    <rPh sb="23" eb="25">
      <t>サクセイ</t>
    </rPh>
    <rPh sb="35" eb="37">
      <t>キョウイク</t>
    </rPh>
    <rPh sb="38" eb="40">
      <t>シドウ</t>
    </rPh>
    <rPh sb="41" eb="43">
      <t>ヤクダ</t>
    </rPh>
    <phoneticPr fontId="2"/>
  </si>
  <si>
    <t>現状の環境保全活動への取組状況に関する評価結果や、検討した取組の改善策を踏まえ、
今後の目標や目標達成へ向けた具体的な取組内容などを盛り込んだ行動計画を
作成（見直し）している</t>
    <rPh sb="0" eb="2">
      <t>ゲンジョウ</t>
    </rPh>
    <phoneticPr fontId="2"/>
  </si>
  <si>
    <t>4-3【法定点検に加えて環境に配慮した独自の基準による点検・整備の実施】</t>
    <rPh sb="4" eb="6">
      <t>ホウテイ</t>
    </rPh>
    <rPh sb="6" eb="8">
      <t>テンケン</t>
    </rPh>
    <rPh sb="9" eb="10">
      <t>クワ</t>
    </rPh>
    <rPh sb="12" eb="14">
      <t>カンキョウ</t>
    </rPh>
    <rPh sb="15" eb="17">
      <t>ハイリョ</t>
    </rPh>
    <rPh sb="19" eb="21">
      <t>ドクジ</t>
    </rPh>
    <rPh sb="22" eb="24">
      <t>キジュン</t>
    </rPh>
    <rPh sb="27" eb="29">
      <t>テンケン</t>
    </rPh>
    <rPh sb="30" eb="32">
      <t>セイビ</t>
    </rPh>
    <rPh sb="33" eb="35">
      <t>ジッシ</t>
    </rPh>
    <phoneticPr fontId="2"/>
  </si>
  <si>
    <t>保有しているディーゼル車が何年規制に適合しているかについて把握している</t>
    <rPh sb="0" eb="2">
      <t>ホユウ</t>
    </rPh>
    <rPh sb="11" eb="12">
      <t>シャ</t>
    </rPh>
    <rPh sb="13" eb="15">
      <t>ナンネン</t>
    </rPh>
    <rPh sb="15" eb="17">
      <t>キセイ</t>
    </rPh>
    <rPh sb="18" eb="20">
      <t>テキゴウ</t>
    </rPh>
    <rPh sb="29" eb="31">
      <t>ハアク</t>
    </rPh>
    <phoneticPr fontId="2"/>
  </si>
  <si>
    <t>下記の箇所に対しては、走行距離または使用期間について独自の基準を設定し、
実施している</t>
    <rPh sb="0" eb="2">
      <t>カキ</t>
    </rPh>
    <rPh sb="3" eb="5">
      <t>カショ</t>
    </rPh>
    <rPh sb="6" eb="7">
      <t>タイ</t>
    </rPh>
    <rPh sb="11" eb="13">
      <t>ソウコウ</t>
    </rPh>
    <rPh sb="13" eb="15">
      <t>キョリ</t>
    </rPh>
    <rPh sb="18" eb="20">
      <t>シヨウ</t>
    </rPh>
    <rPh sb="20" eb="22">
      <t>キカン</t>
    </rPh>
    <rPh sb="26" eb="28">
      <t>ドクジ</t>
    </rPh>
    <rPh sb="29" eb="31">
      <t>キジュン</t>
    </rPh>
    <rPh sb="32" eb="34">
      <t>セッテイ</t>
    </rPh>
    <rPh sb="37" eb="39">
      <t>ジッシ</t>
    </rPh>
    <phoneticPr fontId="2"/>
  </si>
  <si>
    <t>　・トランスミッションオイルの漏れの点検は、走行距離または使用期間について
    独自の基準を設定し、実施している</t>
    <rPh sb="15" eb="16">
      <t>モ</t>
    </rPh>
    <rPh sb="18" eb="20">
      <t>テンケン</t>
    </rPh>
    <rPh sb="22" eb="24">
      <t>ソウコウ</t>
    </rPh>
    <rPh sb="24" eb="26">
      <t>キョリ</t>
    </rPh>
    <rPh sb="29" eb="31">
      <t>シヨウ</t>
    </rPh>
    <rPh sb="31" eb="33">
      <t>キカン</t>
    </rPh>
    <rPh sb="45" eb="47">
      <t>キジュン</t>
    </rPh>
    <phoneticPr fontId="2"/>
  </si>
  <si>
    <t>　・デファレンシャルオイルの漏れの点検は、走行距離または使用期間について
    独自の基準を設定し、実施している</t>
    <rPh sb="14" eb="15">
      <t>モ</t>
    </rPh>
    <rPh sb="17" eb="19">
      <t>テンケン</t>
    </rPh>
    <rPh sb="21" eb="23">
      <t>ソウコウ</t>
    </rPh>
    <rPh sb="23" eb="25">
      <t>キョリ</t>
    </rPh>
    <rPh sb="28" eb="30">
      <t>シヨウ</t>
    </rPh>
    <rPh sb="30" eb="32">
      <t>キカン</t>
    </rPh>
    <rPh sb="44" eb="46">
      <t>キジュン</t>
    </rPh>
    <phoneticPr fontId="2"/>
  </si>
  <si>
    <t>５．廃棄物の適正処理およびリサイクルの推進</t>
    <rPh sb="2" eb="5">
      <t>ハイキブツ</t>
    </rPh>
    <rPh sb="6" eb="8">
      <t>テキセイ</t>
    </rPh>
    <rPh sb="8" eb="10">
      <t>ショリ</t>
    </rPh>
    <rPh sb="19" eb="21">
      <t>スイシン</t>
    </rPh>
    <phoneticPr fontId="2"/>
  </si>
  <si>
    <t>廃棄物の発生抑制（発生量削減）、再使用（繰り返し利用）、リサイクル（再生利用＝再資源化）
及び適正処理の推進について従業員に対して指導を行っている</t>
    <rPh sb="45" eb="46">
      <t>オヨ</t>
    </rPh>
    <phoneticPr fontId="2"/>
  </si>
  <si>
    <r>
      <t>→　表２の</t>
    </r>
    <r>
      <rPr>
        <u/>
        <sz val="10"/>
        <rFont val="ＭＳ Ｐ明朝"/>
        <family val="1"/>
        <charset val="128"/>
      </rPr>
      <t>「燃費目標」を立てた際の基となる燃費実績と燃費実績把握期間</t>
    </r>
    <r>
      <rPr>
        <sz val="10"/>
        <rFont val="ＭＳ Ｐ明朝"/>
        <family val="1"/>
        <charset val="128"/>
      </rPr>
      <t>を、次の表に記入してください。</t>
    </r>
    <rPh sb="2" eb="3">
      <t>ヒョウ</t>
    </rPh>
    <rPh sb="6" eb="8">
      <t>ネンピ</t>
    </rPh>
    <rPh sb="8" eb="10">
      <t>モクヒョウ</t>
    </rPh>
    <rPh sb="17" eb="18">
      <t>モト</t>
    </rPh>
    <rPh sb="21" eb="23">
      <t>ネ</t>
    </rPh>
    <rPh sb="23" eb="25">
      <t>ジッセキ</t>
    </rPh>
    <rPh sb="26" eb="28">
      <t>ネンピ</t>
    </rPh>
    <rPh sb="28" eb="30">
      <t>ジッセキ</t>
    </rPh>
    <rPh sb="30" eb="32">
      <t>ハアク</t>
    </rPh>
    <rPh sb="32" eb="34">
      <t>キカン</t>
    </rPh>
    <rPh sb="36" eb="37">
      <t>ツギ</t>
    </rPh>
    <rPh sb="38" eb="39">
      <t>ヒョウ</t>
    </rPh>
    <rPh sb="40" eb="42">
      <t>キニュウ</t>
    </rPh>
    <phoneticPr fontId="2"/>
  </si>
  <si>
    <r>
      <t>-CO</t>
    </r>
    <r>
      <rPr>
        <vertAlign val="subscript"/>
        <sz val="8"/>
        <rFont val="ＭＳ Ｐゴシック"/>
        <family val="3"/>
        <charset val="128"/>
      </rPr>
      <t>2</t>
    </r>
    <r>
      <rPr>
        <sz val="8"/>
        <rFont val="ＭＳ Ｐゴシック"/>
        <family val="3"/>
        <charset val="128"/>
      </rPr>
      <t>/ℓ</t>
    </r>
    <phoneticPr fontId="2"/>
  </si>
  <si>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2"/>
  </si>
  <si>
    <r>
      <t>-CO</t>
    </r>
    <r>
      <rPr>
        <vertAlign val="subscript"/>
        <sz val="8"/>
        <rFont val="ＭＳ Ｐゴシック"/>
        <family val="3"/>
        <charset val="128"/>
      </rPr>
      <t>2</t>
    </r>
    <r>
      <rPr>
        <sz val="8"/>
        <rFont val="ＭＳ Ｐゴシック"/>
        <family val="3"/>
        <charset val="128"/>
      </rPr>
      <t>/kWh</t>
    </r>
    <phoneticPr fontId="2"/>
  </si>
  <si>
    <t>→　現在（今期）の燃費目標と、その目標を掲げて取り組む期間（今期）を下表に記入してください。</t>
    <phoneticPr fontId="2"/>
  </si>
  <si>
    <r>
      <t>燃費目標の取組</t>
    </r>
    <r>
      <rPr>
        <sz val="11"/>
        <rFont val="ＭＳ Ｐゴシック"/>
        <family val="3"/>
        <charset val="128"/>
      </rPr>
      <t>期間 （　</t>
    </r>
    <phoneticPr fontId="2"/>
  </si>
  <si>
    <t>→　教育・指導を行っているエコドライブへの取組内容について、下表のうち５項目以上に✓をつけてください。</t>
    <phoneticPr fontId="2"/>
  </si>
  <si>
    <t>アイドリングストップを心がける</t>
    <phoneticPr fontId="2"/>
  </si>
  <si>
    <t>保有しているディーゼル車が何年規制に適合しているかについて把握している[レベル１]＜認証項目＞</t>
    <rPh sb="0" eb="2">
      <t>ホユウ</t>
    </rPh>
    <rPh sb="11" eb="12">
      <t>シャ</t>
    </rPh>
    <rPh sb="13" eb="15">
      <t>ナンネン</t>
    </rPh>
    <rPh sb="15" eb="17">
      <t>キセイ</t>
    </rPh>
    <rPh sb="18" eb="20">
      <t>テキゴウ</t>
    </rPh>
    <rPh sb="29" eb="31">
      <t>ハアク</t>
    </rPh>
    <rPh sb="42" eb="44">
      <t>ニンショウ</t>
    </rPh>
    <rPh sb="44" eb="46">
      <t>コウモク</t>
    </rPh>
    <phoneticPr fontId="2"/>
  </si>
  <si>
    <t>最新規制適合ディーゼル車の導入について計画を策定し、目標達成に向けて導入に取り組んでいる[レベル２]</t>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2"/>
  </si>
  <si>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rPh sb="42" eb="43">
      <t>ホカ</t>
    </rPh>
    <phoneticPr fontId="2"/>
  </si>
  <si>
    <r>
      <t xml:space="preserve"> 平成28,30年規制適合車
 </t>
    </r>
    <r>
      <rPr>
        <sz val="9"/>
        <rFont val="ＭＳ Ｐゴシック"/>
        <family val="3"/>
        <charset val="128"/>
      </rPr>
      <t>（2DG,2KG,2PG,2RG,2TG,2WG,3DF,他)</t>
    </r>
    <rPh sb="1" eb="3">
      <t>ヘイセイ</t>
    </rPh>
    <rPh sb="8" eb="9">
      <t>ネン</t>
    </rPh>
    <rPh sb="9" eb="11">
      <t>キセイ</t>
    </rPh>
    <rPh sb="11" eb="14">
      <t>テキゴウシャ</t>
    </rPh>
    <phoneticPr fontId="2"/>
  </si>
  <si>
    <r>
      <t xml:space="preserve">平成21,22年規制適合車
</t>
    </r>
    <r>
      <rPr>
        <sz val="9"/>
        <rFont val="ＭＳ Ｐゴシック"/>
        <family val="3"/>
        <charset val="128"/>
      </rPr>
      <t>(SKG,LKG,SDG,LDG,QDG,QDF,LDG,他)</t>
    </r>
    <rPh sb="0" eb="2">
      <t>ヘイセイ</t>
    </rPh>
    <rPh sb="7" eb="8">
      <t>ネン</t>
    </rPh>
    <rPh sb="8" eb="10">
      <t>キセイ</t>
    </rPh>
    <rPh sb="10" eb="12">
      <t>テキゴウ</t>
    </rPh>
    <rPh sb="12" eb="13">
      <t>シャ</t>
    </rPh>
    <phoneticPr fontId="2"/>
  </si>
  <si>
    <r>
      <t>平成14年規制適合車</t>
    </r>
    <r>
      <rPr>
        <sz val="9"/>
        <rFont val="ＭＳ Ｐゴシック"/>
        <family val="3"/>
        <charset val="128"/>
      </rPr>
      <t>（KP)</t>
    </r>
    <rPh sb="0" eb="2">
      <t>ヘイセイ</t>
    </rPh>
    <rPh sb="4" eb="5">
      <t>ネン</t>
    </rPh>
    <rPh sb="5" eb="7">
      <t>キセイ</t>
    </rPh>
    <rPh sb="7" eb="10">
      <t>テキゴウシャ</t>
    </rPh>
    <phoneticPr fontId="2"/>
  </si>
  <si>
    <r>
      <t>平成10年規制適合車</t>
    </r>
    <r>
      <rPr>
        <sz val="9"/>
        <rFont val="ＭＳ Ｐゴシック"/>
        <family val="3"/>
        <charset val="128"/>
      </rPr>
      <t>(KJ)</t>
    </r>
    <rPh sb="0" eb="2">
      <t>ヘイセイ</t>
    </rPh>
    <rPh sb="4" eb="5">
      <t>ネン</t>
    </rPh>
    <rPh sb="5" eb="7">
      <t>キセイ</t>
    </rPh>
    <rPh sb="7" eb="10">
      <t>テキゴウシャ</t>
    </rPh>
    <phoneticPr fontId="2"/>
  </si>
  <si>
    <t>　　平成28,30年規制適合車
　　 （2DG,2KG,2PG,2RG,2TG,2WG,3DF,他)</t>
    <rPh sb="2" eb="4">
      <t>ヘイセイ</t>
    </rPh>
    <rPh sb="9" eb="10">
      <t>ネン</t>
    </rPh>
    <rPh sb="10" eb="12">
      <t>キセイ</t>
    </rPh>
    <rPh sb="12" eb="15">
      <t>テキゴウシャ</t>
    </rPh>
    <phoneticPr fontId="2"/>
  </si>
  <si>
    <t>　→　教育・指導を行っている環境保全への観点からの点検・整備 に関する事項について、下表のうち</t>
    <rPh sb="0" eb="47">
      <t>カヒョウ</t>
    </rPh>
    <phoneticPr fontId="2"/>
  </si>
  <si>
    <t>　　 　５項目以上に✓をつけてください。</t>
    <phoneticPr fontId="2"/>
  </si>
  <si>
    <t>ディーゼルハイブリッド自動車</t>
    <rPh sb="11" eb="14">
      <t>ジドウシャ</t>
    </rPh>
    <phoneticPr fontId="2"/>
  </si>
  <si>
    <t>ガソリンハイブリッド自動車</t>
    <rPh sb="10" eb="13">
      <t>ジドウシャ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</si>
</sst>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
    <numFmt numFmtId="177" formatCode="#,###;[Red]\-#,###;"/>
    <numFmt numFmtId="178" formatCode="#,###.00;[Red]\-#,###.00;0.000"/>
    <numFmt numFmtId="179" formatCode="0.00_);[Red]\(0.00\)"/>
    <numFmt numFmtId="180" formatCode="0_ "/>
    <numFmt numFmtId="181" formatCode="#,##0.0_ "/>
    <numFmt numFmtId="182" formatCode="#"/>
    <numFmt numFmtId="183" formatCode="0.00000_ "/>
    <numFmt numFmtId="184" formatCode="#,##0_ "/>
    <numFmt numFmtId="185" formatCode="#,###"/>
    <numFmt numFmtId="186" formatCode="#,##0.00_);[Red]\(#,##0.00\)"/>
    <numFmt numFmtId="187" formatCode="#,##0.0_);[Red]\(#,##0.0\)"/>
    <numFmt numFmtId="188" formatCode="#,##0.00_ "/>
    <numFmt numFmtId="189" formatCode="###,###,###"/>
    <numFmt numFmtId="190" formatCode="0.00_ "/>
    <numFmt numFmtId="191" formatCode="0.000_ "/>
  </numFmts>
  <fonts count="10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0"/>
      <name val="ＭＳ 明朝"/>
      <family val="1"/>
      <charset val="128"/>
    </font>
    <font>
      <i/>
      <sz val="10"/>
      <name val="ＭＳ ゴシック"/>
      <family val="3"/>
      <charset val="128"/>
    </font>
    <font>
      <sz val="9"/>
      <name val="ＭＳ 明朝"/>
      <family val="1"/>
      <charset val="128"/>
    </font>
    <font>
      <sz val="6"/>
      <name val="ＭＳ 明朝"/>
      <family val="1"/>
      <charset val="128"/>
    </font>
    <font>
      <sz val="12"/>
      <name val="ＭＳ ゴシック"/>
      <family val="3"/>
      <charset val="128"/>
    </font>
    <font>
      <b/>
      <sz val="12"/>
      <name val="ＭＳ 明朝"/>
      <family val="1"/>
      <charset val="128"/>
    </font>
    <font>
      <sz val="10"/>
      <name val="ＭＳ ゴシック"/>
      <family val="3"/>
      <charset val="128"/>
    </font>
    <font>
      <i/>
      <sz val="10"/>
      <name val="ＭＳ 明朝"/>
      <family val="1"/>
      <charset val="128"/>
    </font>
    <font>
      <i/>
      <sz val="14"/>
      <name val="ＭＳ Ｐゴシック"/>
      <family val="3"/>
      <charset val="128"/>
    </font>
    <font>
      <sz val="7"/>
      <name val="ＭＳ Ｐゴシック"/>
      <family val="3"/>
      <charset val="128"/>
    </font>
    <font>
      <sz val="8"/>
      <name val="ＭＳ Ｐゴシック"/>
      <family val="3"/>
      <charset val="128"/>
    </font>
    <font>
      <sz val="10.5"/>
      <name val="ＭＳ Ｐゴシック"/>
      <family val="3"/>
      <charset val="128"/>
    </font>
    <font>
      <b/>
      <i/>
      <u/>
      <sz val="11"/>
      <name val="ＭＳ Ｐゴシック"/>
      <family val="3"/>
      <charset val="128"/>
    </font>
    <font>
      <sz val="9"/>
      <name val="ＭＳ Ｐゴシック"/>
      <family val="3"/>
      <charset val="128"/>
    </font>
    <font>
      <sz val="10"/>
      <name val="ＭＳ Ｐゴシック"/>
      <family val="3"/>
      <charset val="128"/>
    </font>
    <font>
      <sz val="10.5"/>
      <name val="Century"/>
      <family val="1"/>
    </font>
    <font>
      <sz val="9"/>
      <name val="ＭＳ ゴシック"/>
      <family val="3"/>
      <charset val="128"/>
    </font>
    <font>
      <sz val="11"/>
      <name val="ＭＳ ゴシック"/>
      <family val="3"/>
      <charset val="128"/>
    </font>
    <font>
      <strike/>
      <sz val="11"/>
      <name val="ＭＳ Ｐゴシック"/>
      <family val="3"/>
      <charset val="128"/>
    </font>
    <font>
      <b/>
      <sz val="11"/>
      <name val="ＭＳ Ｐゴシック"/>
      <family val="3"/>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6"/>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sz val="26"/>
      <name val="ＭＳ ゴシック"/>
      <family val="3"/>
      <charset val="128"/>
    </font>
    <font>
      <sz val="11"/>
      <name val="ＭＳ Ｐゴシック"/>
      <family val="3"/>
      <charset val="128"/>
    </font>
    <font>
      <b/>
      <sz val="12"/>
      <name val="HG行書体"/>
      <family val="4"/>
      <charset val="128"/>
    </font>
    <font>
      <vertAlign val="superscript"/>
      <sz val="9"/>
      <name val="ＭＳ Ｐゴシック"/>
      <family val="3"/>
      <charset val="128"/>
    </font>
    <font>
      <sz val="11"/>
      <name val="ＭＳ Ｐ明朝"/>
      <family val="1"/>
      <charset val="128"/>
    </font>
    <font>
      <sz val="11"/>
      <name val="ＭＳ Ｐゴシック"/>
      <family val="3"/>
      <charset val="128"/>
    </font>
    <font>
      <i/>
      <u/>
      <sz val="11"/>
      <name val="ＭＳ Ｐ明朝"/>
      <family val="1"/>
      <charset val="128"/>
    </font>
    <font>
      <vertAlign val="superscript"/>
      <sz val="8"/>
      <name val="ＭＳ Ｐゴシック"/>
      <family val="3"/>
      <charset val="128"/>
    </font>
    <font>
      <i/>
      <sz val="11"/>
      <name val="AR P丸ゴシック体M"/>
      <family val="3"/>
      <charset val="128"/>
    </font>
    <font>
      <i/>
      <u/>
      <sz val="10.5"/>
      <name val="ＭＳ Ｐ明朝"/>
      <family val="1"/>
      <charset val="128"/>
    </font>
    <font>
      <sz val="10.5"/>
      <name val="ＭＳ Ｐ明朝"/>
      <family val="1"/>
      <charset val="128"/>
    </font>
    <font>
      <sz val="11"/>
      <name val="ＭＳ Ｐゴシック"/>
      <family val="3"/>
      <charset val="128"/>
    </font>
    <font>
      <vertAlign val="subscript"/>
      <sz val="8"/>
      <name val="ＭＳ Ｐゴシック"/>
      <family val="3"/>
      <charset val="128"/>
    </font>
    <font>
      <sz val="9"/>
      <name val="ＭＳ Ｐ明朝"/>
      <family val="1"/>
      <charset val="128"/>
    </font>
    <font>
      <i/>
      <sz val="11"/>
      <name val="AR丸ゴシック体M"/>
      <family val="3"/>
      <charset val="128"/>
    </font>
    <font>
      <i/>
      <sz val="11"/>
      <name val="ＭＳ Ｐゴシック"/>
      <family val="3"/>
      <charset val="128"/>
    </font>
    <font>
      <sz val="11"/>
      <name val="ＭＳ Ｐゴシック"/>
      <family val="3"/>
      <charset val="128"/>
    </font>
    <font>
      <sz val="11"/>
      <name val="ＭＳ Ｐゴシック"/>
      <family val="3"/>
      <charset val="128"/>
    </font>
    <font>
      <sz val="10"/>
      <name val="ＭＳ Ｐ明朝"/>
      <family val="1"/>
      <charset val="128"/>
    </font>
    <font>
      <u/>
      <sz val="10"/>
      <name val="ＭＳ Ｐ明朝"/>
      <family val="1"/>
      <charset val="128"/>
    </font>
    <font>
      <sz val="8"/>
      <name val="ＭＳ Ｐ明朝"/>
      <family val="1"/>
      <charset val="128"/>
    </font>
    <font>
      <u val="double"/>
      <sz val="10"/>
      <name val="ＭＳ Ｐ明朝"/>
      <family val="1"/>
      <charset val="128"/>
    </font>
    <font>
      <sz val="18"/>
      <name val="ＭＳ Ｐゴシック"/>
      <family val="3"/>
      <charset val="128"/>
    </font>
    <font>
      <sz val="18"/>
      <name val="ＭＳ ゴシック"/>
      <family val="3"/>
      <charset val="128"/>
    </font>
    <font>
      <u/>
      <sz val="12"/>
      <name val="HG創英角ﾎﾟｯﾌﾟ体"/>
      <family val="3"/>
      <charset val="128"/>
    </font>
    <font>
      <b/>
      <u/>
      <sz val="12"/>
      <name val="HG創英角ﾎﾟｯﾌﾟ体"/>
      <family val="3"/>
      <charset val="128"/>
    </font>
    <font>
      <b/>
      <u/>
      <sz val="12"/>
      <color indexed="10"/>
      <name val="HG創英角ﾎﾟｯﾌﾟ体"/>
      <family val="3"/>
      <charset val="128"/>
    </font>
    <font>
      <b/>
      <sz val="12"/>
      <name val="HG創英角ﾎﾟｯﾌﾟ体"/>
      <family val="3"/>
      <charset val="128"/>
    </font>
    <font>
      <u/>
      <sz val="12"/>
      <color indexed="10"/>
      <name val="HG創英角ﾎﾟｯﾌﾟ体"/>
      <family val="3"/>
      <charset val="128"/>
    </font>
    <font>
      <sz val="12"/>
      <name val="HG創英角ﾎﾟｯﾌﾟ体"/>
      <family val="3"/>
      <charset val="128"/>
    </font>
    <font>
      <vertAlign val="superscript"/>
      <sz val="11"/>
      <name val="ＭＳ Ｐゴシック"/>
      <family val="3"/>
      <charset val="128"/>
    </font>
    <font>
      <sz val="8"/>
      <name val="ＭＳ 明朝"/>
      <family val="1"/>
      <charset val="128"/>
    </font>
    <font>
      <sz val="12"/>
      <name val="Segoe UI Symbol"/>
      <family val="2"/>
    </font>
    <font>
      <b/>
      <sz val="12"/>
      <name val="Segoe UI Symbol"/>
      <family val="2"/>
    </font>
    <font>
      <b/>
      <i/>
      <sz val="11"/>
      <name val="ＭＳ ゴシック"/>
      <family val="3"/>
      <charset val="128"/>
    </font>
    <font>
      <b/>
      <sz val="10"/>
      <name val="ＭＳ Ｐ明朝"/>
      <family val="1"/>
      <charset val="128"/>
    </font>
    <font>
      <b/>
      <sz val="12"/>
      <name val="ＭＳ ゴシック"/>
      <family val="3"/>
      <charset val="128"/>
    </font>
    <font>
      <b/>
      <i/>
      <sz val="10"/>
      <name val="ＭＳ 明朝"/>
      <family val="1"/>
      <charset val="128"/>
    </font>
    <font>
      <b/>
      <i/>
      <sz val="11"/>
      <name val="ＭＳ 明朝"/>
      <family val="1"/>
      <charset val="128"/>
    </font>
    <font>
      <sz val="9"/>
      <name val="Meiryo UI"/>
      <family val="3"/>
      <charset val="128"/>
    </font>
    <font>
      <b/>
      <sz val="12"/>
      <name val="ＭＳ Ｐゴシック"/>
      <family val="3"/>
      <charset val="128"/>
    </font>
    <font>
      <sz val="10"/>
      <name val="ＭＳ 明朝"/>
      <family val="1"/>
      <charset val="128"/>
    </font>
    <font>
      <b/>
      <u/>
      <sz val="11"/>
      <name val="ＭＳ Ｐ明朝"/>
      <family val="1"/>
      <charset val="128"/>
    </font>
    <font>
      <b/>
      <sz val="9"/>
      <name val="ＭＳ Ｐゴシック"/>
      <family val="3"/>
      <charset val="128"/>
    </font>
    <font>
      <sz val="11"/>
      <name val="HG教科書体"/>
      <family val="1"/>
      <charset val="128"/>
    </font>
    <font>
      <sz val="12"/>
      <name val="HG教科書体"/>
      <family val="1"/>
      <charset val="128"/>
    </font>
    <font>
      <b/>
      <u/>
      <sz val="22"/>
      <name val="ＭＳ ゴシック"/>
      <family val="3"/>
      <charset val="128"/>
    </font>
    <font>
      <b/>
      <sz val="22"/>
      <name val="ＭＳ ゴシック"/>
      <family val="3"/>
      <charset val="128"/>
    </font>
    <font>
      <b/>
      <sz val="14"/>
      <name val="ＭＳ Ｐゴシック"/>
      <family val="3"/>
      <charset val="128"/>
    </font>
    <font>
      <sz val="12"/>
      <name val="ＭＳ Ｐゴシック"/>
      <family val="3"/>
      <charset val="128"/>
    </font>
    <font>
      <vertAlign val="subscript"/>
      <sz val="6"/>
      <name val="ＭＳ Ｐゴシック"/>
      <family val="3"/>
      <charset val="128"/>
    </font>
    <font>
      <b/>
      <u/>
      <sz val="12"/>
      <color indexed="10"/>
      <name val="HGP教科書体"/>
      <family val="1"/>
      <charset val="128"/>
    </font>
    <font>
      <sz val="6.5"/>
      <name val="ＭＳ Ｐゴシック"/>
      <family val="3"/>
      <charset val="128"/>
    </font>
    <font>
      <vertAlign val="subscript"/>
      <sz val="6.5"/>
      <name val="ＭＳ Ｐゴシック"/>
      <family val="3"/>
      <charset val="128"/>
    </font>
    <font>
      <vertAlign val="subscript"/>
      <sz val="7"/>
      <name val="ＭＳ Ｐゴシック"/>
      <family val="3"/>
      <charset val="128"/>
    </font>
    <font>
      <vertAlign val="superscript"/>
      <sz val="6"/>
      <name val="ＭＳ Ｐゴシック"/>
      <family val="3"/>
      <charset val="128"/>
    </font>
    <font>
      <vertAlign val="superscript"/>
      <sz val="10"/>
      <name val="ＭＳ Ｐゴシック"/>
      <family val="3"/>
      <charset val="128"/>
    </font>
    <font>
      <sz val="11"/>
      <name val="Meiryo UI"/>
      <family val="3"/>
      <charset val="128"/>
    </font>
    <font>
      <sz val="14"/>
      <color rgb="FFFF0000"/>
      <name val="ＭＳ 明朝"/>
      <family val="1"/>
      <charset val="128"/>
    </font>
    <font>
      <sz val="9.5"/>
      <color rgb="FFFF0000"/>
      <name val="ＭＳ Ｐ明朝"/>
      <family val="1"/>
      <charset val="128"/>
    </font>
    <font>
      <sz val="9"/>
      <color rgb="FFFF0000"/>
      <name val="ＭＳ Ｐ明朝"/>
      <family val="1"/>
      <charset val="128"/>
    </font>
    <font>
      <sz val="10"/>
      <color rgb="FFFF0000"/>
      <name val="ＭＳ Ｐ明朝"/>
      <family val="1"/>
      <charset val="128"/>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6"/>
      <name val="ＭＳ Ｐゴシック"/>
      <family val="3"/>
      <charset val="128"/>
      <scheme val="major"/>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s>
  <borders count="129">
    <border>
      <left/>
      <right/>
      <top/>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double">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style="hair">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style="double">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double">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double">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double">
        <color indexed="64"/>
      </bottom>
      <diagonal/>
    </border>
    <border>
      <left/>
      <right style="double">
        <color indexed="64"/>
      </right>
      <top/>
      <bottom style="hair">
        <color indexed="64"/>
      </bottom>
      <diagonal/>
    </border>
    <border>
      <left/>
      <right style="hair">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style="double">
        <color indexed="64"/>
      </right>
      <top style="double">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86">
    <xf numFmtId="0" fontId="0" fillId="0" borderId="0" xfId="0">
      <alignment vertical="center"/>
    </xf>
    <xf numFmtId="0" fontId="22" fillId="0" borderId="0" xfId="0" applyFont="1" applyAlignment="1">
      <alignment horizontal="justify" vertical="center"/>
    </xf>
    <xf numFmtId="0" fontId="24" fillId="0" borderId="0" xfId="0" applyFont="1">
      <alignment vertical="center"/>
    </xf>
    <xf numFmtId="0" fontId="4" fillId="0" borderId="0" xfId="0" applyFont="1" applyAlignment="1">
      <alignment horizontal="left" vertical="center"/>
    </xf>
    <xf numFmtId="0" fontId="24" fillId="0" borderId="1" xfId="0" applyFont="1" applyBorder="1" applyAlignment="1">
      <alignment horizontal="center" vertical="center" wrapText="1"/>
    </xf>
    <xf numFmtId="0" fontId="3" fillId="0" borderId="0" xfId="10" applyFont="1">
      <alignment vertical="center"/>
    </xf>
    <xf numFmtId="0" fontId="13" fillId="0" borderId="0" xfId="10" applyFont="1" applyAlignment="1"/>
    <xf numFmtId="0" fontId="4" fillId="0" borderId="0" xfId="10" applyFont="1" applyAlignment="1"/>
    <xf numFmtId="0" fontId="4" fillId="0" borderId="0" xfId="10" applyFont="1" applyAlignment="1">
      <alignment horizontal="center"/>
    </xf>
    <xf numFmtId="0" fontId="3" fillId="0" borderId="0" xfId="10" applyFont="1" applyAlignment="1">
      <alignment wrapText="1"/>
    </xf>
    <xf numFmtId="0" fontId="3" fillId="0" borderId="0" xfId="10" applyFont="1" applyAlignment="1"/>
    <xf numFmtId="0" fontId="11" fillId="0" borderId="0" xfId="10" applyFont="1" applyAlignment="1"/>
    <xf numFmtId="0" fontId="6" fillId="0" borderId="0" xfId="10" applyFont="1" applyAlignment="1"/>
    <xf numFmtId="0" fontId="6" fillId="0" borderId="0" xfId="10" applyFont="1" applyAlignment="1">
      <alignment horizontal="center"/>
    </xf>
    <xf numFmtId="0" fontId="3" fillId="0" borderId="0" xfId="10" applyFont="1" applyAlignment="1">
      <alignment vertical="center" wrapText="1"/>
    </xf>
    <xf numFmtId="0" fontId="4" fillId="0" borderId="0" xfId="10" applyFont="1" applyAlignment="1">
      <alignment vertical="top"/>
    </xf>
    <xf numFmtId="0" fontId="12" fillId="0" borderId="0" xfId="10" applyFont="1" applyAlignment="1">
      <alignment horizontal="center" vertical="center"/>
    </xf>
    <xf numFmtId="0" fontId="3" fillId="0" borderId="0" xfId="16" applyFont="1">
      <alignment vertical="center"/>
    </xf>
    <xf numFmtId="0" fontId="7" fillId="0" borderId="0" xfId="10" applyFont="1" applyAlignment="1">
      <alignment vertical="center" wrapText="1"/>
    </xf>
    <xf numFmtId="0" fontId="12" fillId="0" borderId="0" xfId="10" applyFont="1" applyAlignment="1">
      <alignment horizontal="center" vertical="top"/>
    </xf>
    <xf numFmtId="0" fontId="4" fillId="0" borderId="0" xfId="10" applyFont="1" applyAlignment="1">
      <alignment horizontal="center" vertical="top"/>
    </xf>
    <xf numFmtId="0" fontId="6" fillId="0" borderId="0" xfId="18" applyFont="1" applyAlignment="1"/>
    <xf numFmtId="0" fontId="3" fillId="0" borderId="0" xfId="18" applyFont="1" applyAlignment="1">
      <alignment vertical="center" wrapText="1"/>
    </xf>
    <xf numFmtId="0" fontId="3" fillId="0" borderId="0" xfId="18" applyFont="1">
      <alignment vertical="center"/>
    </xf>
    <xf numFmtId="0" fontId="15" fillId="0" borderId="0" xfId="7" applyFont="1" applyAlignment="1">
      <alignment vertical="center"/>
    </xf>
    <xf numFmtId="0" fontId="1" fillId="0" borderId="0" xfId="9"/>
    <xf numFmtId="0" fontId="34" fillId="0" borderId="0" xfId="9" applyFont="1" applyAlignment="1">
      <alignment horizontal="center" vertical="center"/>
    </xf>
    <xf numFmtId="0" fontId="33" fillId="0" borderId="0" xfId="9" applyFont="1" applyAlignment="1">
      <alignment vertical="center"/>
    </xf>
    <xf numFmtId="0" fontId="27" fillId="0" borderId="0" xfId="9" applyFont="1" applyAlignment="1">
      <alignment vertical="center"/>
    </xf>
    <xf numFmtId="0" fontId="35" fillId="0" borderId="0" xfId="9" applyFont="1" applyAlignment="1">
      <alignment vertical="center"/>
    </xf>
    <xf numFmtId="0" fontId="28" fillId="0" borderId="0" xfId="9" applyFont="1" applyAlignment="1">
      <alignment vertical="center"/>
    </xf>
    <xf numFmtId="0" fontId="33" fillId="0" borderId="0" xfId="9" quotePrefix="1" applyFont="1" applyAlignment="1">
      <alignment horizontal="right" vertical="center"/>
    </xf>
    <xf numFmtId="0" fontId="1" fillId="0" borderId="0" xfId="0" applyFont="1">
      <alignment vertical="center"/>
    </xf>
    <xf numFmtId="0" fontId="41" fillId="0" borderId="0" xfId="7" applyFont="1" applyAlignment="1">
      <alignment vertical="center"/>
    </xf>
    <xf numFmtId="0" fontId="41" fillId="0" borderId="0" xfId="0" applyFont="1">
      <alignment vertical="center"/>
    </xf>
    <xf numFmtId="0" fontId="47" fillId="0" borderId="0" xfId="0" applyFont="1">
      <alignment vertical="center"/>
    </xf>
    <xf numFmtId="0" fontId="15" fillId="0" borderId="0" xfId="12" applyFont="1" applyAlignment="1">
      <alignment vertical="center"/>
    </xf>
    <xf numFmtId="0" fontId="38" fillId="0" borderId="0" xfId="12" applyFont="1" applyAlignment="1">
      <alignment vertical="center"/>
    </xf>
    <xf numFmtId="0" fontId="16" fillId="0" borderId="0" xfId="12" applyFont="1" applyAlignment="1">
      <alignment vertical="center"/>
    </xf>
    <xf numFmtId="0" fontId="17" fillId="0" borderId="0" xfId="12" applyFont="1" applyAlignment="1">
      <alignment vertical="center"/>
    </xf>
    <xf numFmtId="0" fontId="18" fillId="0" borderId="0" xfId="12" applyFont="1" applyAlignment="1">
      <alignment vertical="center"/>
    </xf>
    <xf numFmtId="0" fontId="26" fillId="0" borderId="0" xfId="12" applyFont="1"/>
    <xf numFmtId="0" fontId="41" fillId="0" borderId="0" xfId="12" applyFont="1" applyAlignment="1">
      <alignment vertical="center"/>
    </xf>
    <xf numFmtId="0" fontId="16" fillId="0" borderId="0" xfId="12" applyFont="1"/>
    <xf numFmtId="0" fontId="20" fillId="0" borderId="2" xfId="12" applyFont="1" applyBorder="1" applyAlignment="1">
      <alignment horizontal="center" vertical="center" wrapText="1"/>
    </xf>
    <xf numFmtId="0" fontId="17" fillId="0" borderId="3" xfId="12" applyFont="1" applyBorder="1" applyAlignment="1">
      <alignment horizontal="center" vertical="center"/>
    </xf>
    <xf numFmtId="0" fontId="20" fillId="0" borderId="4" xfId="14" applyFont="1" applyBorder="1" applyAlignment="1">
      <alignment vertical="center"/>
    </xf>
    <xf numFmtId="0" fontId="15" fillId="0" borderId="0" xfId="0" applyFont="1">
      <alignment vertical="center"/>
    </xf>
    <xf numFmtId="0" fontId="20" fillId="0" borderId="0" xfId="0" applyFont="1">
      <alignment vertical="center"/>
    </xf>
    <xf numFmtId="0" fontId="17" fillId="0" borderId="5" xfId="0" applyFont="1" applyBorder="1">
      <alignment vertical="center"/>
    </xf>
    <xf numFmtId="0" fontId="20" fillId="0" borderId="6"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1" xfId="0" applyFont="1" applyBorder="1">
      <alignment vertical="center"/>
    </xf>
    <xf numFmtId="0" fontId="20" fillId="0" borderId="5" xfId="0" applyFont="1" applyBorder="1" applyAlignment="1">
      <alignment vertical="center" wrapText="1"/>
    </xf>
    <xf numFmtId="0" fontId="17" fillId="0" borderId="8" xfId="0" applyFont="1" applyBorder="1">
      <alignment vertical="center"/>
    </xf>
    <xf numFmtId="0" fontId="17" fillId="0" borderId="0" xfId="0" applyFont="1">
      <alignment vertical="center"/>
    </xf>
    <xf numFmtId="0" fontId="17" fillId="0" borderId="9" xfId="0" applyFont="1" applyBorder="1">
      <alignmen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pplyAlignment="1">
      <alignment vertical="center" wrapText="1"/>
    </xf>
    <xf numFmtId="0" fontId="16" fillId="0" borderId="13" xfId="0" applyFont="1" applyBorder="1" applyAlignment="1">
      <alignment vertical="center" wrapText="1"/>
    </xf>
    <xf numFmtId="0" fontId="20" fillId="0" borderId="14" xfId="0" applyFont="1" applyBorder="1">
      <alignment vertical="center"/>
    </xf>
    <xf numFmtId="0" fontId="16" fillId="0" borderId="15" xfId="0" applyFont="1" applyBorder="1" applyAlignment="1">
      <alignment vertical="center" wrapText="1"/>
    </xf>
    <xf numFmtId="0" fontId="20" fillId="0" borderId="16" xfId="0" applyFont="1" applyBorder="1">
      <alignment vertical="center"/>
    </xf>
    <xf numFmtId="0" fontId="20" fillId="0" borderId="17" xfId="0" applyFont="1" applyBorder="1">
      <alignment vertical="center"/>
    </xf>
    <xf numFmtId="0" fontId="38" fillId="0" borderId="0" xfId="7" applyFont="1" applyAlignment="1">
      <alignment vertical="center"/>
    </xf>
    <xf numFmtId="0" fontId="42" fillId="0" borderId="0" xfId="7" applyFont="1" applyAlignment="1">
      <alignment vertical="center"/>
    </xf>
    <xf numFmtId="0" fontId="42" fillId="0" borderId="18" xfId="7" applyFont="1" applyBorder="1" applyAlignment="1">
      <alignment horizontal="center" vertical="center"/>
    </xf>
    <xf numFmtId="0" fontId="42" fillId="0" borderId="19" xfId="7" applyFont="1" applyBorder="1" applyAlignment="1">
      <alignment vertical="center"/>
    </xf>
    <xf numFmtId="0" fontId="38" fillId="0" borderId="20" xfId="7" applyFont="1" applyBorder="1" applyAlignment="1">
      <alignment horizontal="left" vertical="center"/>
    </xf>
    <xf numFmtId="0" fontId="53" fillId="0" borderId="0" xfId="7" applyFont="1" applyAlignment="1">
      <alignment vertical="center"/>
    </xf>
    <xf numFmtId="0" fontId="53" fillId="0" borderId="14" xfId="7" applyFont="1" applyBorder="1" applyAlignment="1">
      <alignment vertical="center"/>
    </xf>
    <xf numFmtId="0" fontId="38" fillId="0" borderId="11" xfId="7" applyFont="1" applyBorder="1" applyAlignment="1">
      <alignment horizontal="left" vertical="center"/>
    </xf>
    <xf numFmtId="0" fontId="53" fillId="0" borderId="10" xfId="7" applyFont="1" applyBorder="1" applyAlignment="1">
      <alignment vertical="center"/>
    </xf>
    <xf numFmtId="0" fontId="42" fillId="0" borderId="0" xfId="12" applyFont="1" applyAlignment="1">
      <alignment vertical="center"/>
    </xf>
    <xf numFmtId="0" fontId="38" fillId="0" borderId="0" xfId="0" applyFont="1">
      <alignment vertical="center"/>
    </xf>
    <xf numFmtId="0" fontId="48" fillId="0" borderId="0" xfId="0" applyFont="1">
      <alignment vertical="center"/>
    </xf>
    <xf numFmtId="0" fontId="42" fillId="0" borderId="0" xfId="0" applyFont="1">
      <alignment vertical="center"/>
    </xf>
    <xf numFmtId="0" fontId="54" fillId="0" borderId="0" xfId="0" applyFont="1">
      <alignment vertical="center"/>
    </xf>
    <xf numFmtId="0" fontId="1" fillId="0" borderId="6" xfId="0" applyFont="1" applyBorder="1">
      <alignment vertical="center"/>
    </xf>
    <xf numFmtId="0" fontId="0" fillId="0" borderId="21" xfId="0" applyBorder="1">
      <alignment vertical="center"/>
    </xf>
    <xf numFmtId="0" fontId="20" fillId="0" borderId="7" xfId="0" applyFont="1" applyBorder="1" applyAlignment="1">
      <alignment horizontal="left" vertical="center"/>
    </xf>
    <xf numFmtId="0" fontId="57" fillId="0" borderId="0" xfId="0" applyFont="1">
      <alignment vertical="center"/>
    </xf>
    <xf numFmtId="0" fontId="57" fillId="0" borderId="0" xfId="0" applyFont="1" applyAlignment="1">
      <alignment horizontal="left" vertical="top"/>
    </xf>
    <xf numFmtId="0" fontId="55" fillId="0" borderId="0" xfId="0" applyFont="1">
      <alignment vertical="center"/>
    </xf>
    <xf numFmtId="0" fontId="24" fillId="0" borderId="22" xfId="0" applyFont="1" applyBorder="1" applyAlignment="1">
      <alignment horizontal="center" vertical="center" wrapText="1"/>
    </xf>
    <xf numFmtId="0" fontId="24" fillId="0" borderId="12" xfId="0" applyFont="1" applyBorder="1" applyAlignment="1">
      <alignment horizontal="left" vertical="center"/>
    </xf>
    <xf numFmtId="0" fontId="0" fillId="0" borderId="12" xfId="0" applyBorder="1">
      <alignment vertical="center"/>
    </xf>
    <xf numFmtId="0" fontId="0" fillId="0" borderId="5" xfId="0" applyBorder="1">
      <alignment vertical="center"/>
    </xf>
    <xf numFmtId="0" fontId="54" fillId="0" borderId="14" xfId="0" applyFont="1" applyBorder="1">
      <alignment vertical="center"/>
    </xf>
    <xf numFmtId="0" fontId="24" fillId="0" borderId="11" xfId="0" applyFont="1" applyBorder="1" applyAlignment="1">
      <alignment horizontal="left" vertical="center"/>
    </xf>
    <xf numFmtId="0" fontId="24" fillId="0" borderId="6" xfId="0" applyFont="1" applyBorder="1" applyAlignment="1">
      <alignment horizontal="left" vertical="center"/>
    </xf>
    <xf numFmtId="0" fontId="54" fillId="0" borderId="23" xfId="0" applyFont="1" applyBorder="1">
      <alignment vertical="center"/>
    </xf>
    <xf numFmtId="0" fontId="24" fillId="0" borderId="24" xfId="0" applyFont="1" applyBorder="1" applyAlignment="1">
      <alignment horizontal="left" vertical="center"/>
    </xf>
    <xf numFmtId="0" fontId="24" fillId="0" borderId="7" xfId="0" applyFont="1" applyBorder="1" applyAlignment="1">
      <alignment horizontal="left" vertical="center"/>
    </xf>
    <xf numFmtId="0" fontId="1" fillId="0" borderId="0" xfId="12" applyAlignment="1">
      <alignment vertical="center"/>
    </xf>
    <xf numFmtId="0" fontId="1" fillId="0" borderId="0" xfId="12" applyAlignment="1">
      <alignment horizontal="center" vertical="center"/>
    </xf>
    <xf numFmtId="0" fontId="1" fillId="0" borderId="0" xfId="12"/>
    <xf numFmtId="0" fontId="1" fillId="0" borderId="0" xfId="12" applyAlignment="1">
      <alignment horizontal="center"/>
    </xf>
    <xf numFmtId="0" fontId="55" fillId="0" borderId="0" xfId="6" applyFont="1" applyAlignment="1">
      <alignment vertical="center"/>
    </xf>
    <xf numFmtId="0" fontId="1" fillId="0" borderId="22" xfId="12" applyBorder="1"/>
    <xf numFmtId="0" fontId="17" fillId="0" borderId="8" xfId="12" applyFont="1" applyBorder="1" applyAlignment="1">
      <alignment horizontal="center" vertical="center"/>
    </xf>
    <xf numFmtId="0" fontId="1" fillId="0" borderId="19" xfId="12" applyBorder="1" applyAlignment="1">
      <alignment vertical="center"/>
    </xf>
    <xf numFmtId="0" fontId="17" fillId="0" borderId="25" xfId="12" applyFont="1" applyBorder="1" applyAlignment="1">
      <alignment horizontal="center" vertical="center"/>
    </xf>
    <xf numFmtId="0" fontId="1" fillId="0" borderId="19" xfId="12" applyBorder="1"/>
    <xf numFmtId="0" fontId="1" fillId="0" borderId="14" xfId="12" applyBorder="1"/>
    <xf numFmtId="0" fontId="1" fillId="0" borderId="10" xfId="12" applyBorder="1"/>
    <xf numFmtId="0" fontId="17" fillId="0" borderId="8" xfId="12" applyFont="1" applyBorder="1" applyAlignment="1">
      <alignment horizontal="right" vertical="center"/>
    </xf>
    <xf numFmtId="0" fontId="17" fillId="0" borderId="26" xfId="12" applyFont="1" applyBorder="1" applyAlignment="1">
      <alignment horizontal="right" vertical="center"/>
    </xf>
    <xf numFmtId="0" fontId="17" fillId="0" borderId="27" xfId="12" applyFont="1" applyBorder="1" applyAlignment="1">
      <alignment horizontal="center" vertical="center"/>
    </xf>
    <xf numFmtId="0" fontId="17" fillId="0" borderId="25" xfId="12" applyFont="1" applyBorder="1" applyAlignment="1">
      <alignment horizontal="right" vertical="center"/>
    </xf>
    <xf numFmtId="0" fontId="17" fillId="0" borderId="0" xfId="6" applyFont="1"/>
    <xf numFmtId="0" fontId="1" fillId="0" borderId="0" xfId="6"/>
    <xf numFmtId="0" fontId="1" fillId="0" borderId="28" xfId="12" applyBorder="1"/>
    <xf numFmtId="0" fontId="15" fillId="0" borderId="0" xfId="6" applyFont="1" applyAlignment="1">
      <alignment vertical="center"/>
    </xf>
    <xf numFmtId="0" fontId="1" fillId="0" borderId="0" xfId="6" applyAlignment="1">
      <alignment vertical="center"/>
    </xf>
    <xf numFmtId="0" fontId="20" fillId="0" borderId="0" xfId="6" applyFont="1" applyAlignment="1">
      <alignment vertical="center"/>
    </xf>
    <xf numFmtId="0" fontId="41" fillId="0" borderId="0" xfId="6" applyFont="1" applyAlignment="1">
      <alignment vertical="center"/>
    </xf>
    <xf numFmtId="0" fontId="50" fillId="0" borderId="0" xfId="6" applyFont="1" applyAlignment="1">
      <alignment vertical="center"/>
    </xf>
    <xf numFmtId="0" fontId="19" fillId="0" borderId="0" xfId="6" applyFont="1" applyAlignment="1">
      <alignment vertical="center"/>
    </xf>
    <xf numFmtId="0" fontId="19" fillId="0" borderId="0" xfId="6" applyFont="1" applyAlignment="1">
      <alignment vertical="distributed" wrapText="1"/>
    </xf>
    <xf numFmtId="0" fontId="20" fillId="0" borderId="2" xfId="6" applyFont="1" applyBorder="1" applyAlignment="1">
      <alignment horizontal="center" vertical="center" wrapText="1"/>
    </xf>
    <xf numFmtId="0" fontId="17" fillId="0" borderId="29" xfId="6" applyFont="1" applyBorder="1" applyAlignment="1">
      <alignment horizontal="center" vertical="center"/>
    </xf>
    <xf numFmtId="0" fontId="16" fillId="0" borderId="13" xfId="6" applyFont="1" applyBorder="1" applyAlignment="1">
      <alignment vertical="center" wrapText="1"/>
    </xf>
    <xf numFmtId="0" fontId="17" fillId="0" borderId="5" xfId="6" applyFont="1" applyBorder="1" applyAlignment="1">
      <alignment vertical="center"/>
    </xf>
    <xf numFmtId="0" fontId="16" fillId="0" borderId="30" xfId="6" applyFont="1" applyBorder="1" applyAlignment="1">
      <alignment vertical="center" wrapText="1"/>
    </xf>
    <xf numFmtId="0" fontId="17" fillId="0" borderId="31" xfId="6" applyFont="1" applyBorder="1" applyAlignment="1">
      <alignment vertical="center"/>
    </xf>
    <xf numFmtId="0" fontId="20" fillId="0" borderId="16" xfId="6" applyFont="1" applyBorder="1" applyAlignment="1">
      <alignment vertical="center"/>
    </xf>
    <xf numFmtId="0" fontId="20" fillId="0" borderId="11" xfId="6" applyFont="1" applyBorder="1" applyAlignment="1">
      <alignment vertical="center"/>
    </xf>
    <xf numFmtId="0" fontId="17" fillId="0" borderId="6" xfId="6" applyFont="1" applyBorder="1" applyAlignment="1">
      <alignment vertical="center"/>
    </xf>
    <xf numFmtId="0" fontId="16" fillId="0" borderId="15" xfId="6" applyFont="1" applyBorder="1" applyAlignment="1">
      <alignment vertical="center" wrapText="1"/>
    </xf>
    <xf numFmtId="0" fontId="20" fillId="0" borderId="14" xfId="6" applyFont="1" applyBorder="1" applyAlignment="1">
      <alignment vertical="center"/>
    </xf>
    <xf numFmtId="0" fontId="20" fillId="0" borderId="6" xfId="6" applyFont="1" applyBorder="1" applyAlignment="1">
      <alignment vertical="center"/>
    </xf>
    <xf numFmtId="0" fontId="20" fillId="0" borderId="10" xfId="6" applyFont="1" applyBorder="1" applyAlignment="1">
      <alignment vertical="center"/>
    </xf>
    <xf numFmtId="0" fontId="20" fillId="0" borderId="17" xfId="6" applyFont="1" applyBorder="1" applyAlignment="1">
      <alignment vertical="center"/>
    </xf>
    <xf numFmtId="0" fontId="20" fillId="0" borderId="21" xfId="6" applyFont="1" applyBorder="1" applyAlignment="1">
      <alignment vertical="center"/>
    </xf>
    <xf numFmtId="0" fontId="17" fillId="0" borderId="7" xfId="6" applyFont="1" applyBorder="1" applyAlignment="1">
      <alignment vertical="center"/>
    </xf>
    <xf numFmtId="0" fontId="17" fillId="0" borderId="1" xfId="6" applyFont="1" applyBorder="1" applyAlignment="1">
      <alignment vertical="center"/>
    </xf>
    <xf numFmtId="0" fontId="20" fillId="0" borderId="12" xfId="6" applyFont="1" applyBorder="1" applyAlignment="1">
      <alignment vertical="center" wrapText="1"/>
    </xf>
    <xf numFmtId="0" fontId="20" fillId="0" borderId="5" xfId="6" applyFont="1" applyBorder="1" applyAlignment="1">
      <alignment vertical="center" wrapText="1"/>
    </xf>
    <xf numFmtId="0" fontId="20" fillId="0" borderId="21" xfId="6" applyFont="1" applyBorder="1" applyAlignment="1">
      <alignment horizontal="left" vertical="center"/>
    </xf>
    <xf numFmtId="0" fontId="17" fillId="0" borderId="8" xfId="6" applyFont="1" applyBorder="1" applyAlignment="1">
      <alignment vertical="center"/>
    </xf>
    <xf numFmtId="0" fontId="57" fillId="0" borderId="0" xfId="6" applyFont="1" applyAlignment="1">
      <alignment vertical="center"/>
    </xf>
    <xf numFmtId="0" fontId="1" fillId="0" borderId="0" xfId="12" applyAlignment="1">
      <alignment horizontal="right" vertical="center"/>
    </xf>
    <xf numFmtId="0" fontId="59" fillId="0" borderId="17" xfId="7" applyFont="1" applyBorder="1" applyAlignment="1">
      <alignment horizontal="left" vertical="center"/>
    </xf>
    <xf numFmtId="0" fontId="59" fillId="0" borderId="17" xfId="7" applyFont="1" applyBorder="1" applyAlignment="1">
      <alignment horizontal="justify" vertical="center" wrapText="1"/>
    </xf>
    <xf numFmtId="0" fontId="59" fillId="0" borderId="32" xfId="0" applyFont="1" applyBorder="1" applyAlignment="1">
      <alignment horizontal="right" vertical="center"/>
    </xf>
    <xf numFmtId="0" fontId="60" fillId="0" borderId="25" xfId="0" applyFont="1" applyBorder="1" applyAlignment="1">
      <alignment horizontal="justify" vertical="center"/>
    </xf>
    <xf numFmtId="0" fontId="59" fillId="0" borderId="25" xfId="12" applyFont="1" applyBorder="1" applyAlignment="1">
      <alignment vertical="center"/>
    </xf>
    <xf numFmtId="0" fontId="59" fillId="0" borderId="32" xfId="12" applyFont="1" applyBorder="1" applyAlignment="1">
      <alignment vertical="center"/>
    </xf>
    <xf numFmtId="0" fontId="1" fillId="0" borderId="33" xfId="12" applyBorder="1"/>
    <xf numFmtId="0" fontId="0" fillId="0" borderId="0" xfId="7" applyFont="1" applyAlignment="1">
      <alignment vertical="center"/>
    </xf>
    <xf numFmtId="0" fontId="29" fillId="0" borderId="0" xfId="8" applyFont="1" applyAlignment="1">
      <alignment horizontal="right" vertical="center"/>
    </xf>
    <xf numFmtId="0" fontId="61" fillId="0" borderId="0" xfId="8" applyFont="1" applyAlignment="1">
      <alignment vertical="center"/>
    </xf>
    <xf numFmtId="0" fontId="0" fillId="0" borderId="0" xfId="3" applyFont="1" applyAlignment="1">
      <alignment vertical="center"/>
    </xf>
    <xf numFmtId="0" fontId="17" fillId="0" borderId="34" xfId="3" applyFont="1" applyBorder="1" applyAlignment="1">
      <alignment horizontal="left" vertical="center" wrapText="1"/>
    </xf>
    <xf numFmtId="0" fontId="17" fillId="0" borderId="31" xfId="3" applyFont="1" applyBorder="1" applyAlignment="1">
      <alignment horizontal="left" vertical="center" wrapText="1"/>
    </xf>
    <xf numFmtId="0" fontId="21" fillId="0" borderId="11" xfId="3" applyFont="1" applyBorder="1" applyAlignment="1">
      <alignment horizontal="left" vertical="center" wrapText="1"/>
    </xf>
    <xf numFmtId="0" fontId="21" fillId="0" borderId="35" xfId="3" applyFont="1" applyBorder="1" applyAlignment="1">
      <alignment horizontal="left" vertical="center" wrapText="1"/>
    </xf>
    <xf numFmtId="0" fontId="17" fillId="0" borderId="11" xfId="3" applyFont="1" applyBorder="1" applyAlignment="1">
      <alignment horizontal="left" vertical="center" wrapText="1"/>
    </xf>
    <xf numFmtId="0" fontId="17" fillId="0" borderId="6" xfId="3" applyFont="1" applyBorder="1" applyAlignment="1">
      <alignment horizontal="left" vertical="center" wrapText="1"/>
    </xf>
    <xf numFmtId="0" fontId="20" fillId="0" borderId="11" xfId="3" applyFont="1" applyBorder="1" applyAlignment="1">
      <alignment horizontal="center" vertical="center" wrapText="1"/>
    </xf>
    <xf numFmtId="0" fontId="17" fillId="0" borderId="11" xfId="3" applyFont="1" applyBorder="1" applyAlignment="1">
      <alignment vertical="center" wrapText="1"/>
    </xf>
    <xf numFmtId="0" fontId="17" fillId="0" borderId="6" xfId="3" applyFont="1" applyBorder="1" applyAlignment="1">
      <alignment vertical="center" wrapText="1"/>
    </xf>
    <xf numFmtId="0" fontId="21" fillId="0" borderId="35" xfId="3" applyFont="1" applyBorder="1" applyAlignment="1">
      <alignment vertical="center" wrapText="1"/>
    </xf>
    <xf numFmtId="0" fontId="17" fillId="0" borderId="17" xfId="3" applyFont="1" applyBorder="1" applyAlignment="1">
      <alignment vertical="center" wrapText="1"/>
    </xf>
    <xf numFmtId="0" fontId="20" fillId="0" borderId="36" xfId="3" applyFont="1" applyBorder="1" applyAlignment="1">
      <alignment horizontal="center" vertical="center"/>
    </xf>
    <xf numFmtId="0" fontId="17" fillId="0" borderId="36" xfId="3" applyFont="1" applyBorder="1" applyAlignment="1" applyProtection="1">
      <alignment vertical="center" wrapText="1"/>
      <protection locked="0"/>
    </xf>
    <xf numFmtId="0" fontId="20" fillId="0" borderId="0" xfId="3" applyFont="1" applyAlignment="1">
      <alignment vertical="center"/>
    </xf>
    <xf numFmtId="0" fontId="50" fillId="0" borderId="0" xfId="3" applyFont="1" applyAlignment="1">
      <alignment vertical="top"/>
    </xf>
    <xf numFmtId="0" fontId="20" fillId="0" borderId="0" xfId="3" applyFont="1" applyAlignment="1">
      <alignment vertical="top"/>
    </xf>
    <xf numFmtId="0" fontId="15" fillId="0" borderId="0" xfId="3" applyFont="1" applyAlignment="1">
      <alignment vertical="center"/>
    </xf>
    <xf numFmtId="0" fontId="41" fillId="0" borderId="0" xfId="3" applyFont="1" applyAlignment="1">
      <alignment vertical="center"/>
    </xf>
    <xf numFmtId="0" fontId="46" fillId="0" borderId="0" xfId="3" applyFont="1" applyAlignment="1">
      <alignment vertical="center"/>
    </xf>
    <xf numFmtId="0" fontId="43" fillId="0" borderId="0" xfId="3" applyFont="1" applyAlignment="1">
      <alignment vertical="center"/>
    </xf>
    <xf numFmtId="0" fontId="47" fillId="0" borderId="0" xfId="3" applyFont="1" applyAlignment="1">
      <alignment vertical="center"/>
    </xf>
    <xf numFmtId="0" fontId="21" fillId="0" borderId="0" xfId="3" applyFont="1" applyAlignment="1">
      <alignment vertical="center"/>
    </xf>
    <xf numFmtId="0" fontId="50" fillId="0" borderId="0" xfId="3" applyFont="1" applyAlignment="1">
      <alignment vertical="center"/>
    </xf>
    <xf numFmtId="0" fontId="20" fillId="0" borderId="35" xfId="3" applyFont="1" applyBorder="1" applyAlignment="1">
      <alignment horizontal="left" vertical="center" wrapText="1"/>
    </xf>
    <xf numFmtId="0" fontId="20" fillId="0" borderId="37" xfId="3" applyFont="1" applyBorder="1" applyAlignment="1">
      <alignment horizontal="center" vertical="center"/>
    </xf>
    <xf numFmtId="0" fontId="9" fillId="0" borderId="0" xfId="3" applyFont="1" applyAlignment="1">
      <alignment vertical="center"/>
    </xf>
    <xf numFmtId="0" fontId="9" fillId="0" borderId="0" xfId="3" applyFont="1" applyAlignment="1">
      <alignment vertical="top"/>
    </xf>
    <xf numFmtId="0" fontId="68" fillId="0" borderId="0" xfId="3" applyFont="1" applyAlignment="1">
      <alignment vertical="center"/>
    </xf>
    <xf numFmtId="0" fontId="68" fillId="0" borderId="0" xfId="3" applyFont="1" applyAlignment="1">
      <alignment vertical="top"/>
    </xf>
    <xf numFmtId="0" fontId="16" fillId="0" borderId="38" xfId="6" applyFont="1" applyBorder="1" applyAlignment="1">
      <alignment vertical="center" wrapText="1"/>
    </xf>
    <xf numFmtId="0" fontId="17" fillId="0" borderId="9" xfId="6" applyFont="1" applyBorder="1" applyAlignment="1">
      <alignment vertical="center"/>
    </xf>
    <xf numFmtId="0" fontId="16" fillId="0" borderId="38" xfId="0" applyFont="1" applyBorder="1" applyAlignment="1">
      <alignment vertical="center" wrapText="1"/>
    </xf>
    <xf numFmtId="0" fontId="1" fillId="0" borderId="0" xfId="5"/>
    <xf numFmtId="0" fontId="1" fillId="0" borderId="0" xfId="5" applyAlignment="1">
      <alignment vertical="top"/>
    </xf>
    <xf numFmtId="0" fontId="32" fillId="0" borderId="0" xfId="5" applyFont="1" applyAlignment="1">
      <alignment horizontal="center" vertical="center"/>
    </xf>
    <xf numFmtId="0" fontId="27" fillId="0" borderId="0" xfId="5" applyFont="1"/>
    <xf numFmtId="0" fontId="34" fillId="0" borderId="0" xfId="5" applyFont="1" applyAlignment="1">
      <alignment horizontal="center" vertical="center"/>
    </xf>
    <xf numFmtId="0" fontId="33" fillId="0" borderId="0" xfId="5" applyFont="1" applyAlignment="1">
      <alignment vertical="center"/>
    </xf>
    <xf numFmtId="0" fontId="27" fillId="0" borderId="0" xfId="5" applyFont="1" applyAlignment="1">
      <alignment vertical="center"/>
    </xf>
    <xf numFmtId="0" fontId="27" fillId="0" borderId="0" xfId="8" applyFont="1"/>
    <xf numFmtId="0" fontId="33" fillId="0" borderId="0" xfId="8" applyFont="1"/>
    <xf numFmtId="0" fontId="20" fillId="2" borderId="35" xfId="3" applyFont="1" applyFill="1" applyBorder="1" applyAlignment="1">
      <alignment vertical="center" wrapText="1"/>
    </xf>
    <xf numFmtId="0" fontId="20" fillId="2" borderId="16" xfId="3" applyFont="1" applyFill="1" applyBorder="1" applyAlignment="1">
      <alignment horizontal="center" vertical="center" wrapText="1"/>
    </xf>
    <xf numFmtId="0" fontId="21" fillId="2" borderId="35" xfId="3" applyFont="1" applyFill="1" applyBorder="1" applyAlignment="1">
      <alignment vertical="center" wrapText="1"/>
    </xf>
    <xf numFmtId="0" fontId="1" fillId="0" borderId="0" xfId="3" applyAlignment="1">
      <alignment vertical="center"/>
    </xf>
    <xf numFmtId="0" fontId="1" fillId="0" borderId="0" xfId="3" applyAlignment="1">
      <alignment horizontal="center" vertical="center"/>
    </xf>
    <xf numFmtId="0" fontId="55" fillId="0" borderId="0" xfId="3" applyFont="1" applyAlignment="1">
      <alignment vertical="center"/>
    </xf>
    <xf numFmtId="0" fontId="41" fillId="0" borderId="0" xfId="3" applyFont="1" applyAlignment="1">
      <alignment horizontal="center" vertical="center"/>
    </xf>
    <xf numFmtId="0" fontId="51" fillId="0" borderId="0" xfId="3" applyFont="1" applyAlignment="1">
      <alignment vertical="center"/>
    </xf>
    <xf numFmtId="0" fontId="43" fillId="0" borderId="0" xfId="3" applyFont="1" applyAlignment="1">
      <alignment horizontal="left" vertical="center"/>
    </xf>
    <xf numFmtId="0" fontId="55" fillId="0" borderId="0" xfId="3" applyFont="1" applyAlignment="1">
      <alignment horizontal="left" vertical="center"/>
    </xf>
    <xf numFmtId="0" fontId="0" fillId="0" borderId="0" xfId="3" applyFont="1" applyAlignment="1">
      <alignment horizontal="center" vertical="center"/>
    </xf>
    <xf numFmtId="0" fontId="1" fillId="0" borderId="0" xfId="3" applyAlignment="1">
      <alignment vertical="center" wrapText="1"/>
    </xf>
    <xf numFmtId="0" fontId="0" fillId="0" borderId="33" xfId="3" applyFont="1" applyBorder="1" applyAlignment="1">
      <alignment horizontal="center" vertical="center" wrapText="1"/>
    </xf>
    <xf numFmtId="0" fontId="0" fillId="0" borderId="14" xfId="3" applyFont="1" applyBorder="1" applyAlignment="1">
      <alignment horizontal="center" vertical="center" wrapText="1"/>
    </xf>
    <xf numFmtId="0" fontId="20" fillId="0" borderId="16" xfId="3" applyFont="1" applyBorder="1" applyAlignment="1">
      <alignment horizontal="center" vertical="center" wrapText="1"/>
    </xf>
    <xf numFmtId="0" fontId="20" fillId="0" borderId="17" xfId="3" applyFont="1" applyBorder="1" applyAlignment="1">
      <alignment horizontal="center" vertical="center" wrapText="1"/>
    </xf>
    <xf numFmtId="0" fontId="21" fillId="0" borderId="17" xfId="3" applyFont="1" applyBorder="1" applyAlignment="1">
      <alignment vertical="center" wrapText="1"/>
    </xf>
    <xf numFmtId="0" fontId="17" fillId="0" borderId="21" xfId="3" applyFont="1" applyBorder="1" applyAlignment="1">
      <alignment vertical="center" wrapText="1"/>
    </xf>
    <xf numFmtId="0" fontId="0" fillId="0" borderId="36" xfId="3" applyFont="1" applyBorder="1" applyAlignment="1">
      <alignment horizontal="center" vertical="center"/>
    </xf>
    <xf numFmtId="0" fontId="17" fillId="0" borderId="25" xfId="3" applyFont="1" applyBorder="1" applyAlignment="1">
      <alignment vertical="center" wrapText="1"/>
    </xf>
    <xf numFmtId="0" fontId="20" fillId="0" borderId="0" xfId="3" applyFont="1" applyAlignment="1">
      <alignment horizontal="center" vertical="center"/>
    </xf>
    <xf numFmtId="0" fontId="17" fillId="0" borderId="0" xfId="3" applyFont="1" applyAlignment="1" applyProtection="1">
      <alignment vertical="center" wrapText="1"/>
      <protection locked="0"/>
    </xf>
    <xf numFmtId="0" fontId="17" fillId="0" borderId="0" xfId="3" applyFont="1" applyAlignment="1">
      <alignment vertical="center" wrapText="1"/>
    </xf>
    <xf numFmtId="0" fontId="55" fillId="0" borderId="0" xfId="3" applyFont="1"/>
    <xf numFmtId="0" fontId="50" fillId="0" borderId="0" xfId="3" applyFont="1" applyAlignment="1">
      <alignment horizontal="center"/>
    </xf>
    <xf numFmtId="0" fontId="50" fillId="0" borderId="0" xfId="3" applyFont="1"/>
    <xf numFmtId="0" fontId="50" fillId="0" borderId="0" xfId="3" applyFont="1" applyAlignment="1">
      <alignment horizontal="center" vertical="top"/>
    </xf>
    <xf numFmtId="0" fontId="50" fillId="0" borderId="0" xfId="3" applyFont="1" applyAlignment="1">
      <alignment horizontal="center" vertical="center"/>
    </xf>
    <xf numFmtId="0" fontId="20" fillId="0" borderId="0" xfId="3" applyFont="1"/>
    <xf numFmtId="0" fontId="15" fillId="0" borderId="0" xfId="3" applyFont="1" applyAlignment="1">
      <alignment horizontal="center" vertical="center"/>
    </xf>
    <xf numFmtId="0" fontId="17" fillId="0" borderId="31" xfId="3" applyFont="1" applyBorder="1" applyAlignment="1">
      <alignment vertical="center" wrapText="1"/>
    </xf>
    <xf numFmtId="0" fontId="17" fillId="0" borderId="8" xfId="3" applyFont="1" applyBorder="1" applyAlignment="1">
      <alignment vertical="center" wrapText="1"/>
    </xf>
    <xf numFmtId="0" fontId="20" fillId="0" borderId="0" xfId="3" applyFont="1" applyAlignment="1">
      <alignment horizontal="center" vertical="top"/>
    </xf>
    <xf numFmtId="0" fontId="55" fillId="0" borderId="0" xfId="3" applyFont="1" applyAlignment="1">
      <alignment vertical="top"/>
    </xf>
    <xf numFmtId="0" fontId="45" fillId="0" borderId="0" xfId="3" applyFont="1" applyAlignment="1">
      <alignment vertical="center"/>
    </xf>
    <xf numFmtId="0" fontId="20" fillId="0" borderId="33"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39" xfId="3" applyFont="1" applyBorder="1" applyAlignment="1">
      <alignment horizontal="center" vertical="center" wrapText="1"/>
    </xf>
    <xf numFmtId="0" fontId="20" fillId="0" borderId="40" xfId="3" applyFont="1" applyBorder="1" applyAlignment="1">
      <alignment horizontal="left" vertical="center" wrapText="1"/>
    </xf>
    <xf numFmtId="0" fontId="17" fillId="0" borderId="9" xfId="3" applyFont="1" applyBorder="1" applyAlignment="1">
      <alignment horizontal="left" vertical="center" wrapText="1"/>
    </xf>
    <xf numFmtId="0" fontId="20" fillId="0" borderId="35" xfId="3" applyFont="1" applyBorder="1" applyAlignment="1">
      <alignment vertical="center" wrapText="1"/>
    </xf>
    <xf numFmtId="0" fontId="20" fillId="0" borderId="41" xfId="3" applyFont="1" applyBorder="1" applyAlignment="1">
      <alignment horizontal="center" vertical="center"/>
    </xf>
    <xf numFmtId="0" fontId="20" fillId="0" borderId="42" xfId="3" applyFont="1" applyBorder="1" applyAlignment="1">
      <alignment vertical="center" wrapText="1"/>
    </xf>
    <xf numFmtId="0" fontId="1" fillId="0" borderId="43" xfId="3" applyBorder="1" applyAlignment="1">
      <alignment vertical="center"/>
    </xf>
    <xf numFmtId="0" fontId="1" fillId="0" borderId="37" xfId="3" applyBorder="1" applyAlignment="1">
      <alignment vertical="center"/>
    </xf>
    <xf numFmtId="0" fontId="0" fillId="0" borderId="37" xfId="3" applyFont="1" applyBorder="1" applyAlignment="1">
      <alignment horizontal="center" vertical="center"/>
    </xf>
    <xf numFmtId="0" fontId="17" fillId="0" borderId="37" xfId="3" applyFont="1" applyBorder="1" applyAlignment="1">
      <alignment horizontal="center" vertical="center" wrapText="1"/>
    </xf>
    <xf numFmtId="0" fontId="17" fillId="0" borderId="0" xfId="3" applyFont="1" applyAlignment="1">
      <alignment horizontal="center" vertical="center" wrapText="1"/>
    </xf>
    <xf numFmtId="1" fontId="17" fillId="0" borderId="0" xfId="3" applyNumberFormat="1" applyFont="1" applyAlignment="1">
      <alignment horizontal="center" vertical="center" wrapText="1"/>
    </xf>
    <xf numFmtId="0" fontId="9" fillId="0" borderId="0" xfId="3" applyFont="1" applyAlignment="1">
      <alignment horizontal="center" vertical="center"/>
    </xf>
    <xf numFmtId="0" fontId="9" fillId="0" borderId="0" xfId="3" applyFont="1" applyAlignment="1">
      <alignment horizontal="center" vertical="top"/>
    </xf>
    <xf numFmtId="0" fontId="68" fillId="0" borderId="0" xfId="3" applyFont="1" applyAlignment="1">
      <alignment horizontal="center" vertical="center"/>
    </xf>
    <xf numFmtId="0" fontId="68" fillId="0" borderId="0" xfId="3" applyFont="1" applyAlignment="1">
      <alignment horizontal="center" vertical="top"/>
    </xf>
    <xf numFmtId="0" fontId="1" fillId="0" borderId="0" xfId="3" applyAlignment="1">
      <alignment vertical="top"/>
    </xf>
    <xf numFmtId="0" fontId="73" fillId="0" borderId="0" xfId="10" applyFont="1" applyAlignment="1"/>
    <xf numFmtId="0" fontId="13" fillId="0" borderId="0" xfId="17" applyFont="1" applyAlignment="1"/>
    <xf numFmtId="0" fontId="4" fillId="0" borderId="0" xfId="17" applyFont="1" applyAlignment="1"/>
    <xf numFmtId="0" fontId="4" fillId="0" borderId="0" xfId="17" applyFont="1" applyAlignment="1">
      <alignment horizontal="center"/>
    </xf>
    <xf numFmtId="0" fontId="3" fillId="0" borderId="0" xfId="17" applyFont="1" applyAlignment="1">
      <alignment wrapText="1"/>
    </xf>
    <xf numFmtId="0" fontId="3" fillId="0" borderId="0" xfId="17" applyFont="1" applyAlignment="1"/>
    <xf numFmtId="0" fontId="7" fillId="3" borderId="44" xfId="17" applyFont="1" applyFill="1" applyBorder="1" applyAlignment="1">
      <alignment horizontal="right" vertical="center"/>
    </xf>
    <xf numFmtId="0" fontId="3" fillId="0" borderId="0" xfId="17" applyFont="1">
      <alignment vertical="center"/>
    </xf>
    <xf numFmtId="0" fontId="3" fillId="0" borderId="15" xfId="10" applyFont="1" applyBorder="1">
      <alignment vertical="center"/>
    </xf>
    <xf numFmtId="0" fontId="4" fillId="0" borderId="45" xfId="10" applyFont="1" applyBorder="1" applyAlignment="1">
      <alignment vertical="top"/>
    </xf>
    <xf numFmtId="0" fontId="4" fillId="0" borderId="46" xfId="10" applyFont="1" applyBorder="1" applyAlignment="1">
      <alignment vertical="top"/>
    </xf>
    <xf numFmtId="0" fontId="4" fillId="0" borderId="46" xfId="10" applyFont="1" applyBorder="1" applyAlignment="1">
      <alignment horizontal="center" vertical="center"/>
    </xf>
    <xf numFmtId="0" fontId="12" fillId="4" borderId="46" xfId="10" applyFont="1" applyFill="1" applyBorder="1" applyAlignment="1">
      <alignment horizontal="center" vertical="center"/>
    </xf>
    <xf numFmtId="0" fontId="7" fillId="0" borderId="46" xfId="10" applyFont="1" applyBorder="1" applyAlignment="1">
      <alignment vertical="center" wrapText="1"/>
    </xf>
    <xf numFmtId="0" fontId="12" fillId="0" borderId="46" xfId="10" applyFont="1" applyBorder="1" applyAlignment="1">
      <alignment horizontal="center" vertical="center"/>
    </xf>
    <xf numFmtId="0" fontId="3" fillId="0" borderId="15" xfId="16" applyFont="1" applyBorder="1">
      <alignment vertical="center"/>
    </xf>
    <xf numFmtId="0" fontId="25" fillId="0" borderId="45"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12" fillId="4" borderId="46" xfId="16" applyFont="1" applyFill="1" applyBorder="1" applyAlignment="1">
      <alignment horizontal="center" vertical="center"/>
    </xf>
    <xf numFmtId="0" fontId="7" fillId="0" borderId="46" xfId="16" applyFont="1" applyBorder="1" applyAlignment="1">
      <alignment vertical="center" wrapText="1"/>
    </xf>
    <xf numFmtId="0" fontId="4" fillId="0" borderId="47" xfId="10" applyFont="1" applyBorder="1" applyAlignment="1">
      <alignment vertical="top"/>
    </xf>
    <xf numFmtId="0" fontId="4" fillId="0" borderId="48" xfId="10" applyFont="1" applyBorder="1" applyAlignment="1">
      <alignment vertical="top"/>
    </xf>
    <xf numFmtId="0" fontId="12" fillId="0" borderId="48" xfId="10" applyFont="1" applyBorder="1" applyAlignment="1">
      <alignment horizontal="center" vertical="center"/>
    </xf>
    <xf numFmtId="0" fontId="7" fillId="0" borderId="48" xfId="10" applyFont="1" applyBorder="1" applyAlignment="1">
      <alignment vertical="center" wrapText="1"/>
    </xf>
    <xf numFmtId="0" fontId="3" fillId="0" borderId="49" xfId="10" applyFont="1" applyBorder="1">
      <alignment vertical="center"/>
    </xf>
    <xf numFmtId="0" fontId="3" fillId="0" borderId="30" xfId="10" applyFont="1" applyBorder="1">
      <alignment vertical="center"/>
    </xf>
    <xf numFmtId="0" fontId="9" fillId="3" borderId="50" xfId="17" applyFont="1" applyFill="1" applyBorder="1" applyAlignment="1">
      <alignment horizontal="center" vertical="center"/>
    </xf>
    <xf numFmtId="0" fontId="9" fillId="3" borderId="51" xfId="17" applyFont="1" applyFill="1" applyBorder="1" applyAlignment="1">
      <alignment horizontal="center" vertical="center"/>
    </xf>
    <xf numFmtId="0" fontId="68" fillId="3" borderId="51" xfId="17" applyFont="1" applyFill="1" applyBorder="1" applyAlignment="1">
      <alignment horizontal="center" vertical="center" wrapText="1"/>
    </xf>
    <xf numFmtId="0" fontId="10" fillId="3" borderId="51" xfId="17" applyFont="1" applyFill="1" applyBorder="1" applyAlignment="1">
      <alignment horizontal="center" vertical="center"/>
    </xf>
    <xf numFmtId="0" fontId="3" fillId="3" borderId="51" xfId="17" applyFont="1" applyFill="1" applyBorder="1" applyAlignment="1">
      <alignment horizontal="center" vertical="center"/>
    </xf>
    <xf numFmtId="0" fontId="4" fillId="0" borderId="46" xfId="10" applyFont="1" applyBorder="1" applyAlignment="1">
      <alignment horizontal="center" vertical="top"/>
    </xf>
    <xf numFmtId="0" fontId="4" fillId="0" borderId="48" xfId="10" applyFont="1" applyBorder="1" applyAlignment="1">
      <alignment horizontal="center" vertical="center"/>
    </xf>
    <xf numFmtId="0" fontId="3" fillId="0" borderId="52" xfId="10" applyFont="1" applyBorder="1">
      <alignment vertical="center"/>
    </xf>
    <xf numFmtId="0" fontId="74" fillId="2" borderId="15" xfId="17" applyFont="1" applyFill="1" applyBorder="1" applyAlignment="1">
      <alignment horizontal="center" vertical="center"/>
    </xf>
    <xf numFmtId="0" fontId="74" fillId="5" borderId="15" xfId="17" applyFont="1" applyFill="1" applyBorder="1" applyAlignment="1">
      <alignment horizontal="center" vertical="center"/>
    </xf>
    <xf numFmtId="0" fontId="12" fillId="5" borderId="46" xfId="10" applyFont="1" applyFill="1" applyBorder="1" applyAlignment="1">
      <alignment horizontal="center" vertical="center"/>
    </xf>
    <xf numFmtId="0" fontId="8" fillId="0" borderId="46" xfId="11" applyFont="1" applyBorder="1" applyAlignment="1">
      <alignment vertical="center" wrapText="1"/>
    </xf>
    <xf numFmtId="0" fontId="12" fillId="4" borderId="48" xfId="10" applyFont="1" applyFill="1" applyBorder="1" applyAlignment="1">
      <alignment horizontal="center" vertical="center"/>
    </xf>
    <xf numFmtId="0" fontId="75" fillId="0" borderId="15" xfId="17" applyFont="1" applyBorder="1" applyAlignment="1">
      <alignment horizontal="center" vertical="center"/>
    </xf>
    <xf numFmtId="0" fontId="75" fillId="2" borderId="15" xfId="17" applyFont="1" applyFill="1" applyBorder="1" applyAlignment="1">
      <alignment horizontal="center" vertical="center"/>
    </xf>
    <xf numFmtId="0" fontId="75" fillId="2" borderId="49" xfId="17" applyFont="1" applyFill="1" applyBorder="1" applyAlignment="1">
      <alignment horizontal="center" vertical="center"/>
    </xf>
    <xf numFmtId="0" fontId="12" fillId="5" borderId="46" xfId="10" applyFont="1" applyFill="1" applyBorder="1" applyAlignment="1">
      <alignment horizontal="center" vertical="top"/>
    </xf>
    <xf numFmtId="0" fontId="12" fillId="4" borderId="46" xfId="10" applyFont="1" applyFill="1" applyBorder="1" applyAlignment="1">
      <alignment horizontal="center" vertical="top"/>
    </xf>
    <xf numFmtId="0" fontId="7" fillId="0" borderId="46" xfId="0" applyFont="1" applyBorder="1" applyAlignment="1">
      <alignment vertical="center" wrapText="1"/>
    </xf>
    <xf numFmtId="0" fontId="95" fillId="0" borderId="48" xfId="15" applyFont="1" applyBorder="1" applyAlignment="1" applyProtection="1">
      <alignment vertical="top"/>
      <protection locked="0"/>
    </xf>
    <xf numFmtId="0" fontId="4" fillId="0" borderId="46" xfId="17" applyFont="1" applyBorder="1" applyAlignment="1" applyProtection="1">
      <alignment vertical="top"/>
      <protection locked="0"/>
    </xf>
    <xf numFmtId="0" fontId="4" fillId="5" borderId="0" xfId="10" applyFont="1" applyFill="1" applyAlignment="1">
      <alignment horizontal="center" vertical="top"/>
    </xf>
    <xf numFmtId="0" fontId="8" fillId="0" borderId="46" xfId="19" applyFont="1" applyBorder="1" applyAlignment="1">
      <alignment vertical="center" wrapText="1"/>
    </xf>
    <xf numFmtId="0" fontId="75" fillId="5" borderId="49" xfId="17" applyFont="1" applyFill="1" applyBorder="1" applyAlignment="1">
      <alignment horizontal="center" vertical="center"/>
    </xf>
    <xf numFmtId="0" fontId="1" fillId="0" borderId="52" xfId="0" applyFont="1" applyBorder="1">
      <alignment vertical="center"/>
    </xf>
    <xf numFmtId="0" fontId="1" fillId="0" borderId="45" xfId="0" applyFont="1" applyBorder="1">
      <alignment vertical="center"/>
    </xf>
    <xf numFmtId="0" fontId="1" fillId="0" borderId="46" xfId="0" applyFont="1" applyBorder="1">
      <alignment vertical="center"/>
    </xf>
    <xf numFmtId="0" fontId="12" fillId="5" borderId="46" xfId="0" applyFont="1" applyFill="1" applyBorder="1" applyAlignment="1">
      <alignment horizontal="center" vertical="center"/>
    </xf>
    <xf numFmtId="0" fontId="12" fillId="4" borderId="46" xfId="0" applyFont="1" applyFill="1" applyBorder="1" applyAlignment="1">
      <alignment horizontal="center" vertical="center"/>
    </xf>
    <xf numFmtId="0" fontId="1" fillId="0" borderId="15" xfId="0" applyFont="1" applyBorder="1">
      <alignment vertical="center"/>
    </xf>
    <xf numFmtId="0" fontId="12" fillId="5" borderId="48" xfId="10" applyFont="1" applyFill="1" applyBorder="1" applyAlignment="1">
      <alignment horizontal="center" vertical="top"/>
    </xf>
    <xf numFmtId="0" fontId="12" fillId="4" borderId="48" xfId="10" applyFont="1" applyFill="1" applyBorder="1" applyAlignment="1">
      <alignment horizontal="center" vertical="top"/>
    </xf>
    <xf numFmtId="0" fontId="77" fillId="0" borderId="0" xfId="18" applyFont="1" applyAlignment="1"/>
    <xf numFmtId="0" fontId="3" fillId="0" borderId="52" xfId="18" applyFont="1" applyBorder="1">
      <alignment vertical="center"/>
    </xf>
    <xf numFmtId="0" fontId="4" fillId="0" borderId="45" xfId="18" applyFont="1" applyBorder="1" applyAlignment="1">
      <alignment vertical="top"/>
    </xf>
    <xf numFmtId="0" fontId="4" fillId="0" borderId="46" xfId="18" applyFont="1" applyBorder="1" applyAlignment="1">
      <alignment vertical="top"/>
    </xf>
    <xf numFmtId="0" fontId="12" fillId="5" borderId="46" xfId="18" applyFont="1" applyFill="1" applyBorder="1" applyAlignment="1">
      <alignment horizontal="center" vertical="center"/>
    </xf>
    <xf numFmtId="0" fontId="12" fillId="4" borderId="46" xfId="18" applyFont="1" applyFill="1" applyBorder="1" applyAlignment="1">
      <alignment horizontal="center" vertical="center"/>
    </xf>
    <xf numFmtId="0" fontId="7" fillId="0" borderId="46" xfId="18" applyFont="1" applyBorder="1" applyAlignment="1">
      <alignment vertical="center" wrapText="1"/>
    </xf>
    <xf numFmtId="0" fontId="3" fillId="0" borderId="15" xfId="18" applyFont="1" applyBorder="1">
      <alignment vertical="center"/>
    </xf>
    <xf numFmtId="0" fontId="4" fillId="0" borderId="45" xfId="18" applyFont="1" applyBorder="1" applyAlignment="1" applyProtection="1">
      <alignment vertical="top"/>
      <protection locked="0"/>
    </xf>
    <xf numFmtId="0" fontId="4" fillId="0" borderId="46" xfId="18" applyFont="1" applyBorder="1" applyAlignment="1" applyProtection="1">
      <alignment vertical="top"/>
      <protection locked="0"/>
    </xf>
    <xf numFmtId="0" fontId="4" fillId="5" borderId="46" xfId="18" applyFont="1" applyFill="1" applyBorder="1" applyAlignment="1">
      <alignment horizontal="center" vertical="center"/>
    </xf>
    <xf numFmtId="0" fontId="4" fillId="4" borderId="46" xfId="18" applyFont="1" applyFill="1" applyBorder="1" applyAlignment="1">
      <alignment vertical="top"/>
    </xf>
    <xf numFmtId="0" fontId="12" fillId="0" borderId="46" xfId="18" applyFont="1" applyBorder="1" applyAlignment="1">
      <alignment horizontal="center" vertical="center"/>
    </xf>
    <xf numFmtId="0" fontId="4" fillId="0" borderId="47" xfId="18" applyFont="1" applyBorder="1" applyAlignment="1" applyProtection="1">
      <alignment vertical="top"/>
      <protection locked="0"/>
    </xf>
    <xf numFmtId="0" fontId="4" fillId="0" borderId="48" xfId="18" applyFont="1" applyBorder="1" applyAlignment="1" applyProtection="1">
      <alignment vertical="top"/>
      <protection locked="0"/>
    </xf>
    <xf numFmtId="0" fontId="12" fillId="5" borderId="48" xfId="18" applyFont="1" applyFill="1" applyBorder="1" applyAlignment="1">
      <alignment horizontal="center" vertical="center"/>
    </xf>
    <xf numFmtId="0" fontId="12" fillId="0" borderId="48" xfId="18" applyFont="1" applyBorder="1" applyAlignment="1">
      <alignment horizontal="center" vertical="center"/>
    </xf>
    <xf numFmtId="0" fontId="7" fillId="0" borderId="48" xfId="18" applyFont="1" applyBorder="1" applyAlignment="1">
      <alignment vertical="center" wrapText="1"/>
    </xf>
    <xf numFmtId="0" fontId="3" fillId="0" borderId="49" xfId="18" applyFont="1" applyBorder="1">
      <alignment vertical="center"/>
    </xf>
    <xf numFmtId="0" fontId="15" fillId="0" borderId="0" xfId="0" applyFont="1" applyAlignment="1">
      <alignment horizontal="left" vertical="center"/>
    </xf>
    <xf numFmtId="0" fontId="20" fillId="0" borderId="16" xfId="0" applyFont="1" applyBorder="1" applyAlignment="1">
      <alignment horizontal="left" vertical="center" wrapText="1"/>
    </xf>
    <xf numFmtId="0" fontId="20" fillId="0" borderId="39" xfId="6" applyFont="1" applyBorder="1" applyAlignment="1">
      <alignment vertical="center" wrapText="1"/>
    </xf>
    <xf numFmtId="0" fontId="16" fillId="0" borderId="6" xfId="6" applyFont="1" applyBorder="1" applyAlignment="1">
      <alignment vertical="center" wrapText="1"/>
    </xf>
    <xf numFmtId="0" fontId="0" fillId="0" borderId="0" xfId="6" applyFont="1" applyAlignment="1">
      <alignment vertical="center"/>
    </xf>
    <xf numFmtId="0" fontId="16" fillId="0" borderId="6" xfId="0" applyFont="1" applyBorder="1" applyAlignment="1">
      <alignment vertical="center" wrapText="1"/>
    </xf>
    <xf numFmtId="0" fontId="78" fillId="0" borderId="46" xfId="19" applyFont="1" applyBorder="1" applyAlignment="1">
      <alignment vertical="center" wrapText="1"/>
    </xf>
    <xf numFmtId="0" fontId="55" fillId="0" borderId="0" xfId="12" applyFont="1" applyAlignment="1">
      <alignment vertical="center"/>
    </xf>
    <xf numFmtId="0" fontId="57" fillId="0" borderId="0" xfId="0" applyFont="1" applyAlignment="1">
      <alignment horizontal="left" vertical="center"/>
    </xf>
    <xf numFmtId="0" fontId="50" fillId="0" borderId="0" xfId="0" applyFont="1">
      <alignment vertical="center"/>
    </xf>
    <xf numFmtId="0" fontId="7" fillId="0" borderId="48" xfId="15" applyFont="1" applyBorder="1" applyAlignment="1">
      <alignment vertical="center" wrapText="1"/>
    </xf>
    <xf numFmtId="0" fontId="96" fillId="0" borderId="0" xfId="3" applyFont="1" applyAlignment="1">
      <alignment vertical="center"/>
    </xf>
    <xf numFmtId="0" fontId="97" fillId="0" borderId="0" xfId="3" applyFont="1" applyAlignment="1">
      <alignment vertical="center"/>
    </xf>
    <xf numFmtId="0" fontId="41" fillId="0" borderId="0" xfId="3" applyFont="1" applyAlignment="1">
      <alignment horizontal="left" vertical="center"/>
    </xf>
    <xf numFmtId="0" fontId="98" fillId="0" borderId="0" xfId="3" applyFont="1" applyAlignment="1">
      <alignment horizontal="left" vertical="center"/>
    </xf>
    <xf numFmtId="0" fontId="50" fillId="0" borderId="0" xfId="0" applyFont="1" applyAlignment="1">
      <alignment vertical="top"/>
    </xf>
    <xf numFmtId="0" fontId="1" fillId="0" borderId="0" xfId="13"/>
    <xf numFmtId="0" fontId="1" fillId="0" borderId="0" xfId="13" applyAlignment="1">
      <alignment vertical="center"/>
    </xf>
    <xf numFmtId="0" fontId="17" fillId="0" borderId="0" xfId="13" applyFont="1" applyAlignment="1">
      <alignment horizontal="right" vertical="center"/>
    </xf>
    <xf numFmtId="0" fontId="16" fillId="0" borderId="0" xfId="0" applyFont="1" applyAlignment="1">
      <alignment horizontal="center" vertical="center"/>
    </xf>
    <xf numFmtId="0" fontId="20" fillId="0" borderId="0" xfId="0" applyFont="1" applyAlignment="1">
      <alignment horizontal="center" vertical="center"/>
    </xf>
    <xf numFmtId="0" fontId="15" fillId="0" borderId="0" xfId="4" applyFont="1" applyAlignment="1">
      <alignment vertical="center"/>
    </xf>
    <xf numFmtId="0" fontId="1" fillId="0" borderId="0" xfId="4"/>
    <xf numFmtId="0" fontId="81" fillId="0" borderId="0" xfId="4" applyFont="1" applyAlignment="1">
      <alignment horizontal="right" vertical="center"/>
    </xf>
    <xf numFmtId="0" fontId="82" fillId="0" borderId="0" xfId="4" applyFont="1" applyAlignment="1">
      <alignment horizontal="left" vertical="center"/>
    </xf>
    <xf numFmtId="0" fontId="81" fillId="0" borderId="0" xfId="4" applyFont="1" applyAlignment="1">
      <alignment vertical="center" wrapText="1"/>
    </xf>
    <xf numFmtId="0" fontId="1" fillId="0" borderId="0" xfId="4" applyAlignment="1">
      <alignment vertical="center" wrapText="1"/>
    </xf>
    <xf numFmtId="0" fontId="84" fillId="0" borderId="0" xfId="4" applyFont="1" applyAlignment="1">
      <alignment horizontal="center" vertical="center"/>
    </xf>
    <xf numFmtId="0" fontId="1" fillId="0" borderId="0" xfId="4" applyAlignment="1">
      <alignment horizontal="center" vertical="center" wrapText="1"/>
    </xf>
    <xf numFmtId="0" fontId="99" fillId="0" borderId="37" xfId="4" applyFont="1" applyBorder="1" applyAlignment="1">
      <alignment vertical="center"/>
    </xf>
    <xf numFmtId="0" fontId="99" fillId="0" borderId="37" xfId="4" applyFont="1" applyBorder="1" applyAlignment="1" applyProtection="1">
      <alignment horizontal="center" vertical="center"/>
      <protection locked="0"/>
    </xf>
    <xf numFmtId="0" fontId="99" fillId="0" borderId="37" xfId="4" applyFont="1" applyBorder="1" applyAlignment="1">
      <alignment horizontal="center" vertical="center"/>
    </xf>
    <xf numFmtId="49" fontId="99" fillId="0" borderId="37" xfId="4" applyNumberFormat="1" applyFont="1" applyBorder="1"/>
    <xf numFmtId="183" fontId="99" fillId="0" borderId="8" xfId="4" applyNumberFormat="1" applyFont="1" applyBorder="1" applyAlignment="1">
      <alignment vertical="center"/>
    </xf>
    <xf numFmtId="0" fontId="1" fillId="0" borderId="0" xfId="4" applyAlignment="1">
      <alignment vertical="center"/>
    </xf>
    <xf numFmtId="0" fontId="18" fillId="0" borderId="0" xfId="4" applyFont="1"/>
    <xf numFmtId="0" fontId="18" fillId="0" borderId="0" xfId="4" applyFont="1" applyAlignment="1">
      <alignment vertical="center"/>
    </xf>
    <xf numFmtId="0" fontId="18" fillId="0" borderId="0" xfId="4" applyFont="1" applyAlignment="1">
      <alignment horizontal="center" vertical="center"/>
    </xf>
    <xf numFmtId="49" fontId="1" fillId="0" borderId="0" xfId="4" applyNumberFormat="1"/>
    <xf numFmtId="183" fontId="1" fillId="0" borderId="0" xfId="4" applyNumberFormat="1" applyAlignment="1">
      <alignment vertical="center"/>
    </xf>
    <xf numFmtId="0" fontId="85" fillId="0" borderId="0" xfId="4" applyFont="1"/>
    <xf numFmtId="0" fontId="17" fillId="0" borderId="0" xfId="4" applyFont="1" applyAlignment="1">
      <alignment horizontal="center" vertical="center"/>
    </xf>
    <xf numFmtId="0" fontId="1" fillId="0" borderId="0" xfId="4" applyAlignment="1">
      <alignment horizontal="center"/>
    </xf>
    <xf numFmtId="0" fontId="1" fillId="0" borderId="0" xfId="4" applyAlignment="1">
      <alignment horizontal="center" vertical="center" textRotation="255"/>
    </xf>
    <xf numFmtId="0" fontId="20" fillId="0" borderId="0" xfId="4" applyFont="1" applyAlignment="1">
      <alignment vertical="center"/>
    </xf>
    <xf numFmtId="179" fontId="100" fillId="0" borderId="0" xfId="2" applyNumberFormat="1" applyFont="1" applyFill="1" applyBorder="1" applyAlignment="1" applyProtection="1">
      <alignment vertical="center"/>
      <protection locked="0"/>
    </xf>
    <xf numFmtId="181" fontId="101" fillId="5" borderId="0" xfId="2" applyNumberFormat="1" applyFont="1" applyFill="1" applyBorder="1" applyAlignment="1" applyProtection="1">
      <alignment vertical="center"/>
      <protection locked="0"/>
    </xf>
    <xf numFmtId="178" fontId="17" fillId="0" borderId="0" xfId="4" applyNumberFormat="1" applyFont="1" applyAlignment="1">
      <alignment horizontal="center" vertical="center"/>
    </xf>
    <xf numFmtId="0" fontId="17" fillId="0" borderId="0" xfId="4" applyFont="1" applyAlignment="1">
      <alignment vertical="center"/>
    </xf>
    <xf numFmtId="0" fontId="0" fillId="0" borderId="0" xfId="4" applyFont="1"/>
    <xf numFmtId="0" fontId="0" fillId="0" borderId="53" xfId="4" applyFont="1" applyBorder="1" applyAlignment="1">
      <alignment horizontal="center" vertical="center"/>
    </xf>
    <xf numFmtId="0" fontId="0" fillId="0" borderId="2" xfId="4" applyFont="1" applyBorder="1" applyAlignment="1">
      <alignment horizontal="center" vertical="center"/>
    </xf>
    <xf numFmtId="0" fontId="1" fillId="5" borderId="2" xfId="4" applyFill="1" applyBorder="1" applyAlignment="1">
      <alignment horizontal="center" vertical="center"/>
    </xf>
    <xf numFmtId="0" fontId="1" fillId="5" borderId="3" xfId="4" applyFill="1" applyBorder="1" applyAlignment="1">
      <alignment horizontal="center"/>
    </xf>
    <xf numFmtId="0" fontId="89" fillId="0" borderId="8" xfId="0" applyFont="1" applyBorder="1" applyAlignment="1">
      <alignment horizontal="center" vertical="center" wrapText="1"/>
    </xf>
    <xf numFmtId="0" fontId="21" fillId="0" borderId="0" xfId="0" applyFont="1">
      <alignment vertical="center"/>
    </xf>
    <xf numFmtId="0" fontId="50" fillId="0" borderId="0" xfId="0" applyFont="1" applyAlignment="1"/>
    <xf numFmtId="0" fontId="57" fillId="0" borderId="0" xfId="6" applyFont="1"/>
    <xf numFmtId="0" fontId="55" fillId="0" borderId="0" xfId="0" applyFont="1" applyAlignment="1"/>
    <xf numFmtId="0" fontId="1" fillId="0" borderId="54" xfId="12" applyBorder="1"/>
    <xf numFmtId="0" fontId="1" fillId="0" borderId="23" xfId="12" applyBorder="1"/>
    <xf numFmtId="0" fontId="20" fillId="0" borderId="23" xfId="12" applyFont="1" applyBorder="1" applyAlignment="1">
      <alignment vertical="center" wrapText="1"/>
    </xf>
    <xf numFmtId="0" fontId="20" fillId="0" borderId="33" xfId="12" applyFont="1" applyBorder="1" applyAlignment="1">
      <alignment vertical="center" wrapText="1"/>
    </xf>
    <xf numFmtId="0" fontId="20" fillId="0" borderId="32" xfId="12" applyFont="1" applyBorder="1" applyAlignment="1">
      <alignment vertical="center" wrapText="1"/>
    </xf>
    <xf numFmtId="0" fontId="1" fillId="0" borderId="55" xfId="12" applyBorder="1"/>
    <xf numFmtId="0" fontId="1" fillId="0" borderId="32" xfId="12" applyBorder="1"/>
    <xf numFmtId="0" fontId="1" fillId="0" borderId="56" xfId="12" applyBorder="1"/>
    <xf numFmtId="0" fontId="1" fillId="0" borderId="26" xfId="12" applyBorder="1"/>
    <xf numFmtId="185" fontId="76" fillId="0" borderId="43" xfId="12" applyNumberFormat="1" applyFont="1" applyBorder="1" applyAlignment="1">
      <alignment vertical="center" shrinkToFit="1"/>
    </xf>
    <xf numFmtId="185" fontId="76" fillId="0" borderId="57" xfId="12" applyNumberFormat="1" applyFont="1" applyBorder="1" applyAlignment="1">
      <alignment vertical="center" shrinkToFit="1"/>
    </xf>
    <xf numFmtId="185" fontId="76" fillId="0" borderId="57" xfId="12" applyNumberFormat="1" applyFont="1" applyBorder="1" applyAlignment="1">
      <alignment horizontal="right" vertical="center" shrinkToFit="1"/>
    </xf>
    <xf numFmtId="185" fontId="76" fillId="0" borderId="32" xfId="12" applyNumberFormat="1" applyFont="1" applyBorder="1" applyAlignment="1">
      <alignment horizontal="right" vertical="center" shrinkToFit="1"/>
    </xf>
    <xf numFmtId="0" fontId="1" fillId="6" borderId="17" xfId="7" applyFill="1" applyBorder="1" applyAlignment="1">
      <alignment horizontal="justify" vertical="center" wrapText="1"/>
    </xf>
    <xf numFmtId="0" fontId="21" fillId="6" borderId="36" xfId="12" applyFont="1" applyFill="1" applyBorder="1" applyAlignment="1" applyProtection="1">
      <alignment horizontal="left" vertical="center" wrapText="1"/>
      <protection locked="0"/>
    </xf>
    <xf numFmtId="49" fontId="20" fillId="6" borderId="22" xfId="6" applyNumberFormat="1" applyFont="1" applyFill="1" applyBorder="1" applyAlignment="1" applyProtection="1">
      <alignment vertical="center" wrapText="1"/>
      <protection locked="0"/>
    </xf>
    <xf numFmtId="49" fontId="20" fillId="6" borderId="54" xfId="6" applyNumberFormat="1" applyFont="1" applyFill="1" applyBorder="1" applyAlignment="1" applyProtection="1">
      <alignment vertical="center" wrapText="1"/>
      <protection locked="0"/>
    </xf>
    <xf numFmtId="49" fontId="20" fillId="6" borderId="14" xfId="6" applyNumberFormat="1" applyFont="1" applyFill="1" applyBorder="1" applyAlignment="1" applyProtection="1">
      <alignment vertical="center" wrapText="1"/>
      <protection locked="0"/>
    </xf>
    <xf numFmtId="49" fontId="20" fillId="6" borderId="23" xfId="6" applyNumberFormat="1" applyFont="1" applyFill="1" applyBorder="1" applyAlignment="1" applyProtection="1">
      <alignment vertical="center" wrapText="1"/>
      <protection locked="0"/>
    </xf>
    <xf numFmtId="49" fontId="20" fillId="0" borderId="58" xfId="6" quotePrefix="1" applyNumberFormat="1" applyFont="1" applyBorder="1" applyAlignment="1" applyProtection="1">
      <alignment horizontal="center" vertical="center" wrapText="1"/>
      <protection locked="0"/>
    </xf>
    <xf numFmtId="0" fontId="20" fillId="0" borderId="43" xfId="6" quotePrefix="1" applyFont="1" applyBorder="1" applyAlignment="1" applyProtection="1">
      <alignment horizontal="center" vertical="center" wrapText="1"/>
      <protection locked="0"/>
    </xf>
    <xf numFmtId="0" fontId="26" fillId="0" borderId="0" xfId="3" applyFont="1" applyAlignment="1">
      <alignment vertical="center" wrapText="1"/>
    </xf>
    <xf numFmtId="0" fontId="17" fillId="0" borderId="31" xfId="4" applyFont="1" applyBorder="1" applyAlignment="1">
      <alignment horizontal="center" vertical="center"/>
    </xf>
    <xf numFmtId="0" fontId="17" fillId="0" borderId="6" xfId="4" applyFont="1" applyBorder="1" applyAlignment="1">
      <alignment horizontal="center" vertical="center"/>
    </xf>
    <xf numFmtId="0" fontId="17" fillId="0" borderId="21" xfId="4" applyFont="1" applyBorder="1" applyAlignment="1">
      <alignment horizontal="center" vertical="center"/>
    </xf>
    <xf numFmtId="0" fontId="17" fillId="0" borderId="4" xfId="4" applyFont="1" applyBorder="1" applyAlignment="1">
      <alignment horizontal="center" vertical="center"/>
    </xf>
    <xf numFmtId="0" fontId="17" fillId="0" borderId="8" xfId="4" applyFont="1" applyBorder="1" applyAlignment="1">
      <alignment horizontal="center" vertical="center"/>
    </xf>
    <xf numFmtId="178" fontId="17" fillId="0" borderId="6" xfId="4" applyNumberFormat="1" applyFont="1" applyBorder="1" applyAlignment="1">
      <alignment horizontal="center" vertical="center"/>
    </xf>
    <xf numFmtId="178" fontId="17" fillId="0" borderId="21" xfId="4" applyNumberFormat="1" applyFont="1" applyBorder="1" applyAlignment="1">
      <alignment horizontal="center" vertical="center"/>
    </xf>
    <xf numFmtId="0" fontId="17" fillId="0" borderId="6" xfId="4" applyFont="1" applyBorder="1" applyAlignment="1">
      <alignment horizontal="center" vertical="center" wrapText="1"/>
    </xf>
    <xf numFmtId="178" fontId="17" fillId="0" borderId="6" xfId="4" applyNumberFormat="1" applyFont="1" applyBorder="1" applyAlignment="1">
      <alignment horizontal="center" vertical="center" wrapText="1"/>
    </xf>
    <xf numFmtId="0" fontId="17" fillId="0" borderId="5" xfId="4" applyFont="1" applyBorder="1" applyAlignment="1">
      <alignment horizontal="center" vertical="center"/>
    </xf>
    <xf numFmtId="178" fontId="17" fillId="0" borderId="5" xfId="4" applyNumberFormat="1" applyFont="1" applyBorder="1" applyAlignment="1">
      <alignment horizontal="center" vertical="center"/>
    </xf>
    <xf numFmtId="0" fontId="102" fillId="6" borderId="5" xfId="0" applyFont="1" applyFill="1" applyBorder="1" applyAlignment="1">
      <alignment horizontal="center" vertical="center" wrapText="1"/>
    </xf>
    <xf numFmtId="0" fontId="102" fillId="6" borderId="6" xfId="0" applyFont="1" applyFill="1" applyBorder="1" applyAlignment="1">
      <alignment horizontal="center" vertical="center" wrapText="1"/>
    </xf>
    <xf numFmtId="1" fontId="86" fillId="0" borderId="0" xfId="3" applyNumberFormat="1" applyFont="1" applyAlignment="1">
      <alignment horizontal="right" vertical="center"/>
    </xf>
    <xf numFmtId="0" fontId="59" fillId="6" borderId="59" xfId="7" applyFont="1" applyFill="1" applyBorder="1" applyAlignment="1" applyProtection="1">
      <alignment horizontal="center" vertical="center"/>
      <protection locked="0"/>
    </xf>
    <xf numFmtId="0" fontId="59" fillId="6" borderId="2" xfId="7" applyFont="1" applyFill="1" applyBorder="1" applyAlignment="1" applyProtection="1">
      <alignment horizontal="center" vertical="center"/>
      <protection locked="0"/>
    </xf>
    <xf numFmtId="0" fontId="59" fillId="6" borderId="3" xfId="7" applyFont="1" applyFill="1" applyBorder="1" applyAlignment="1" applyProtection="1">
      <alignment horizontal="center" vertical="center"/>
      <protection locked="0"/>
    </xf>
    <xf numFmtId="49" fontId="21" fillId="6" borderId="59" xfId="14" applyNumberFormat="1" applyFont="1" applyFill="1" applyBorder="1" applyAlignment="1" applyProtection="1">
      <alignment vertical="center" wrapText="1"/>
      <protection locked="0"/>
    </xf>
    <xf numFmtId="176" fontId="94" fillId="0" borderId="58" xfId="0" applyNumberFormat="1" applyFont="1" applyBorder="1">
      <alignment vertical="center"/>
    </xf>
    <xf numFmtId="176" fontId="94" fillId="0" borderId="58" xfId="6" applyNumberFormat="1" applyFont="1" applyBorder="1" applyAlignment="1">
      <alignment vertical="center"/>
    </xf>
    <xf numFmtId="176" fontId="94" fillId="0" borderId="22" xfId="6" applyNumberFormat="1" applyFont="1" applyBorder="1" applyAlignment="1">
      <alignment vertical="center"/>
    </xf>
    <xf numFmtId="176" fontId="94" fillId="0" borderId="23" xfId="6" applyNumberFormat="1" applyFont="1" applyBorder="1" applyAlignment="1">
      <alignment vertical="center"/>
    </xf>
    <xf numFmtId="176" fontId="94" fillId="0" borderId="14" xfId="6" applyNumberFormat="1" applyFont="1" applyBorder="1" applyAlignment="1">
      <alignment vertical="center"/>
    </xf>
    <xf numFmtId="176" fontId="94" fillId="0" borderId="10" xfId="6" applyNumberFormat="1" applyFont="1" applyBorder="1" applyAlignment="1">
      <alignment vertical="center"/>
    </xf>
    <xf numFmtId="176" fontId="94" fillId="0" borderId="43" xfId="6" applyNumberFormat="1" applyFont="1" applyBorder="1" applyAlignment="1">
      <alignment vertical="center"/>
    </xf>
    <xf numFmtId="176" fontId="94" fillId="0" borderId="19" xfId="14" applyNumberFormat="1" applyFont="1" applyBorder="1" applyAlignment="1">
      <alignment vertical="center"/>
    </xf>
    <xf numFmtId="176" fontId="94" fillId="0" borderId="19" xfId="14" applyNumberFormat="1" applyFont="1" applyBorder="1" applyAlignment="1" applyProtection="1">
      <alignment vertical="center"/>
      <protection locked="0"/>
    </xf>
    <xf numFmtId="0" fontId="17" fillId="0" borderId="18" xfId="0" applyFont="1" applyBorder="1" applyAlignment="1"/>
    <xf numFmtId="0" fontId="0" fillId="0" borderId="18" xfId="0" applyBorder="1" applyAlignment="1"/>
    <xf numFmtId="0" fontId="1" fillId="0" borderId="18" xfId="0" applyFont="1" applyBorder="1" applyAlignment="1"/>
    <xf numFmtId="0" fontId="17" fillId="0" borderId="43" xfId="0" applyFont="1" applyBorder="1" applyAlignment="1"/>
    <xf numFmtId="0" fontId="0" fillId="0" borderId="8" xfId="0" applyBorder="1" applyAlignment="1"/>
    <xf numFmtId="190" fontId="21" fillId="0" borderId="18" xfId="0" applyNumberFormat="1" applyFont="1" applyBorder="1" applyAlignment="1"/>
    <xf numFmtId="180" fontId="21" fillId="0" borderId="18" xfId="0" applyNumberFormat="1" applyFont="1" applyBorder="1" applyAlignment="1"/>
    <xf numFmtId="191" fontId="21" fillId="0" borderId="18" xfId="0" applyNumberFormat="1" applyFont="1" applyBorder="1" applyAlignment="1"/>
    <xf numFmtId="0" fontId="1" fillId="0" borderId="8" xfId="0" applyFont="1" applyBorder="1" applyAlignment="1"/>
    <xf numFmtId="180" fontId="17" fillId="0" borderId="23" xfId="0" applyNumberFormat="1" applyFont="1" applyBorder="1" applyAlignment="1">
      <alignment horizontal="right" wrapText="1"/>
    </xf>
    <xf numFmtId="0" fontId="17" fillId="0" borderId="7" xfId="0" applyFont="1" applyBorder="1" applyAlignment="1">
      <alignment horizontal="left" wrapText="1"/>
    </xf>
    <xf numFmtId="0" fontId="0" fillId="0" borderId="0" xfId="7" applyFont="1" applyAlignment="1">
      <alignment horizontal="left" vertical="center"/>
    </xf>
    <xf numFmtId="0" fontId="38" fillId="0" borderId="0" xfId="7" applyFont="1" applyAlignment="1">
      <alignment horizontal="left" vertical="center"/>
    </xf>
    <xf numFmtId="0" fontId="0" fillId="0" borderId="0" xfId="3" applyFont="1" applyAlignment="1">
      <alignment horizontal="left" vertical="center"/>
    </xf>
    <xf numFmtId="0" fontId="52" fillId="0" borderId="0" xfId="3" applyFont="1" applyAlignment="1">
      <alignment horizontal="left" vertical="center"/>
    </xf>
    <xf numFmtId="0" fontId="1" fillId="0" borderId="0" xfId="3" applyAlignment="1">
      <alignment horizontal="left" vertical="center" indent="2"/>
    </xf>
    <xf numFmtId="0" fontId="0" fillId="0" borderId="0" xfId="12" applyFont="1" applyAlignment="1">
      <alignment vertical="center"/>
    </xf>
    <xf numFmtId="184" fontId="94" fillId="6" borderId="60" xfId="1" applyNumberFormat="1" applyFont="1" applyFill="1" applyBorder="1" applyAlignment="1" applyProtection="1">
      <alignment vertical="center" shrinkToFit="1"/>
      <protection locked="0"/>
    </xf>
    <xf numFmtId="189" fontId="94" fillId="0" borderId="61" xfId="1" applyNumberFormat="1" applyFont="1" applyBorder="1" applyAlignment="1">
      <alignment horizontal="right" vertical="center" shrinkToFit="1"/>
    </xf>
    <xf numFmtId="3" fontId="94" fillId="0" borderId="54" xfId="1" applyNumberFormat="1" applyFont="1" applyBorder="1" applyAlignment="1">
      <alignment vertical="center" wrapText="1"/>
    </xf>
    <xf numFmtId="3" fontId="94" fillId="0" borderId="14" xfId="1" applyNumberFormat="1" applyFont="1" applyBorder="1" applyAlignment="1">
      <alignment vertical="center" wrapText="1"/>
    </xf>
    <xf numFmtId="3" fontId="94" fillId="0" borderId="33" xfId="1" applyNumberFormat="1" applyFont="1" applyBorder="1" applyAlignment="1">
      <alignment vertical="center" wrapText="1"/>
    </xf>
    <xf numFmtId="3" fontId="94" fillId="0" borderId="14" xfId="1" applyNumberFormat="1" applyFont="1" applyBorder="1" applyAlignment="1">
      <alignment vertical="center"/>
    </xf>
    <xf numFmtId="3" fontId="94" fillId="0" borderId="10" xfId="1" applyNumberFormat="1" applyFont="1" applyBorder="1" applyAlignment="1">
      <alignment vertical="center"/>
    </xf>
    <xf numFmtId="3" fontId="94" fillId="0" borderId="43" xfId="1" applyNumberFormat="1" applyFont="1" applyBorder="1" applyAlignment="1">
      <alignment vertical="center"/>
    </xf>
    <xf numFmtId="184" fontId="94" fillId="6" borderId="22" xfId="1" applyNumberFormat="1" applyFont="1" applyFill="1" applyBorder="1" applyAlignment="1" applyProtection="1">
      <alignment vertical="center" shrinkToFit="1"/>
      <protection locked="0"/>
    </xf>
    <xf numFmtId="184" fontId="94" fillId="6" borderId="14" xfId="1" applyNumberFormat="1" applyFont="1" applyFill="1" applyBorder="1" applyAlignment="1" applyProtection="1">
      <alignment vertical="center" shrinkToFit="1"/>
      <protection locked="0"/>
    </xf>
    <xf numFmtId="184" fontId="94" fillId="6" borderId="10" xfId="1" applyNumberFormat="1" applyFont="1" applyFill="1" applyBorder="1" applyAlignment="1" applyProtection="1">
      <alignment vertical="center" shrinkToFit="1"/>
      <protection locked="0"/>
    </xf>
    <xf numFmtId="184" fontId="94" fillId="6" borderId="62" xfId="1" applyNumberFormat="1" applyFont="1" applyFill="1" applyBorder="1" applyAlignment="1" applyProtection="1">
      <alignment vertical="center" shrinkToFit="1"/>
      <protection locked="0"/>
    </xf>
    <xf numFmtId="184" fontId="94" fillId="6" borderId="63" xfId="1" applyNumberFormat="1" applyFont="1" applyFill="1" applyBorder="1" applyAlignment="1" applyProtection="1">
      <alignment vertical="center" shrinkToFit="1"/>
      <protection locked="0"/>
    </xf>
    <xf numFmtId="189" fontId="94" fillId="0" borderId="64" xfId="1" applyNumberFormat="1" applyFont="1" applyBorder="1" applyAlignment="1">
      <alignment horizontal="right" vertical="center" shrinkToFit="1"/>
    </xf>
    <xf numFmtId="189" fontId="94" fillId="0" borderId="32" xfId="1" applyNumberFormat="1" applyFont="1" applyBorder="1" applyAlignment="1">
      <alignment horizontal="right" vertical="center" shrinkToFit="1"/>
    </xf>
    <xf numFmtId="184" fontId="94" fillId="6" borderId="33" xfId="1" applyNumberFormat="1" applyFont="1" applyFill="1" applyBorder="1" applyAlignment="1" applyProtection="1">
      <alignment vertical="center" shrinkToFit="1"/>
      <protection locked="0"/>
    </xf>
    <xf numFmtId="189" fontId="94" fillId="0" borderId="32" xfId="3" applyNumberFormat="1" applyFont="1" applyBorder="1" applyAlignment="1">
      <alignment horizontal="right" vertical="center" shrinkToFit="1"/>
    </xf>
    <xf numFmtId="184" fontId="94" fillId="6" borderId="22" xfId="0" applyNumberFormat="1" applyFont="1" applyFill="1" applyBorder="1" applyAlignment="1" applyProtection="1">
      <alignment horizontal="right" vertical="center" shrinkToFit="1"/>
      <protection locked="0"/>
    </xf>
    <xf numFmtId="184" fontId="94" fillId="6" borderId="54" xfId="0" applyNumberFormat="1" applyFont="1" applyFill="1" applyBorder="1" applyAlignment="1" applyProtection="1">
      <alignment horizontal="right" vertical="center" shrinkToFit="1"/>
      <protection locked="0"/>
    </xf>
    <xf numFmtId="184" fontId="94" fillId="6" borderId="14" xfId="0" applyNumberFormat="1" applyFont="1" applyFill="1" applyBorder="1" applyAlignment="1" applyProtection="1">
      <alignment horizontal="right" vertical="center" shrinkToFit="1"/>
      <protection locked="0"/>
    </xf>
    <xf numFmtId="184" fontId="94" fillId="6" borderId="33" xfId="0" applyNumberFormat="1" applyFont="1" applyFill="1" applyBorder="1" applyAlignment="1" applyProtection="1">
      <alignment horizontal="right" vertical="center" shrinkToFit="1"/>
      <protection locked="0"/>
    </xf>
    <xf numFmtId="176" fontId="94" fillId="0" borderId="22" xfId="0" applyNumberFormat="1" applyFont="1" applyBorder="1" applyAlignment="1">
      <alignment vertical="center" shrinkToFit="1"/>
    </xf>
    <xf numFmtId="176" fontId="94" fillId="0" borderId="54" xfId="0" applyNumberFormat="1" applyFont="1" applyBorder="1" applyAlignment="1">
      <alignment vertical="center" shrinkToFit="1"/>
    </xf>
    <xf numFmtId="176" fontId="94" fillId="0" borderId="14" xfId="0" applyNumberFormat="1" applyFont="1" applyBorder="1" applyAlignment="1">
      <alignment vertical="center" shrinkToFit="1"/>
    </xf>
    <xf numFmtId="176" fontId="94" fillId="0" borderId="33" xfId="0" applyNumberFormat="1" applyFont="1" applyBorder="1" applyAlignment="1">
      <alignment vertical="center" shrinkToFit="1"/>
    </xf>
    <xf numFmtId="176" fontId="94" fillId="0" borderId="58" xfId="0" applyNumberFormat="1" applyFont="1" applyBorder="1" applyAlignment="1">
      <alignment vertical="center" shrinkToFit="1"/>
    </xf>
    <xf numFmtId="176" fontId="94" fillId="0" borderId="43" xfId="0" applyNumberFormat="1" applyFont="1" applyBorder="1" applyAlignment="1">
      <alignment vertical="center" shrinkToFit="1"/>
    </xf>
    <xf numFmtId="189" fontId="94" fillId="0" borderId="58" xfId="0" applyNumberFormat="1" applyFont="1" applyBorder="1" applyAlignment="1">
      <alignment vertical="center" shrinkToFit="1"/>
    </xf>
    <xf numFmtId="184" fontId="94" fillId="6" borderId="22" xfId="0" applyNumberFormat="1" applyFont="1" applyFill="1" applyBorder="1" applyAlignment="1" applyProtection="1">
      <alignment vertical="center" shrinkToFit="1"/>
      <protection locked="0"/>
    </xf>
    <xf numFmtId="184" fontId="94" fillId="6" borderId="14" xfId="0" applyNumberFormat="1" applyFont="1" applyFill="1" applyBorder="1" applyAlignment="1" applyProtection="1">
      <alignment vertical="center" shrinkToFit="1"/>
      <protection locked="0"/>
    </xf>
    <xf numFmtId="184" fontId="94" fillId="6" borderId="22" xfId="0" applyNumberFormat="1" applyFont="1" applyFill="1" applyBorder="1" applyProtection="1">
      <alignment vertical="center"/>
      <protection locked="0"/>
    </xf>
    <xf numFmtId="184" fontId="94" fillId="6" borderId="14" xfId="0" applyNumberFormat="1" applyFont="1" applyFill="1" applyBorder="1" applyProtection="1">
      <alignment vertical="center"/>
      <protection locked="0"/>
    </xf>
    <xf numFmtId="189" fontId="94" fillId="0" borderId="43" xfId="0" applyNumberFormat="1" applyFont="1" applyBorder="1" applyAlignment="1">
      <alignment vertical="center" shrinkToFit="1"/>
    </xf>
    <xf numFmtId="184" fontId="94" fillId="6" borderId="22" xfId="6" applyNumberFormat="1" applyFont="1" applyFill="1" applyBorder="1" applyAlignment="1" applyProtection="1">
      <alignment vertical="center" shrinkToFit="1"/>
      <protection locked="0"/>
    </xf>
    <xf numFmtId="184" fontId="94" fillId="6" borderId="54" xfId="6" applyNumberFormat="1" applyFont="1" applyFill="1" applyBorder="1" applyAlignment="1" applyProtection="1">
      <alignment vertical="center" shrinkToFit="1"/>
      <protection locked="0"/>
    </xf>
    <xf numFmtId="184" fontId="94" fillId="6" borderId="14" xfId="6" applyNumberFormat="1" applyFont="1" applyFill="1" applyBorder="1" applyAlignment="1" applyProtection="1">
      <alignment vertical="center" shrinkToFit="1"/>
      <protection locked="0"/>
    </xf>
    <xf numFmtId="184" fontId="94" fillId="6" borderId="23" xfId="6" applyNumberFormat="1" applyFont="1" applyFill="1" applyBorder="1" applyAlignment="1" applyProtection="1">
      <alignment vertical="center" shrinkToFit="1"/>
      <protection locked="0"/>
    </xf>
    <xf numFmtId="189" fontId="94" fillId="0" borderId="58" xfId="6" applyNumberFormat="1" applyFont="1" applyBorder="1" applyAlignment="1">
      <alignment vertical="center" shrinkToFit="1"/>
    </xf>
    <xf numFmtId="189" fontId="94" fillId="0" borderId="43" xfId="6" applyNumberFormat="1" applyFont="1" applyBorder="1" applyAlignment="1">
      <alignment vertical="center" shrinkToFit="1"/>
    </xf>
    <xf numFmtId="184" fontId="94" fillId="6" borderId="22" xfId="6" applyNumberFormat="1" applyFont="1" applyFill="1" applyBorder="1" applyAlignment="1">
      <alignment vertical="center" shrinkToFit="1"/>
    </xf>
    <xf numFmtId="184" fontId="94" fillId="6" borderId="14" xfId="6" applyNumberFormat="1" applyFont="1" applyFill="1" applyBorder="1" applyAlignment="1">
      <alignment vertical="center" shrinkToFit="1"/>
    </xf>
    <xf numFmtId="184" fontId="94" fillId="6" borderId="19" xfId="14" applyNumberFormat="1" applyFont="1" applyFill="1" applyBorder="1" applyAlignment="1" applyProtection="1">
      <alignment vertical="center" shrinkToFit="1"/>
      <protection locked="0"/>
    </xf>
    <xf numFmtId="190" fontId="17" fillId="0" borderId="23" xfId="6" applyNumberFormat="1" applyFont="1" applyBorder="1" applyAlignment="1">
      <alignment horizontal="right" wrapText="1"/>
    </xf>
    <xf numFmtId="0" fontId="17" fillId="0" borderId="7" xfId="6" applyFont="1" applyBorder="1" applyAlignment="1">
      <alignment horizontal="left" wrapText="1"/>
    </xf>
    <xf numFmtId="190" fontId="17" fillId="0" borderId="65" xfId="6" applyNumberFormat="1" applyFont="1" applyBorder="1" applyAlignment="1">
      <alignment horizontal="right" wrapText="1"/>
    </xf>
    <xf numFmtId="0" fontId="17" fillId="0" borderId="66" xfId="6" applyFont="1" applyBorder="1" applyAlignment="1">
      <alignment horizontal="left" wrapText="1"/>
    </xf>
    <xf numFmtId="190" fontId="17" fillId="0" borderId="55" xfId="6" applyNumberFormat="1" applyFont="1" applyBorder="1" applyAlignment="1">
      <alignment horizontal="right" wrapText="1"/>
    </xf>
    <xf numFmtId="191" fontId="17" fillId="0" borderId="23" xfId="0" applyNumberFormat="1" applyFont="1" applyBorder="1" applyAlignment="1">
      <alignment horizontal="right" wrapText="1"/>
    </xf>
    <xf numFmtId="190" fontId="17" fillId="0" borderId="56" xfId="6" applyNumberFormat="1" applyFont="1" applyBorder="1" applyAlignment="1">
      <alignment horizontal="right" wrapText="1"/>
    </xf>
    <xf numFmtId="0" fontId="17" fillId="0" borderId="67" xfId="6" applyFont="1" applyBorder="1" applyAlignment="1">
      <alignment horizontal="left" wrapText="1"/>
    </xf>
    <xf numFmtId="0" fontId="24" fillId="0" borderId="17" xfId="7" applyFont="1" applyBorder="1" applyAlignment="1">
      <alignment vertical="center"/>
    </xf>
    <xf numFmtId="182" fontId="94" fillId="5" borderId="37" xfId="4" applyNumberFormat="1" applyFont="1" applyFill="1" applyBorder="1" applyAlignment="1">
      <alignment horizontal="center" vertical="center" shrinkToFit="1"/>
    </xf>
    <xf numFmtId="182" fontId="94" fillId="5" borderId="37" xfId="4" applyNumberFormat="1" applyFont="1" applyFill="1" applyBorder="1" applyAlignment="1" applyProtection="1">
      <alignment horizontal="center" vertical="center" shrinkToFit="1"/>
      <protection locked="0"/>
    </xf>
    <xf numFmtId="180" fontId="94" fillId="6" borderId="0" xfId="12" applyNumberFormat="1" applyFont="1" applyFill="1" applyAlignment="1">
      <alignment horizontal="center" shrinkToFit="1"/>
    </xf>
    <xf numFmtId="0" fontId="28" fillId="7" borderId="43" xfId="9" applyFont="1" applyFill="1" applyBorder="1" applyAlignment="1">
      <alignment horizontal="center" vertical="center"/>
    </xf>
    <xf numFmtId="0" fontId="28" fillId="7" borderId="37" xfId="9" applyFont="1" applyFill="1" applyBorder="1" applyAlignment="1">
      <alignment horizontal="center" vertical="center"/>
    </xf>
    <xf numFmtId="0" fontId="28" fillId="7" borderId="8" xfId="9" applyFont="1" applyFill="1" applyBorder="1" applyAlignment="1">
      <alignment horizontal="center" vertical="center"/>
    </xf>
    <xf numFmtId="0" fontId="33" fillId="0" borderId="0" xfId="9" applyFont="1" applyAlignment="1">
      <alignment horizontal="left" vertical="center"/>
    </xf>
    <xf numFmtId="0" fontId="1" fillId="0" borderId="0" xfId="5" applyAlignment="1">
      <alignment horizontal="right" vertical="center"/>
    </xf>
    <xf numFmtId="0" fontId="30" fillId="0" borderId="0" xfId="5" applyFont="1" applyAlignment="1">
      <alignment horizontal="center" vertical="center"/>
    </xf>
    <xf numFmtId="0" fontId="37" fillId="0" borderId="0" xfId="5" applyFont="1" applyAlignment="1">
      <alignment horizontal="center" vertical="center"/>
    </xf>
    <xf numFmtId="0" fontId="31" fillId="0" borderId="0" xfId="5" applyFont="1" applyAlignment="1">
      <alignment horizontal="center" vertical="center"/>
    </xf>
    <xf numFmtId="0" fontId="32" fillId="0" borderId="0" xfId="5" applyFont="1" applyAlignment="1">
      <alignment horizontal="center" vertical="center"/>
    </xf>
    <xf numFmtId="0" fontId="29" fillId="0" borderId="0" xfId="5" applyFont="1" applyAlignment="1">
      <alignment horizontal="center" vertical="center"/>
    </xf>
    <xf numFmtId="0" fontId="33" fillId="0" borderId="0" xfId="5" applyFont="1" applyAlignment="1">
      <alignment horizontal="center" vertical="center"/>
    </xf>
    <xf numFmtId="0" fontId="5" fillId="0" borderId="45" xfId="10" applyFont="1" applyBorder="1" applyAlignment="1">
      <alignment horizontal="left" vertical="center" indent="1"/>
    </xf>
    <xf numFmtId="0" fontId="26" fillId="0" borderId="46" xfId="0" applyFont="1" applyBorder="1" applyAlignment="1">
      <alignment horizontal="left" vertical="center" indent="1"/>
    </xf>
    <xf numFmtId="0" fontId="31" fillId="0" borderId="0" xfId="10" applyFont="1" applyAlignment="1">
      <alignment horizontal="center" vertical="top"/>
    </xf>
    <xf numFmtId="0" fontId="26" fillId="0" borderId="0" xfId="0" applyFont="1" applyAlignment="1">
      <alignment horizontal="center" vertical="top"/>
    </xf>
    <xf numFmtId="0" fontId="5" fillId="0" borderId="68" xfId="10" applyFont="1" applyBorder="1" applyAlignment="1">
      <alignment horizontal="left" vertical="center" indent="1"/>
    </xf>
    <xf numFmtId="0" fontId="26" fillId="0" borderId="69" xfId="0" applyFont="1" applyBorder="1" applyAlignment="1">
      <alignment horizontal="left" vertical="center" indent="1"/>
    </xf>
    <xf numFmtId="0" fontId="5" fillId="0" borderId="45" xfId="16" applyFont="1" applyBorder="1" applyAlignment="1">
      <alignment horizontal="left" vertical="center" indent="1"/>
    </xf>
    <xf numFmtId="0" fontId="5" fillId="0" borderId="14" xfId="10" applyFont="1" applyBorder="1" applyAlignment="1">
      <alignment horizontal="left" vertical="center" indent="1"/>
    </xf>
    <xf numFmtId="0" fontId="5" fillId="0" borderId="11" xfId="10" applyFont="1" applyBorder="1" applyAlignment="1">
      <alignment horizontal="left" vertical="center" indent="1"/>
    </xf>
    <xf numFmtId="0" fontId="5" fillId="0" borderId="70" xfId="10" applyFont="1" applyBorder="1" applyAlignment="1">
      <alignment horizontal="left" vertical="center" indent="1"/>
    </xf>
    <xf numFmtId="0" fontId="5" fillId="0" borderId="71" xfId="10" applyFont="1" applyBorder="1" applyAlignment="1">
      <alignment horizontal="left" vertical="center" indent="1"/>
    </xf>
    <xf numFmtId="0" fontId="26" fillId="0" borderId="72" xfId="0" applyFont="1" applyBorder="1" applyAlignment="1">
      <alignment horizontal="left" vertical="center" indent="1"/>
    </xf>
    <xf numFmtId="0" fontId="5" fillId="0" borderId="45" xfId="10" applyFont="1" applyBorder="1" applyAlignment="1">
      <alignment horizontal="left" vertical="center" indent="2"/>
    </xf>
    <xf numFmtId="0" fontId="26" fillId="0" borderId="46" xfId="0" applyFont="1" applyBorder="1" applyAlignment="1">
      <alignment horizontal="left" vertical="center" indent="2"/>
    </xf>
    <xf numFmtId="0" fontId="5" fillId="0" borderId="19" xfId="10" applyFont="1" applyBorder="1" applyAlignment="1">
      <alignment horizontal="left" vertical="center" indent="1"/>
    </xf>
    <xf numFmtId="0" fontId="26" fillId="0" borderId="20" xfId="0" applyFont="1" applyBorder="1" applyAlignment="1">
      <alignment horizontal="left" vertical="center" indent="1"/>
    </xf>
    <xf numFmtId="0" fontId="26" fillId="0" borderId="73" xfId="0" applyFont="1" applyBorder="1" applyAlignment="1">
      <alignment horizontal="left" vertical="center" indent="1"/>
    </xf>
    <xf numFmtId="0" fontId="26" fillId="0" borderId="11" xfId="0" applyFont="1" applyBorder="1" applyAlignment="1">
      <alignment horizontal="left" vertical="center" indent="1"/>
    </xf>
    <xf numFmtId="0" fontId="26" fillId="0" borderId="70" xfId="0" applyFont="1" applyBorder="1" applyAlignment="1">
      <alignment horizontal="left" vertical="center" indent="1"/>
    </xf>
    <xf numFmtId="0" fontId="5" fillId="0" borderId="71" xfId="10" applyFont="1" applyBorder="1" applyAlignment="1">
      <alignment horizontal="left" vertical="center" wrapText="1" indent="1"/>
    </xf>
    <xf numFmtId="0" fontId="5" fillId="0" borderId="72" xfId="10" applyFont="1" applyBorder="1" applyAlignment="1">
      <alignment horizontal="left" vertical="center" wrapText="1" indent="1"/>
    </xf>
    <xf numFmtId="0" fontId="5" fillId="0" borderId="45" xfId="10" applyFont="1" applyBorder="1" applyAlignment="1">
      <alignment horizontal="left" vertical="center" wrapText="1" indent="1"/>
    </xf>
    <xf numFmtId="0" fontId="5" fillId="0" borderId="46" xfId="10" applyFont="1" applyBorder="1" applyAlignment="1">
      <alignment horizontal="left" vertical="center" wrapText="1" indent="1"/>
    </xf>
    <xf numFmtId="0" fontId="5" fillId="0" borderId="71" xfId="0" applyFont="1" applyBorder="1" applyAlignment="1">
      <alignment horizontal="left" vertical="center" wrapText="1" indent="1"/>
    </xf>
    <xf numFmtId="0" fontId="5" fillId="0" borderId="72" xfId="0" applyFont="1" applyBorder="1" applyAlignment="1">
      <alignment horizontal="left" vertical="center" wrapText="1" indent="1"/>
    </xf>
    <xf numFmtId="0" fontId="5" fillId="0" borderId="71" xfId="18" applyFont="1" applyBorder="1" applyAlignment="1">
      <alignment horizontal="left" vertical="center" wrapText="1" indent="1"/>
    </xf>
    <xf numFmtId="0" fontId="5" fillId="0" borderId="72" xfId="18" applyFont="1" applyBorder="1" applyAlignment="1">
      <alignment horizontal="left" vertical="center" wrapText="1" indent="1"/>
    </xf>
    <xf numFmtId="0" fontId="17" fillId="0" borderId="24" xfId="12" applyFont="1" applyBorder="1" applyAlignment="1">
      <alignment horizontal="center" vertical="center"/>
    </xf>
    <xf numFmtId="0" fontId="17" fillId="0" borderId="7" xfId="12" applyFont="1"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189" fontId="76" fillId="0" borderId="23" xfId="1" applyNumberFormat="1" applyFont="1" applyFill="1" applyBorder="1" applyAlignment="1" applyProtection="1">
      <alignment vertical="center" shrinkToFit="1"/>
      <protection locked="0"/>
    </xf>
    <xf numFmtId="189" fontId="76" fillId="0" borderId="24" xfId="1" applyNumberFormat="1" applyFont="1" applyFill="1" applyBorder="1" applyAlignment="1" applyProtection="1">
      <alignment vertical="center" shrinkToFit="1"/>
      <protection locked="0"/>
    </xf>
    <xf numFmtId="189" fontId="76" fillId="0" borderId="33" xfId="0" applyNumberFormat="1" applyFont="1" applyBorder="1" applyAlignment="1">
      <alignment vertical="center" shrinkToFit="1"/>
    </xf>
    <xf numFmtId="189" fontId="76" fillId="0" borderId="34" xfId="0" applyNumberFormat="1" applyFont="1" applyBorder="1" applyAlignment="1">
      <alignment vertical="center" shrinkToFit="1"/>
    </xf>
    <xf numFmtId="0" fontId="17" fillId="0" borderId="24" xfId="12" applyFont="1" applyBorder="1" applyAlignment="1">
      <alignment horizontal="center" vertical="center" wrapText="1"/>
    </xf>
    <xf numFmtId="0" fontId="17" fillId="0" borderId="7" xfId="12" applyFont="1" applyBorder="1" applyAlignment="1">
      <alignment horizontal="center" vertical="center" wrapText="1"/>
    </xf>
    <xf numFmtId="0" fontId="0" fillId="0" borderId="34" xfId="0" applyBorder="1" applyAlignment="1">
      <alignment horizontal="center" vertical="center" wrapText="1"/>
    </xf>
    <xf numFmtId="0" fontId="0" fillId="0" borderId="31" xfId="0" applyBorder="1" applyAlignment="1">
      <alignment horizontal="center" vertical="center" wrapText="1"/>
    </xf>
    <xf numFmtId="0" fontId="17" fillId="0" borderId="33" xfId="0" quotePrefix="1" applyFont="1" applyBorder="1" applyAlignment="1">
      <alignment horizontal="center" vertical="top" wrapText="1"/>
    </xf>
    <xf numFmtId="0" fontId="1" fillId="0" borderId="31" xfId="0" applyFont="1" applyBorder="1" applyAlignment="1">
      <alignment horizontal="center" vertical="top" wrapText="1"/>
    </xf>
    <xf numFmtId="0" fontId="17" fillId="0" borderId="33" xfId="6" quotePrefix="1" applyFont="1" applyBorder="1" applyAlignment="1">
      <alignment horizontal="center" vertical="top" wrapText="1"/>
    </xf>
    <xf numFmtId="0" fontId="17" fillId="0" borderId="7" xfId="12" applyFont="1" applyBorder="1" applyAlignment="1" applyProtection="1">
      <alignment horizontal="center" vertical="center"/>
      <protection locked="0"/>
    </xf>
    <xf numFmtId="0" fontId="17" fillId="0" borderId="7" xfId="12" applyFont="1" applyBorder="1" applyAlignment="1">
      <alignment horizontal="right" vertical="center"/>
    </xf>
    <xf numFmtId="0" fontId="0" fillId="0" borderId="31" xfId="0" applyBorder="1" applyAlignment="1">
      <alignment horizontal="right" vertical="center"/>
    </xf>
    <xf numFmtId="187" fontId="76" fillId="6" borderId="23" xfId="1" applyNumberFormat="1" applyFont="1" applyFill="1" applyBorder="1" applyAlignment="1" applyProtection="1">
      <alignment vertical="center" shrinkToFit="1"/>
      <protection locked="0"/>
    </xf>
    <xf numFmtId="187" fontId="76" fillId="6" borderId="24" xfId="1" applyNumberFormat="1" applyFont="1" applyFill="1" applyBorder="1" applyAlignment="1" applyProtection="1">
      <alignment vertical="center" shrinkToFit="1"/>
      <protection locked="0"/>
    </xf>
    <xf numFmtId="0" fontId="76" fillId="0" borderId="33" xfId="0" applyFont="1" applyBorder="1" applyAlignment="1">
      <alignment vertical="center" shrinkToFit="1"/>
    </xf>
    <xf numFmtId="0" fontId="76" fillId="0" borderId="34" xfId="0" applyFont="1" applyBorder="1" applyAlignment="1">
      <alignment vertical="center" shrinkToFit="1"/>
    </xf>
    <xf numFmtId="186" fontId="76" fillId="0" borderId="23" xfId="1" applyNumberFormat="1" applyFont="1" applyFill="1" applyBorder="1" applyAlignment="1" applyProtection="1">
      <alignment vertical="center"/>
    </xf>
    <xf numFmtId="186" fontId="76" fillId="0" borderId="24" xfId="1" applyNumberFormat="1" applyFont="1" applyFill="1" applyBorder="1" applyAlignment="1" applyProtection="1">
      <alignment vertical="center"/>
    </xf>
    <xf numFmtId="0" fontId="76" fillId="0" borderId="33" xfId="0" applyFont="1" applyBorder="1">
      <alignment vertical="center"/>
    </xf>
    <xf numFmtId="0" fontId="76" fillId="0" borderId="34" xfId="0" applyFont="1" applyBorder="1">
      <alignment vertical="center"/>
    </xf>
    <xf numFmtId="0" fontId="0" fillId="0" borderId="25" xfId="0" applyBorder="1" applyAlignment="1">
      <alignment horizontal="center" vertical="center"/>
    </xf>
    <xf numFmtId="0" fontId="76" fillId="0" borderId="32" xfId="0" applyFont="1" applyBorder="1">
      <alignment vertical="center"/>
    </xf>
    <xf numFmtId="0" fontId="76" fillId="0" borderId="36" xfId="0" applyFont="1" applyBorder="1">
      <alignment vertical="center"/>
    </xf>
    <xf numFmtId="0" fontId="0" fillId="0" borderId="36" xfId="0" applyBorder="1" applyAlignment="1">
      <alignment horizontal="center" vertical="center"/>
    </xf>
    <xf numFmtId="189" fontId="76" fillId="0" borderId="32" xfId="0" applyNumberFormat="1" applyFont="1" applyBorder="1" applyAlignment="1">
      <alignment vertical="center" shrinkToFit="1"/>
    </xf>
    <xf numFmtId="189" fontId="76" fillId="0" borderId="36" xfId="0" applyNumberFormat="1" applyFont="1" applyBorder="1" applyAlignment="1">
      <alignment vertical="center" shrinkToFit="1"/>
    </xf>
    <xf numFmtId="0" fontId="20" fillId="0" borderId="24" xfId="12" applyFont="1" applyBorder="1"/>
    <xf numFmtId="0" fontId="20" fillId="0" borderId="7" xfId="12" applyFont="1" applyBorder="1"/>
    <xf numFmtId="0" fontId="1" fillId="0" borderId="32" xfId="12" applyBorder="1" applyAlignment="1">
      <alignment horizontal="center" vertical="center"/>
    </xf>
    <xf numFmtId="0" fontId="1" fillId="0" borderId="36" xfId="12" applyBorder="1" applyAlignment="1">
      <alignment horizontal="center" vertical="center"/>
    </xf>
    <xf numFmtId="0" fontId="1" fillId="0" borderId="25" xfId="12" applyBorder="1" applyAlignment="1">
      <alignment horizontal="center" vertical="center"/>
    </xf>
    <xf numFmtId="0" fontId="20" fillId="0" borderId="26" xfId="12" applyFont="1" applyBorder="1" applyAlignment="1">
      <alignment horizontal="center" vertical="center"/>
    </xf>
    <xf numFmtId="0" fontId="20" fillId="0" borderId="27" xfId="12" applyFont="1" applyBorder="1" applyAlignment="1">
      <alignment horizontal="center" vertical="center"/>
    </xf>
    <xf numFmtId="0" fontId="20" fillId="0" borderId="57" xfId="12" applyFont="1" applyBorder="1" applyAlignment="1">
      <alignment horizontal="center" vertical="center"/>
    </xf>
    <xf numFmtId="0" fontId="20" fillId="0" borderId="24" xfId="12" applyFont="1" applyBorder="1" applyAlignment="1">
      <alignment wrapText="1"/>
    </xf>
    <xf numFmtId="0" fontId="20" fillId="0" borderId="7" xfId="12" applyFont="1" applyBorder="1" applyAlignment="1">
      <alignment wrapText="1"/>
    </xf>
    <xf numFmtId="0" fontId="1" fillId="0" borderId="74" xfId="12" applyBorder="1" applyAlignment="1">
      <alignment horizontal="center" vertical="center" textRotation="255"/>
    </xf>
    <xf numFmtId="0" fontId="1" fillId="0" borderId="75" xfId="12" applyBorder="1" applyAlignment="1">
      <alignment horizontal="center" vertical="center" textRotation="255"/>
    </xf>
    <xf numFmtId="0" fontId="20" fillId="0" borderId="24" xfId="12" applyFont="1" applyBorder="1" applyAlignment="1">
      <alignment vertical="center"/>
    </xf>
    <xf numFmtId="0" fontId="20" fillId="0" borderId="7" xfId="12" applyFont="1" applyBorder="1" applyAlignment="1">
      <alignment vertical="center"/>
    </xf>
    <xf numFmtId="0" fontId="0" fillId="0" borderId="34" xfId="0" applyBorder="1">
      <alignment vertical="center"/>
    </xf>
    <xf numFmtId="0" fontId="0" fillId="0" borderId="31" xfId="0" applyBorder="1">
      <alignment vertical="center"/>
    </xf>
    <xf numFmtId="0" fontId="21" fillId="0" borderId="12" xfId="12" applyFont="1" applyBorder="1" applyAlignment="1">
      <alignment vertical="center"/>
    </xf>
    <xf numFmtId="0" fontId="21" fillId="0" borderId="5" xfId="12" applyFont="1" applyBorder="1" applyAlignment="1">
      <alignment vertical="center"/>
    </xf>
    <xf numFmtId="0" fontId="0" fillId="0" borderId="56" xfId="12" applyFont="1" applyBorder="1" applyAlignment="1">
      <alignment horizontal="center" vertical="center" textRotation="255"/>
    </xf>
    <xf numFmtId="0" fontId="1" fillId="0" borderId="67" xfId="12" applyBorder="1" applyAlignment="1">
      <alignment horizontal="center" vertical="center" textRotation="255"/>
    </xf>
    <xf numFmtId="0" fontId="0" fillId="0" borderId="54" xfId="12" applyFont="1" applyBorder="1" applyAlignment="1">
      <alignment horizontal="center" vertical="center" textRotation="255"/>
    </xf>
    <xf numFmtId="0" fontId="1" fillId="0" borderId="9" xfId="12" applyBorder="1" applyAlignment="1">
      <alignment horizontal="center" vertical="center" textRotation="255"/>
    </xf>
    <xf numFmtId="0" fontId="1" fillId="0" borderId="54" xfId="12" applyBorder="1" applyAlignment="1">
      <alignment horizontal="center" vertical="center" textRotation="255"/>
    </xf>
    <xf numFmtId="0" fontId="1" fillId="0" borderId="57" xfId="12" applyBorder="1" applyAlignment="1">
      <alignment horizontal="center" vertical="center" textRotation="255"/>
    </xf>
    <xf numFmtId="0" fontId="1" fillId="0" borderId="27" xfId="12" applyBorder="1" applyAlignment="1">
      <alignment horizontal="center" vertical="center" textRotation="255"/>
    </xf>
    <xf numFmtId="0" fontId="20" fillId="0" borderId="43" xfId="12" applyFont="1" applyBorder="1" applyAlignment="1">
      <alignment horizontal="center" vertical="center"/>
    </xf>
    <xf numFmtId="0" fontId="20" fillId="0" borderId="37" xfId="12" applyFont="1" applyBorder="1" applyAlignment="1">
      <alignment horizontal="center" vertical="center"/>
    </xf>
    <xf numFmtId="0" fontId="20" fillId="0" borderId="8" xfId="12" applyFont="1" applyBorder="1" applyAlignment="1">
      <alignment horizontal="center" vertical="center"/>
    </xf>
    <xf numFmtId="0" fontId="21" fillId="0" borderId="20" xfId="12" applyFont="1" applyBorder="1" applyAlignment="1">
      <alignment vertical="center"/>
    </xf>
    <xf numFmtId="0" fontId="21" fillId="0" borderId="4" xfId="12" applyFont="1" applyBorder="1" applyAlignment="1">
      <alignment vertical="center"/>
    </xf>
    <xf numFmtId="0" fontId="20" fillId="0" borderId="76" xfId="12" applyFont="1" applyBorder="1" applyAlignment="1">
      <alignment horizontal="center" vertical="center" textRotation="255"/>
    </xf>
    <xf numFmtId="0" fontId="20" fillId="0" borderId="74" xfId="12" applyFont="1" applyBorder="1" applyAlignment="1">
      <alignment horizontal="center" vertical="center" textRotation="255"/>
    </xf>
    <xf numFmtId="0" fontId="20" fillId="0" borderId="77" xfId="12" applyFont="1" applyBorder="1" applyAlignment="1">
      <alignment horizontal="center" vertical="center" textRotation="255"/>
    </xf>
    <xf numFmtId="0" fontId="76" fillId="6" borderId="23" xfId="12" applyFont="1" applyFill="1" applyBorder="1" applyAlignment="1" applyProtection="1">
      <alignment horizontal="right" vertical="center" shrinkToFit="1"/>
      <protection locked="0"/>
    </xf>
    <xf numFmtId="0" fontId="94" fillId="0" borderId="33" xfId="0" applyFont="1" applyBorder="1" applyAlignment="1">
      <alignment horizontal="right" vertical="center" shrinkToFit="1"/>
    </xf>
    <xf numFmtId="0" fontId="76" fillId="6" borderId="23" xfId="12" applyFont="1" applyFill="1" applyBorder="1" applyAlignment="1" applyProtection="1">
      <alignment vertical="center" shrinkToFit="1"/>
      <protection locked="0"/>
    </xf>
    <xf numFmtId="0" fontId="94" fillId="0" borderId="33" xfId="0" applyFont="1" applyBorder="1" applyAlignment="1">
      <alignment vertical="center" shrinkToFit="1"/>
    </xf>
    <xf numFmtId="0" fontId="20" fillId="0" borderId="58" xfId="12" applyFont="1" applyBorder="1" applyAlignment="1">
      <alignment horizontal="center" vertical="center" wrapText="1"/>
    </xf>
    <xf numFmtId="0" fontId="20" fillId="0" borderId="78" xfId="12" applyFont="1" applyBorder="1" applyAlignment="1">
      <alignment horizontal="center" vertical="center" wrapText="1"/>
    </xf>
    <xf numFmtId="0" fontId="20" fillId="0" borderId="1" xfId="12" applyFont="1" applyBorder="1" applyAlignment="1">
      <alignment horizontal="center" vertical="center" wrapText="1"/>
    </xf>
    <xf numFmtId="0" fontId="20" fillId="0" borderId="58" xfId="12" applyFont="1" applyBorder="1" applyAlignment="1">
      <alignment horizontal="center" vertical="center"/>
    </xf>
    <xf numFmtId="0" fontId="20" fillId="0" borderId="78" xfId="12" applyFont="1" applyBorder="1" applyAlignment="1">
      <alignment horizontal="center" vertical="center"/>
    </xf>
    <xf numFmtId="0" fontId="20" fillId="0" borderId="1" xfId="12" applyFont="1" applyBorder="1" applyAlignment="1">
      <alignment horizontal="center" vertical="center"/>
    </xf>
    <xf numFmtId="0" fontId="17" fillId="0" borderId="66" xfId="12" applyFont="1" applyBorder="1" applyAlignment="1">
      <alignment horizontal="center" vertical="center"/>
    </xf>
    <xf numFmtId="186" fontId="76" fillId="0" borderId="23" xfId="1" applyNumberFormat="1" applyFont="1" applyFill="1" applyBorder="1" applyAlignment="1" applyProtection="1">
      <alignment vertical="center"/>
      <protection locked="0"/>
    </xf>
    <xf numFmtId="186" fontId="76" fillId="0" borderId="24" xfId="1" applyNumberFormat="1" applyFont="1" applyFill="1" applyBorder="1" applyAlignment="1" applyProtection="1">
      <alignment vertical="center"/>
      <protection locked="0"/>
    </xf>
    <xf numFmtId="0" fontId="17" fillId="0" borderId="7" xfId="12" applyFont="1" applyBorder="1" applyAlignment="1">
      <alignment vertical="center"/>
    </xf>
    <xf numFmtId="0" fontId="0" fillId="0" borderId="25" xfId="0" applyBorder="1">
      <alignment vertical="center"/>
    </xf>
    <xf numFmtId="0" fontId="76" fillId="0" borderId="32" xfId="0" applyFont="1" applyBorder="1" applyAlignment="1">
      <alignment vertical="center" shrinkToFit="1"/>
    </xf>
    <xf numFmtId="0" fontId="76" fillId="0" borderId="36" xfId="0" applyFont="1" applyBorder="1" applyAlignment="1">
      <alignment vertical="center" shrinkToFit="1"/>
    </xf>
    <xf numFmtId="0" fontId="16" fillId="0" borderId="58" xfId="12" applyFont="1" applyBorder="1" applyAlignment="1">
      <alignment horizontal="center" vertical="center" wrapText="1"/>
    </xf>
    <xf numFmtId="0" fontId="16" fillId="0" borderId="1" xfId="12" applyFont="1" applyBorder="1" applyAlignment="1">
      <alignment horizontal="center" vertical="center" wrapText="1"/>
    </xf>
    <xf numFmtId="0" fontId="1" fillId="0" borderId="0" xfId="6" applyAlignment="1" applyProtection="1">
      <alignment horizontal="right"/>
      <protection locked="0"/>
    </xf>
    <xf numFmtId="180" fontId="94" fillId="6" borderId="0" xfId="12" applyNumberFormat="1" applyFont="1" applyFill="1" applyAlignment="1">
      <alignment horizontal="center" shrinkToFit="1"/>
    </xf>
    <xf numFmtId="0" fontId="1" fillId="0" borderId="0" xfId="12" applyAlignment="1">
      <alignment horizontal="center"/>
    </xf>
    <xf numFmtId="0" fontId="17" fillId="0" borderId="58" xfId="12" applyFont="1" applyBorder="1" applyAlignment="1">
      <alignment horizontal="center" vertical="center" wrapText="1"/>
    </xf>
    <xf numFmtId="0" fontId="17" fillId="0" borderId="1" xfId="12" applyFont="1" applyBorder="1" applyAlignment="1">
      <alignment horizontal="center" vertical="center" wrapText="1"/>
    </xf>
    <xf numFmtId="0" fontId="94" fillId="6" borderId="0" xfId="12" applyFont="1" applyFill="1" applyAlignment="1">
      <alignment horizontal="center" shrinkToFit="1"/>
    </xf>
    <xf numFmtId="186" fontId="76" fillId="0" borderId="55" xfId="1" applyNumberFormat="1" applyFont="1" applyFill="1" applyBorder="1" applyAlignment="1" applyProtection="1">
      <alignment vertical="center"/>
    </xf>
    <xf numFmtId="186" fontId="76" fillId="0" borderId="65" xfId="1" applyNumberFormat="1" applyFont="1" applyFill="1" applyBorder="1" applyAlignment="1" applyProtection="1">
      <alignment vertical="center"/>
    </xf>
    <xf numFmtId="0" fontId="17" fillId="0" borderId="65" xfId="12" applyFont="1" applyBorder="1" applyAlignment="1">
      <alignment horizontal="center" vertical="center"/>
    </xf>
    <xf numFmtId="189" fontId="76" fillId="0" borderId="55" xfId="1" applyNumberFormat="1" applyFont="1" applyFill="1" applyBorder="1" applyAlignment="1" applyProtection="1">
      <alignment vertical="center" shrinkToFit="1"/>
    </xf>
    <xf numFmtId="189" fontId="76" fillId="0" borderId="65" xfId="1" applyNumberFormat="1" applyFont="1" applyFill="1" applyBorder="1" applyAlignment="1" applyProtection="1">
      <alignment vertical="center" shrinkToFit="1"/>
    </xf>
    <xf numFmtId="0" fontId="17" fillId="0" borderId="65" xfId="12" applyFont="1" applyBorder="1" applyAlignment="1">
      <alignment horizontal="center" vertical="center" wrapText="1"/>
    </xf>
    <xf numFmtId="0" fontId="17" fillId="0" borderId="66" xfId="12" applyFont="1" applyBorder="1" applyAlignment="1">
      <alignment horizontal="center" vertical="center" wrapText="1"/>
    </xf>
    <xf numFmtId="189" fontId="76" fillId="0" borderId="55" xfId="1" applyNumberFormat="1" applyFont="1" applyFill="1" applyBorder="1" applyAlignment="1" applyProtection="1">
      <alignment vertical="center" shrinkToFit="1"/>
      <protection locked="0"/>
    </xf>
    <xf numFmtId="189" fontId="76" fillId="0" borderId="65" xfId="1" applyNumberFormat="1" applyFont="1" applyFill="1" applyBorder="1" applyAlignment="1" applyProtection="1">
      <alignment vertical="center" shrinkToFit="1"/>
      <protection locked="0"/>
    </xf>
    <xf numFmtId="0" fontId="1" fillId="0" borderId="43" xfId="12" applyBorder="1" applyAlignment="1">
      <alignment horizontal="center" vertical="center"/>
    </xf>
    <xf numFmtId="0" fontId="1" fillId="0" borderId="37" xfId="12" applyBorder="1" applyAlignment="1">
      <alignment horizontal="center" vertical="center"/>
    </xf>
    <xf numFmtId="0" fontId="1" fillId="0" borderId="8" xfId="12" applyBorder="1" applyAlignment="1">
      <alignment horizontal="center" vertical="center"/>
    </xf>
    <xf numFmtId="0" fontId="1" fillId="0" borderId="43" xfId="12" applyBorder="1" applyAlignment="1">
      <alignment horizontal="center" vertical="center" wrapText="1"/>
    </xf>
    <xf numFmtId="0" fontId="1" fillId="0" borderId="8" xfId="12" applyBorder="1" applyAlignment="1">
      <alignment horizontal="center" vertical="center" wrapText="1"/>
    </xf>
    <xf numFmtId="189" fontId="76" fillId="0" borderId="43" xfId="1" applyNumberFormat="1" applyFont="1" applyFill="1" applyBorder="1" applyAlignment="1" applyProtection="1">
      <alignment vertical="center" shrinkToFit="1"/>
    </xf>
    <xf numFmtId="189" fontId="76" fillId="0" borderId="37" xfId="1" applyNumberFormat="1" applyFont="1" applyFill="1" applyBorder="1" applyAlignment="1" applyProtection="1">
      <alignment vertical="center" shrinkToFit="1"/>
    </xf>
    <xf numFmtId="0" fontId="1" fillId="0" borderId="58" xfId="12" applyBorder="1" applyAlignment="1">
      <alignment horizontal="center" vertical="center"/>
    </xf>
    <xf numFmtId="0" fontId="1" fillId="0" borderId="78" xfId="12" applyBorder="1" applyAlignment="1">
      <alignment horizontal="center" vertical="center"/>
    </xf>
    <xf numFmtId="0" fontId="1" fillId="0" borderId="1" xfId="12" applyBorder="1" applyAlignment="1">
      <alignment horizontal="center" vertical="center"/>
    </xf>
    <xf numFmtId="0" fontId="1" fillId="0" borderId="57" xfId="12" applyBorder="1" applyAlignment="1">
      <alignment horizontal="center" vertical="center" wrapText="1"/>
    </xf>
    <xf numFmtId="0" fontId="1" fillId="0" borderId="27" xfId="12" applyBorder="1" applyAlignment="1">
      <alignment horizontal="center" vertical="center" wrapText="1"/>
    </xf>
    <xf numFmtId="189" fontId="76" fillId="0" borderId="58" xfId="1" applyNumberFormat="1" applyFont="1" applyFill="1" applyBorder="1" applyAlignment="1" applyProtection="1">
      <alignment vertical="center" shrinkToFit="1"/>
    </xf>
    <xf numFmtId="189" fontId="76" fillId="0" borderId="78" xfId="1" applyNumberFormat="1" applyFont="1" applyFill="1" applyBorder="1" applyAlignment="1" applyProtection="1">
      <alignment vertical="center" shrinkToFit="1"/>
    </xf>
    <xf numFmtId="0" fontId="1" fillId="0" borderId="79" xfId="12" applyBorder="1" applyAlignment="1">
      <alignment horizontal="center" vertical="center"/>
    </xf>
    <xf numFmtId="0" fontId="1" fillId="0" borderId="80" xfId="12" applyBorder="1" applyAlignment="1">
      <alignment horizontal="center" vertical="center"/>
    </xf>
    <xf numFmtId="0" fontId="1" fillId="0" borderId="81" xfId="12" applyBorder="1" applyAlignment="1">
      <alignment horizontal="center" vertical="center"/>
    </xf>
    <xf numFmtId="189" fontId="76" fillId="0" borderId="79" xfId="1" applyNumberFormat="1" applyFont="1" applyFill="1" applyBorder="1" applyAlignment="1" applyProtection="1">
      <alignment vertical="center" shrinkToFit="1"/>
    </xf>
    <xf numFmtId="189" fontId="76" fillId="0" borderId="80" xfId="1" applyNumberFormat="1" applyFont="1" applyFill="1" applyBorder="1" applyAlignment="1" applyProtection="1">
      <alignment vertical="center" shrinkToFit="1"/>
    </xf>
    <xf numFmtId="0" fontId="1" fillId="0" borderId="57" xfId="12" applyBorder="1" applyAlignment="1">
      <alignment horizontal="center" vertical="center"/>
    </xf>
    <xf numFmtId="0" fontId="1" fillId="0" borderId="27" xfId="12" applyBorder="1" applyAlignment="1">
      <alignment horizontal="center" vertical="center"/>
    </xf>
    <xf numFmtId="189" fontId="76" fillId="0" borderId="57" xfId="1" applyNumberFormat="1" applyFont="1" applyFill="1" applyBorder="1" applyAlignment="1" applyProtection="1">
      <alignment vertical="center" shrinkToFit="1"/>
    </xf>
    <xf numFmtId="189" fontId="76" fillId="0" borderId="26" xfId="1" applyNumberFormat="1" applyFont="1" applyFill="1" applyBorder="1" applyAlignment="1" applyProtection="1">
      <alignment vertical="center" shrinkToFit="1"/>
    </xf>
    <xf numFmtId="49" fontId="1" fillId="6" borderId="55" xfId="12" applyNumberFormat="1" applyFill="1" applyBorder="1" applyAlignment="1">
      <alignment horizontal="center" vertical="center" wrapText="1"/>
    </xf>
    <xf numFmtId="49" fontId="1" fillId="6" borderId="65" xfId="12" applyNumberFormat="1" applyFill="1" applyBorder="1" applyAlignment="1">
      <alignment horizontal="center" vertical="center" wrapText="1"/>
    </xf>
    <xf numFmtId="49" fontId="1" fillId="6" borderId="66" xfId="12" applyNumberFormat="1" applyFill="1" applyBorder="1" applyAlignment="1">
      <alignment horizontal="center" vertical="center" wrapText="1"/>
    </xf>
    <xf numFmtId="49" fontId="1" fillId="6" borderId="32" xfId="12" applyNumberFormat="1" applyFill="1" applyBorder="1" applyAlignment="1">
      <alignment horizontal="center" vertical="center" wrapText="1"/>
    </xf>
    <xf numFmtId="49" fontId="1" fillId="6" borderId="36" xfId="12" applyNumberFormat="1" applyFill="1" applyBorder="1" applyAlignment="1">
      <alignment horizontal="center" vertical="center" wrapText="1"/>
    </xf>
    <xf numFmtId="49" fontId="1" fillId="6" borderId="25" xfId="12" applyNumberFormat="1" applyFill="1" applyBorder="1" applyAlignment="1">
      <alignment horizontal="center" vertical="center" wrapText="1"/>
    </xf>
    <xf numFmtId="0" fontId="17" fillId="0" borderId="82" xfId="12" applyFont="1" applyBorder="1" applyAlignment="1">
      <alignment horizontal="center" vertical="center"/>
    </xf>
    <xf numFmtId="0" fontId="17" fillId="0" borderId="67" xfId="12" applyFont="1" applyBorder="1" applyAlignment="1">
      <alignment horizontal="center" vertical="center"/>
    </xf>
    <xf numFmtId="189" fontId="76" fillId="0" borderId="56" xfId="1" applyNumberFormat="1" applyFont="1" applyFill="1" applyBorder="1" applyAlignment="1" applyProtection="1">
      <alignment vertical="center" shrinkToFit="1"/>
      <protection locked="0"/>
    </xf>
    <xf numFmtId="189" fontId="76" fillId="0" borderId="82" xfId="1" applyNumberFormat="1" applyFont="1" applyFill="1" applyBorder="1" applyAlignment="1" applyProtection="1">
      <alignment vertical="center" shrinkToFit="1"/>
      <protection locked="0"/>
    </xf>
    <xf numFmtId="0" fontId="17" fillId="0" borderId="34" xfId="12" applyFont="1" applyBorder="1" applyAlignment="1">
      <alignment horizontal="left" vertical="top" shrinkToFit="1"/>
    </xf>
    <xf numFmtId="0" fontId="17" fillId="0" borderId="34" xfId="0" applyFont="1" applyBorder="1" applyAlignment="1">
      <alignment horizontal="left" vertical="top" shrinkToFit="1"/>
    </xf>
    <xf numFmtId="0" fontId="17" fillId="0" borderId="31" xfId="0" applyFont="1" applyBorder="1" applyAlignment="1">
      <alignment horizontal="left" vertical="top" shrinkToFit="1"/>
    </xf>
    <xf numFmtId="0" fontId="20" fillId="0" borderId="83" xfId="12" applyFont="1" applyBorder="1" applyAlignment="1">
      <alignment horizontal="center" vertical="center" textRotation="255"/>
    </xf>
    <xf numFmtId="0" fontId="0" fillId="0" borderId="77" xfId="0" applyBorder="1" applyAlignment="1">
      <alignment horizontal="center" vertical="center" textRotation="255"/>
    </xf>
    <xf numFmtId="0" fontId="76" fillId="6" borderId="23" xfId="1" applyNumberFormat="1" applyFont="1" applyFill="1" applyBorder="1" applyAlignment="1" applyProtection="1">
      <alignment vertical="center" shrinkToFit="1"/>
      <protection locked="0"/>
    </xf>
    <xf numFmtId="0" fontId="94" fillId="0" borderId="32" xfId="0" applyFont="1" applyBorder="1" applyAlignment="1">
      <alignment vertical="center" shrinkToFit="1"/>
    </xf>
    <xf numFmtId="0" fontId="17" fillId="0" borderId="36" xfId="12" applyFont="1" applyBorder="1" applyAlignment="1">
      <alignment horizontal="left" vertical="top" shrinkToFit="1"/>
    </xf>
    <xf numFmtId="0" fontId="17" fillId="0" borderId="36" xfId="0" applyFont="1" applyBorder="1" applyAlignment="1">
      <alignment horizontal="left" vertical="top" shrinkToFit="1"/>
    </xf>
    <xf numFmtId="0" fontId="17" fillId="0" borderId="25" xfId="0" applyFont="1" applyBorder="1" applyAlignment="1">
      <alignment horizontal="left" vertical="top" shrinkToFit="1"/>
    </xf>
    <xf numFmtId="0" fontId="17" fillId="0" borderId="32" xfId="6" quotePrefix="1" applyFont="1" applyBorder="1" applyAlignment="1">
      <alignment horizontal="center" vertical="center" wrapText="1"/>
    </xf>
    <xf numFmtId="0" fontId="1" fillId="0" borderId="25" xfId="0" applyFont="1" applyBorder="1" applyAlignment="1">
      <alignment horizontal="center" vertical="center" wrapText="1"/>
    </xf>
    <xf numFmtId="0" fontId="20" fillId="0" borderId="55" xfId="12" applyFont="1" applyBorder="1" applyAlignment="1">
      <alignment horizontal="center" vertical="center"/>
    </xf>
    <xf numFmtId="0" fontId="20" fillId="0" borderId="65" xfId="12" applyFont="1" applyBorder="1" applyAlignment="1">
      <alignment horizontal="center" vertical="center"/>
    </xf>
    <xf numFmtId="0" fontId="0" fillId="0" borderId="32" xfId="0" applyBorder="1" applyAlignment="1">
      <alignment horizontal="center" vertical="center"/>
    </xf>
    <xf numFmtId="185" fontId="76" fillId="0" borderId="55" xfId="1" applyNumberFormat="1" applyFont="1" applyFill="1" applyBorder="1" applyAlignment="1" applyProtection="1">
      <alignment vertical="center" shrinkToFit="1"/>
    </xf>
    <xf numFmtId="185" fontId="94" fillId="0" borderId="32" xfId="0" applyNumberFormat="1" applyFont="1" applyBorder="1" applyAlignment="1">
      <alignment vertical="center" shrinkToFit="1"/>
    </xf>
    <xf numFmtId="0" fontId="17" fillId="0" borderId="8" xfId="12" applyFont="1" applyBorder="1" applyAlignment="1">
      <alignment vertical="center"/>
    </xf>
    <xf numFmtId="0" fontId="0" fillId="0" borderId="8" xfId="0" applyBorder="1">
      <alignment vertical="center"/>
    </xf>
    <xf numFmtId="187" fontId="76" fillId="0" borderId="55" xfId="1" applyNumberFormat="1" applyFont="1" applyFill="1" applyBorder="1" applyAlignment="1">
      <alignment vertical="center" shrinkToFit="1"/>
    </xf>
    <xf numFmtId="187" fontId="76" fillId="0" borderId="65" xfId="1" applyNumberFormat="1" applyFont="1" applyFill="1" applyBorder="1" applyAlignment="1">
      <alignment vertical="center" shrinkToFit="1"/>
    </xf>
    <xf numFmtId="0" fontId="17" fillId="0" borderId="8" xfId="12" applyFont="1" applyBorder="1" applyAlignment="1">
      <alignment horizontal="center" vertical="center"/>
    </xf>
    <xf numFmtId="0" fontId="0" fillId="0" borderId="8" xfId="0" applyBorder="1" applyAlignment="1">
      <alignment horizontal="center" vertical="center"/>
    </xf>
    <xf numFmtId="0" fontId="17" fillId="0" borderId="32" xfId="6" quotePrefix="1" applyFont="1" applyBorder="1" applyAlignment="1">
      <alignment horizontal="center" vertical="top" wrapText="1"/>
    </xf>
    <xf numFmtId="0" fontId="1" fillId="0" borderId="25" xfId="0" applyFont="1" applyBorder="1" applyAlignment="1">
      <alignment horizontal="center" vertical="top" wrapText="1"/>
    </xf>
    <xf numFmtId="0" fontId="17" fillId="0" borderId="37" xfId="12" applyFont="1" applyBorder="1" applyAlignment="1">
      <alignment horizontal="center" vertical="center"/>
    </xf>
    <xf numFmtId="0" fontId="0" fillId="0" borderId="37" xfId="0" applyBorder="1" applyAlignment="1">
      <alignment horizontal="center" vertical="center"/>
    </xf>
    <xf numFmtId="0" fontId="20" fillId="0" borderId="66" xfId="12" applyFont="1" applyBorder="1" applyAlignment="1">
      <alignment horizontal="center" vertical="center"/>
    </xf>
    <xf numFmtId="185" fontId="76" fillId="0" borderId="55" xfId="12" applyNumberFormat="1" applyFont="1" applyBorder="1" applyAlignment="1">
      <alignment vertical="center" shrinkToFit="1"/>
    </xf>
    <xf numFmtId="0" fontId="17" fillId="0" borderId="66" xfId="12" applyFont="1" applyBorder="1" applyAlignment="1">
      <alignment horizontal="right" vertical="center"/>
    </xf>
    <xf numFmtId="0" fontId="0" fillId="0" borderId="25" xfId="0" applyBorder="1" applyAlignment="1">
      <alignment horizontal="right" vertical="center"/>
    </xf>
    <xf numFmtId="187" fontId="76" fillId="0" borderId="55" xfId="1" applyNumberFormat="1" applyFont="1" applyFill="1" applyBorder="1" applyAlignment="1" applyProtection="1">
      <alignment vertical="center" shrinkToFit="1"/>
    </xf>
    <xf numFmtId="187" fontId="76" fillId="0" borderId="65" xfId="1" applyNumberFormat="1" applyFont="1" applyFill="1" applyBorder="1" applyAlignment="1" applyProtection="1">
      <alignment vertical="center" shrinkToFit="1"/>
    </xf>
    <xf numFmtId="0" fontId="20" fillId="0" borderId="65" xfId="12" applyFont="1" applyBorder="1" applyAlignment="1">
      <alignment vertical="center"/>
    </xf>
    <xf numFmtId="0" fontId="20" fillId="0" borderId="66" xfId="12" applyFont="1" applyBorder="1" applyAlignment="1">
      <alignment vertical="center"/>
    </xf>
    <xf numFmtId="0" fontId="76" fillId="6" borderId="55" xfId="12" applyFont="1" applyFill="1" applyBorder="1" applyAlignment="1" applyProtection="1">
      <alignment vertical="center" shrinkToFit="1"/>
      <protection locked="0"/>
    </xf>
    <xf numFmtId="187" fontId="76" fillId="6" borderId="55" xfId="1" applyNumberFormat="1" applyFont="1" applyFill="1" applyBorder="1" applyAlignment="1" applyProtection="1">
      <alignment vertical="center" shrinkToFit="1"/>
      <protection locked="0"/>
    </xf>
    <xf numFmtId="187" fontId="76" fillId="6" borderId="65" xfId="1" applyNumberFormat="1" applyFont="1" applyFill="1" applyBorder="1" applyAlignment="1" applyProtection="1">
      <alignment vertical="center" shrinkToFit="1"/>
      <protection locked="0"/>
    </xf>
    <xf numFmtId="0" fontId="17" fillId="0" borderId="66" xfId="12" applyFont="1" applyBorder="1" applyAlignment="1" applyProtection="1">
      <alignment horizontal="center" vertical="center"/>
      <protection locked="0"/>
    </xf>
    <xf numFmtId="0" fontId="0" fillId="0" borderId="36" xfId="0" applyBorder="1">
      <alignment vertical="center"/>
    </xf>
    <xf numFmtId="0" fontId="20" fillId="0" borderId="82" xfId="12" applyFont="1" applyBorder="1" applyAlignment="1">
      <alignment vertical="center"/>
    </xf>
    <xf numFmtId="0" fontId="20" fillId="0" borderId="67" xfId="12" applyFont="1" applyBorder="1" applyAlignment="1">
      <alignment vertical="center"/>
    </xf>
    <xf numFmtId="0" fontId="76" fillId="6" borderId="56" xfId="12" applyFont="1" applyFill="1" applyBorder="1" applyAlignment="1" applyProtection="1">
      <alignment horizontal="right" vertical="center" shrinkToFit="1"/>
      <protection locked="0"/>
    </xf>
    <xf numFmtId="0" fontId="17" fillId="0" borderId="67" xfId="12" applyFont="1" applyBorder="1" applyAlignment="1">
      <alignment horizontal="right" vertical="center"/>
    </xf>
    <xf numFmtId="187" fontId="76" fillId="6" borderId="56" xfId="1" applyNumberFormat="1" applyFont="1" applyFill="1" applyBorder="1" applyAlignment="1" applyProtection="1">
      <alignment vertical="center" shrinkToFit="1"/>
      <protection locked="0"/>
    </xf>
    <xf numFmtId="187" fontId="76" fillId="6" borderId="82" xfId="1" applyNumberFormat="1" applyFont="1" applyFill="1" applyBorder="1" applyAlignment="1" applyProtection="1">
      <alignment vertical="center" shrinkToFit="1"/>
      <protection locked="0"/>
    </xf>
    <xf numFmtId="0" fontId="17" fillId="0" borderId="67" xfId="12" applyFont="1" applyBorder="1" applyAlignment="1" applyProtection="1">
      <alignment horizontal="center" vertical="center"/>
      <protection locked="0"/>
    </xf>
    <xf numFmtId="186" fontId="76" fillId="0" borderId="56" xfId="1" applyNumberFormat="1" applyFont="1" applyFill="1" applyBorder="1" applyAlignment="1" applyProtection="1">
      <alignment vertical="center"/>
    </xf>
    <xf numFmtId="186" fontId="76" fillId="0" borderId="82" xfId="1" applyNumberFormat="1" applyFont="1" applyFill="1" applyBorder="1" applyAlignment="1" applyProtection="1">
      <alignment vertical="center"/>
    </xf>
    <xf numFmtId="181" fontId="94" fillId="6" borderId="14" xfId="1" applyNumberFormat="1" applyFont="1" applyFill="1" applyBorder="1" applyAlignment="1" applyProtection="1">
      <alignment vertical="center"/>
      <protection locked="0"/>
    </xf>
    <xf numFmtId="181" fontId="94" fillId="6" borderId="11" xfId="1" applyNumberFormat="1" applyFont="1" applyFill="1" applyBorder="1" applyAlignment="1" applyProtection="1">
      <alignment vertical="center"/>
      <protection locked="0"/>
    </xf>
    <xf numFmtId="181" fontId="94" fillId="6" borderId="10" xfId="1" applyNumberFormat="1" applyFont="1" applyFill="1" applyBorder="1" applyAlignment="1" applyProtection="1">
      <alignment vertical="center"/>
      <protection locked="0"/>
    </xf>
    <xf numFmtId="181" fontId="94" fillId="6" borderId="17" xfId="1" applyNumberFormat="1" applyFont="1" applyFill="1" applyBorder="1" applyAlignment="1" applyProtection="1">
      <alignment vertical="center"/>
      <protection locked="0"/>
    </xf>
    <xf numFmtId="181" fontId="94" fillId="6" borderId="28" xfId="1" applyNumberFormat="1" applyFont="1" applyFill="1" applyBorder="1" applyAlignment="1" applyProtection="1">
      <alignment vertical="center"/>
      <protection locked="0"/>
    </xf>
    <xf numFmtId="181" fontId="94" fillId="6" borderId="84" xfId="1" applyNumberFormat="1" applyFont="1" applyFill="1" applyBorder="1" applyAlignment="1" applyProtection="1">
      <alignment vertical="center"/>
      <protection locked="0"/>
    </xf>
    <xf numFmtId="181" fontId="94" fillId="6" borderId="22" xfId="1" applyNumberFormat="1" applyFont="1" applyFill="1" applyBorder="1" applyAlignment="1" applyProtection="1">
      <alignment vertical="center"/>
      <protection locked="0"/>
    </xf>
    <xf numFmtId="181" fontId="94" fillId="6" borderId="12" xfId="1" applyNumberFormat="1" applyFont="1" applyFill="1" applyBorder="1" applyAlignment="1" applyProtection="1">
      <alignment vertical="center"/>
      <protection locked="0"/>
    </xf>
    <xf numFmtId="0" fontId="17" fillId="0" borderId="11" xfId="12" applyFont="1" applyBorder="1" applyAlignment="1">
      <alignment horizontal="center" vertical="center"/>
    </xf>
    <xf numFmtId="0" fontId="17" fillId="0" borderId="6" xfId="12" applyFont="1" applyBorder="1" applyAlignment="1">
      <alignment horizontal="center" vertical="center"/>
    </xf>
    <xf numFmtId="178" fontId="17" fillId="0" borderId="11" xfId="12" applyNumberFormat="1" applyFont="1" applyBorder="1" applyAlignment="1">
      <alignment horizontal="center" vertical="center" wrapText="1"/>
    </xf>
    <xf numFmtId="178" fontId="17" fillId="0" borderId="6" xfId="12" applyNumberFormat="1" applyFont="1" applyBorder="1" applyAlignment="1">
      <alignment horizontal="center" vertical="center" wrapText="1"/>
    </xf>
    <xf numFmtId="0" fontId="20" fillId="0" borderId="11" xfId="12" applyFont="1" applyBorder="1" applyAlignment="1">
      <alignment vertical="center" wrapText="1"/>
    </xf>
    <xf numFmtId="0" fontId="20" fillId="0" borderId="6" xfId="12" applyFont="1" applyBorder="1" applyAlignment="1">
      <alignment vertical="center" wrapText="1"/>
    </xf>
    <xf numFmtId="188" fontId="94" fillId="0" borderId="14" xfId="1" applyNumberFormat="1" applyFont="1" applyFill="1" applyBorder="1" applyAlignment="1" applyProtection="1">
      <alignment vertical="center"/>
      <protection locked="0"/>
    </xf>
    <xf numFmtId="188" fontId="94" fillId="0" borderId="11" xfId="1" applyNumberFormat="1" applyFont="1" applyFill="1" applyBorder="1" applyAlignment="1" applyProtection="1">
      <alignment vertical="center"/>
      <protection locked="0"/>
    </xf>
    <xf numFmtId="0" fontId="20" fillId="0" borderId="12" xfId="12" applyFont="1" applyBorder="1" applyAlignment="1">
      <alignment vertical="center"/>
    </xf>
    <xf numFmtId="0" fontId="20" fillId="0" borderId="5" xfId="12" applyFont="1" applyBorder="1" applyAlignment="1">
      <alignment vertical="center"/>
    </xf>
    <xf numFmtId="0" fontId="17" fillId="0" borderId="12" xfId="12" applyFont="1" applyBorder="1" applyAlignment="1">
      <alignment horizontal="center" vertical="center"/>
    </xf>
    <xf numFmtId="0" fontId="17" fillId="0" borderId="5" xfId="12" applyFont="1" applyBorder="1" applyAlignment="1">
      <alignment horizontal="center" vertical="center"/>
    </xf>
    <xf numFmtId="178" fontId="17" fillId="0" borderId="11" xfId="12" applyNumberFormat="1" applyFont="1" applyBorder="1" applyAlignment="1">
      <alignment horizontal="center" vertical="center"/>
    </xf>
    <xf numFmtId="178" fontId="17" fillId="0" borderId="6" xfId="12" applyNumberFormat="1" applyFont="1" applyBorder="1" applyAlignment="1">
      <alignment horizontal="center" vertical="center"/>
    </xf>
    <xf numFmtId="0" fontId="17" fillId="0" borderId="17" xfId="12" applyFont="1" applyBorder="1" applyAlignment="1">
      <alignment horizontal="center" vertical="center"/>
    </xf>
    <xf numFmtId="0" fontId="17" fillId="0" borderId="21" xfId="12" applyFont="1" applyBorder="1" applyAlignment="1">
      <alignment horizontal="center" vertical="center"/>
    </xf>
    <xf numFmtId="181" fontId="94" fillId="6" borderId="19" xfId="1" applyNumberFormat="1" applyFont="1" applyFill="1" applyBorder="1" applyAlignment="1" applyProtection="1">
      <alignment vertical="center"/>
      <protection locked="0"/>
    </xf>
    <xf numFmtId="181" fontId="94" fillId="6" borderId="20" xfId="1" applyNumberFormat="1" applyFont="1" applyFill="1" applyBorder="1" applyAlignment="1" applyProtection="1">
      <alignment vertical="center"/>
      <protection locked="0"/>
    </xf>
    <xf numFmtId="0" fontId="17" fillId="0" borderId="84" xfId="12" applyFont="1" applyBorder="1" applyAlignment="1">
      <alignment horizontal="center" vertical="center"/>
    </xf>
    <xf numFmtId="0" fontId="17" fillId="0" borderId="85" xfId="12" applyFont="1" applyBorder="1" applyAlignment="1">
      <alignment horizontal="center" vertical="center"/>
    </xf>
    <xf numFmtId="178" fontId="17" fillId="0" borderId="84" xfId="12" applyNumberFormat="1" applyFont="1" applyBorder="1" applyAlignment="1">
      <alignment horizontal="center" vertical="center"/>
    </xf>
    <xf numFmtId="178" fontId="17" fillId="0" borderId="85" xfId="12" applyNumberFormat="1" applyFont="1" applyBorder="1" applyAlignment="1">
      <alignment horizontal="center" vertical="center"/>
    </xf>
    <xf numFmtId="0" fontId="17" fillId="0" borderId="11" xfId="12" applyFont="1" applyBorder="1" applyAlignment="1">
      <alignment horizontal="center" vertical="center" wrapText="1"/>
    </xf>
    <xf numFmtId="188" fontId="94" fillId="0" borderId="10" xfId="1" applyNumberFormat="1" applyFont="1" applyFill="1" applyBorder="1" applyAlignment="1" applyProtection="1">
      <alignment vertical="center"/>
      <protection locked="0"/>
    </xf>
    <xf numFmtId="188" fontId="94" fillId="0" borderId="17" xfId="1" applyNumberFormat="1" applyFont="1" applyFill="1" applyBorder="1" applyAlignment="1" applyProtection="1">
      <alignment vertical="center"/>
      <protection locked="0"/>
    </xf>
    <xf numFmtId="188" fontId="94" fillId="0" borderId="19" xfId="1" applyNumberFormat="1" applyFont="1" applyFill="1" applyBorder="1" applyAlignment="1" applyProtection="1">
      <alignment vertical="center"/>
      <protection locked="0"/>
    </xf>
    <xf numFmtId="188" fontId="94" fillId="0" borderId="20" xfId="1" applyNumberFormat="1" applyFont="1" applyFill="1" applyBorder="1" applyAlignment="1" applyProtection="1">
      <alignment vertical="center"/>
      <protection locked="0"/>
    </xf>
    <xf numFmtId="178" fontId="17" fillId="0" borderId="17" xfId="12" applyNumberFormat="1" applyFont="1" applyBorder="1" applyAlignment="1">
      <alignment horizontal="center" vertical="center"/>
    </xf>
    <xf numFmtId="178" fontId="17" fillId="0" borderId="21" xfId="12" applyNumberFormat="1" applyFont="1" applyBorder="1" applyAlignment="1">
      <alignment horizontal="center" vertical="center"/>
    </xf>
    <xf numFmtId="178" fontId="17" fillId="0" borderId="20" xfId="12" applyNumberFormat="1" applyFont="1" applyBorder="1" applyAlignment="1">
      <alignment horizontal="center" vertical="center" wrapText="1"/>
    </xf>
    <xf numFmtId="178" fontId="17" fillId="0" borderId="4" xfId="12" applyNumberFormat="1" applyFont="1" applyBorder="1" applyAlignment="1">
      <alignment horizontal="center" vertical="center" wrapText="1"/>
    </xf>
    <xf numFmtId="188" fontId="94" fillId="0" borderId="28" xfId="1" applyNumberFormat="1" applyFont="1" applyFill="1" applyBorder="1" applyAlignment="1" applyProtection="1">
      <alignment vertical="center"/>
      <protection locked="0"/>
    </xf>
    <xf numFmtId="188" fontId="94" fillId="0" borderId="84" xfId="1" applyNumberFormat="1" applyFont="1" applyFill="1" applyBorder="1" applyAlignment="1" applyProtection="1">
      <alignment vertical="center"/>
      <protection locked="0"/>
    </xf>
    <xf numFmtId="0" fontId="17" fillId="0" borderId="20" xfId="12" applyFont="1" applyBorder="1" applyAlignment="1">
      <alignment horizontal="center" vertical="center"/>
    </xf>
    <xf numFmtId="0" fontId="17" fillId="0" borderId="4" xfId="12" applyFont="1" applyBorder="1" applyAlignment="1">
      <alignment horizontal="center" vertical="center"/>
    </xf>
    <xf numFmtId="178" fontId="17" fillId="0" borderId="12" xfId="12" applyNumberFormat="1" applyFont="1" applyBorder="1" applyAlignment="1">
      <alignment horizontal="center" vertical="center"/>
    </xf>
    <xf numFmtId="178" fontId="17" fillId="0" borderId="5" xfId="12" applyNumberFormat="1" applyFont="1" applyBorder="1" applyAlignment="1">
      <alignment horizontal="center" vertical="center"/>
    </xf>
    <xf numFmtId="188" fontId="94" fillId="0" borderId="22" xfId="1" applyNumberFormat="1" applyFont="1" applyFill="1" applyBorder="1" applyAlignment="1" applyProtection="1">
      <alignment vertical="center"/>
      <protection locked="0"/>
    </xf>
    <xf numFmtId="188" fontId="94" fillId="0" borderId="12" xfId="1" applyNumberFormat="1" applyFont="1" applyFill="1" applyBorder="1" applyAlignment="1" applyProtection="1">
      <alignment vertical="center"/>
      <protection locked="0"/>
    </xf>
    <xf numFmtId="0" fontId="20" fillId="0" borderId="17" xfId="12" applyFont="1" applyBorder="1" applyAlignment="1">
      <alignment vertical="center" wrapText="1"/>
    </xf>
    <xf numFmtId="0" fontId="20" fillId="0" borderId="21" xfId="12" applyFont="1" applyBorder="1" applyAlignment="1">
      <alignment vertical="center" wrapText="1"/>
    </xf>
    <xf numFmtId="0" fontId="20" fillId="0" borderId="75" xfId="12" applyFont="1" applyBorder="1" applyAlignment="1">
      <alignment horizontal="center" vertical="center" textRotation="255"/>
    </xf>
    <xf numFmtId="0" fontId="1" fillId="0" borderId="32" xfId="12" applyBorder="1" applyAlignment="1">
      <alignment horizontal="center" vertical="center" textRotation="255"/>
    </xf>
    <xf numFmtId="0" fontId="1" fillId="0" borderId="25" xfId="12" applyBorder="1" applyAlignment="1">
      <alignment horizontal="center" vertical="center" textRotation="255"/>
    </xf>
    <xf numFmtId="0" fontId="20" fillId="0" borderId="17" xfId="12" applyFont="1" applyBorder="1" applyAlignment="1">
      <alignment vertical="center"/>
    </xf>
    <xf numFmtId="0" fontId="20" fillId="0" borderId="21" xfId="12" applyFont="1" applyBorder="1" applyAlignment="1">
      <alignment vertical="center"/>
    </xf>
    <xf numFmtId="0" fontId="20" fillId="0" borderId="11" xfId="12" applyFont="1" applyBorder="1" applyAlignment="1">
      <alignment vertical="center"/>
    </xf>
    <xf numFmtId="0" fontId="20" fillId="0" borderId="6" xfId="12" applyFont="1" applyBorder="1" applyAlignment="1">
      <alignment vertical="center"/>
    </xf>
    <xf numFmtId="0" fontId="1" fillId="0" borderId="83" xfId="12" applyBorder="1" applyAlignment="1">
      <alignment horizontal="center" vertical="center" textRotation="255"/>
    </xf>
    <xf numFmtId="0" fontId="20" fillId="0" borderId="84" xfId="12" applyFont="1" applyBorder="1" applyAlignment="1">
      <alignment vertical="center"/>
    </xf>
    <xf numFmtId="0" fontId="20" fillId="0" borderId="85" xfId="12" applyFont="1" applyBorder="1" applyAlignment="1">
      <alignment vertical="center"/>
    </xf>
    <xf numFmtId="0" fontId="20" fillId="0" borderId="20" xfId="12" applyFont="1" applyBorder="1" applyAlignment="1">
      <alignment vertical="center" wrapText="1"/>
    </xf>
    <xf numFmtId="0" fontId="20" fillId="0" borderId="4" xfId="12" applyFont="1" applyBorder="1" applyAlignment="1">
      <alignment vertical="center" wrapText="1"/>
    </xf>
    <xf numFmtId="182" fontId="1" fillId="0" borderId="55" xfId="12" applyNumberFormat="1" applyBorder="1" applyAlignment="1">
      <alignment horizontal="center" vertical="center" wrapText="1"/>
    </xf>
    <xf numFmtId="182" fontId="0" fillId="0" borderId="65" xfId="0" applyNumberFormat="1" applyBorder="1" applyAlignment="1">
      <alignment horizontal="center" vertical="center" wrapText="1"/>
    </xf>
    <xf numFmtId="182" fontId="0" fillId="0" borderId="66" xfId="0" applyNumberFormat="1" applyBorder="1" applyAlignment="1">
      <alignment horizontal="center" vertical="center" wrapText="1"/>
    </xf>
    <xf numFmtId="182" fontId="0" fillId="0" borderId="32" xfId="0" applyNumberFormat="1" applyBorder="1" applyAlignment="1">
      <alignment horizontal="center" vertical="center" wrapText="1"/>
    </xf>
    <xf numFmtId="182" fontId="0" fillId="0" borderId="36" xfId="0" applyNumberFormat="1" applyBorder="1" applyAlignment="1">
      <alignment horizontal="center" vertical="center" wrapText="1"/>
    </xf>
    <xf numFmtId="182" fontId="0" fillId="0" borderId="25" xfId="0" applyNumberFormat="1" applyBorder="1" applyAlignment="1">
      <alignment horizontal="center" vertical="center" wrapText="1"/>
    </xf>
    <xf numFmtId="0" fontId="20" fillId="0" borderId="43" xfId="6" applyFont="1" applyBorder="1" applyAlignment="1">
      <alignment horizontal="center" vertical="center" wrapText="1"/>
    </xf>
    <xf numFmtId="0" fontId="20" fillId="0" borderId="37" xfId="6" applyFont="1" applyBorder="1" applyAlignment="1">
      <alignment horizontal="center" vertical="center" wrapText="1"/>
    </xf>
    <xf numFmtId="0" fontId="20" fillId="0" borderId="8" xfId="6" applyFont="1" applyBorder="1" applyAlignment="1">
      <alignment horizontal="center" vertical="center" wrapText="1"/>
    </xf>
    <xf numFmtId="0" fontId="20" fillId="0" borderId="43" xfId="12" applyFont="1" applyBorder="1" applyAlignment="1">
      <alignment horizontal="center" vertical="center" wrapText="1"/>
    </xf>
    <xf numFmtId="0" fontId="20" fillId="0" borderId="37" xfId="12" applyFont="1" applyBorder="1" applyAlignment="1">
      <alignment horizontal="center" vertical="center" wrapText="1"/>
    </xf>
    <xf numFmtId="0" fontId="20" fillId="0" borderId="8" xfId="12" applyFont="1" applyBorder="1" applyAlignment="1">
      <alignment horizontal="center" vertical="center" wrapText="1"/>
    </xf>
    <xf numFmtId="0" fontId="20" fillId="0" borderId="57"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 fillId="0" borderId="0" xfId="12" applyAlignment="1">
      <alignment horizontal="right"/>
    </xf>
    <xf numFmtId="0" fontId="0" fillId="0" borderId="0" xfId="12" applyFont="1" applyAlignment="1">
      <alignment horizontal="right"/>
    </xf>
    <xf numFmtId="177" fontId="39" fillId="0" borderId="0" xfId="0" applyNumberFormat="1" applyFont="1" applyAlignment="1">
      <alignment horizontal="center" vertical="center"/>
    </xf>
    <xf numFmtId="0" fontId="16" fillId="0" borderId="0" xfId="0" applyFont="1" applyAlignment="1">
      <alignment horizontal="center" vertical="center" wrapText="1"/>
    </xf>
    <xf numFmtId="181" fontId="94" fillId="6" borderId="43" xfId="1" applyNumberFormat="1" applyFont="1" applyFill="1" applyBorder="1" applyAlignment="1" applyProtection="1">
      <alignment horizontal="right" vertical="center"/>
      <protection locked="0"/>
    </xf>
    <xf numFmtId="181" fontId="94" fillId="0" borderId="37" xfId="0" applyNumberFormat="1" applyFont="1" applyBorder="1" applyAlignment="1">
      <alignment horizontal="right" vertical="center"/>
    </xf>
    <xf numFmtId="0" fontId="17" fillId="0" borderId="37" xfId="0" applyFont="1" applyBorder="1" applyAlignment="1">
      <alignment horizontal="center" vertical="center"/>
    </xf>
    <xf numFmtId="0" fontId="20" fillId="3" borderId="43" xfId="0" applyFont="1" applyFill="1" applyBorder="1" applyAlignment="1">
      <alignment horizontal="center" vertical="center"/>
    </xf>
    <xf numFmtId="189" fontId="94" fillId="0" borderId="43" xfId="0" applyNumberFormat="1" applyFont="1" applyBorder="1" applyAlignment="1">
      <alignment horizontal="right" vertical="center" shrinkToFit="1"/>
    </xf>
    <xf numFmtId="189" fontId="94" fillId="0" borderId="37" xfId="0" applyNumberFormat="1" applyFont="1" applyBorder="1" applyAlignment="1">
      <alignment horizontal="right" vertical="center" shrinkToFit="1"/>
    </xf>
    <xf numFmtId="0" fontId="17" fillId="3" borderId="43" xfId="0" applyFont="1" applyFill="1" applyBorder="1" applyAlignment="1">
      <alignment horizontal="center" vertical="center"/>
    </xf>
    <xf numFmtId="0" fontId="17" fillId="0" borderId="8" xfId="0" applyFont="1" applyBorder="1" applyAlignment="1">
      <alignment horizontal="center" vertical="center"/>
    </xf>
    <xf numFmtId="177" fontId="16" fillId="0" borderId="37" xfId="0" applyNumberFormat="1" applyFont="1" applyBorder="1" applyAlignment="1">
      <alignment horizontal="center" vertical="center" wrapText="1"/>
    </xf>
    <xf numFmtId="0" fontId="16" fillId="0" borderId="8" xfId="0" applyFont="1" applyBorder="1" applyAlignment="1">
      <alignment horizontal="center" vertical="center"/>
    </xf>
    <xf numFmtId="0" fontId="20" fillId="3" borderId="43"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0" borderId="0" xfId="0" applyFont="1" applyAlignment="1">
      <alignment horizontal="center" vertical="center" wrapText="1"/>
    </xf>
    <xf numFmtId="189" fontId="94" fillId="0" borderId="43" xfId="1" applyNumberFormat="1" applyFont="1" applyBorder="1" applyAlignment="1">
      <alignment horizontal="right" vertical="center" shrinkToFit="1"/>
    </xf>
    <xf numFmtId="189" fontId="94" fillId="0" borderId="37" xfId="1" applyNumberFormat="1" applyFont="1" applyBorder="1" applyAlignment="1">
      <alignment horizontal="right" vertical="center" shrinkToFit="1"/>
    </xf>
    <xf numFmtId="182" fontId="38" fillId="0" borderId="55" xfId="7" applyNumberFormat="1" applyFont="1" applyBorder="1" applyAlignment="1">
      <alignment horizontal="center" vertical="center" wrapText="1"/>
    </xf>
    <xf numFmtId="182" fontId="38" fillId="0" borderId="66" xfId="7" applyNumberFormat="1" applyFont="1" applyBorder="1" applyAlignment="1">
      <alignment horizontal="center" vertical="center" wrapText="1"/>
    </xf>
    <xf numFmtId="182" fontId="38" fillId="0" borderId="32" xfId="7" applyNumberFormat="1" applyFont="1" applyBorder="1" applyAlignment="1">
      <alignment horizontal="center" vertical="center" wrapText="1"/>
    </xf>
    <xf numFmtId="182" fontId="38" fillId="0" borderId="25" xfId="7" applyNumberFormat="1" applyFont="1" applyBorder="1" applyAlignment="1">
      <alignment horizontal="center" vertical="center" wrapText="1"/>
    </xf>
    <xf numFmtId="0" fontId="24" fillId="0" borderId="11" xfId="7" applyFont="1" applyBorder="1" applyAlignment="1">
      <alignment horizontal="justify" vertical="center" wrapText="1"/>
    </xf>
    <xf numFmtId="0" fontId="42" fillId="0" borderId="43" xfId="7" applyFont="1" applyBorder="1" applyAlignment="1">
      <alignment horizontal="center" vertical="center"/>
    </xf>
    <xf numFmtId="0" fontId="42" fillId="0" borderId="37" xfId="7" applyFont="1" applyBorder="1" applyAlignment="1">
      <alignment horizontal="center" vertical="center"/>
    </xf>
    <xf numFmtId="0" fontId="42" fillId="0" borderId="8" xfId="7" applyFont="1" applyBorder="1" applyAlignment="1">
      <alignment horizontal="center" vertical="center"/>
    </xf>
    <xf numFmtId="0" fontId="55" fillId="0" borderId="0" xfId="7" applyFont="1" applyAlignment="1">
      <alignment horizontal="left" vertical="center"/>
    </xf>
    <xf numFmtId="0" fontId="24" fillId="0" borderId="20" xfId="7" applyFont="1" applyBorder="1" applyAlignment="1">
      <alignment horizontal="justify" vertical="center" wrapText="1"/>
    </xf>
    <xf numFmtId="0" fontId="20" fillId="0" borderId="59" xfId="12" applyFont="1" applyBorder="1" applyAlignment="1">
      <alignment horizontal="center" vertical="center"/>
    </xf>
    <xf numFmtId="0" fontId="20" fillId="0" borderId="59" xfId="12" applyFont="1" applyBorder="1" applyAlignment="1">
      <alignment horizontal="center" vertical="center" wrapText="1"/>
    </xf>
    <xf numFmtId="0" fontId="20" fillId="0" borderId="2" xfId="12" applyFont="1" applyBorder="1" applyAlignment="1">
      <alignment horizontal="center" vertical="center" wrapText="1"/>
    </xf>
    <xf numFmtId="0" fontId="20" fillId="0" borderId="2" xfId="12" applyFont="1" applyBorder="1" applyAlignment="1">
      <alignment horizontal="center" vertical="center"/>
    </xf>
    <xf numFmtId="0" fontId="21" fillId="0" borderId="19" xfId="12" applyFont="1" applyBorder="1" applyAlignment="1">
      <alignment horizontal="center" vertical="center" wrapText="1"/>
    </xf>
    <xf numFmtId="0" fontId="21" fillId="0" borderId="20" xfId="12" applyFont="1" applyBorder="1" applyAlignment="1">
      <alignment horizontal="center" vertical="center" wrapText="1"/>
    </xf>
    <xf numFmtId="0" fontId="21" fillId="0" borderId="4" xfId="12" applyFont="1" applyBorder="1" applyAlignment="1">
      <alignment horizontal="center" vertical="center" wrapText="1"/>
    </xf>
    <xf numFmtId="0" fontId="17" fillId="0" borderId="3" xfId="12" applyFont="1" applyBorder="1" applyAlignment="1">
      <alignment horizontal="center" vertical="center"/>
    </xf>
    <xf numFmtId="0" fontId="20" fillId="0" borderId="6" xfId="14" applyFont="1" applyBorder="1" applyAlignment="1">
      <alignment horizontal="left" vertical="center"/>
    </xf>
    <xf numFmtId="0" fontId="20" fillId="0" borderId="21" xfId="14" applyFont="1" applyBorder="1" applyAlignment="1">
      <alignment horizontal="left" vertical="center"/>
    </xf>
    <xf numFmtId="182" fontId="38" fillId="0" borderId="55" xfId="12" applyNumberFormat="1" applyFont="1" applyBorder="1" applyAlignment="1">
      <alignment horizontal="center" vertical="center" wrapText="1"/>
    </xf>
    <xf numFmtId="182" fontId="38" fillId="0" borderId="66" xfId="12" applyNumberFormat="1" applyFont="1" applyBorder="1" applyAlignment="1">
      <alignment horizontal="center" vertical="center" wrapText="1"/>
    </xf>
    <xf numFmtId="182" fontId="38" fillId="0" borderId="32" xfId="12" applyNumberFormat="1" applyFont="1" applyBorder="1" applyAlignment="1">
      <alignment horizontal="center" vertical="center" wrapText="1"/>
    </xf>
    <xf numFmtId="182" fontId="38" fillId="0" borderId="25" xfId="12" applyNumberFormat="1" applyFont="1" applyBorder="1" applyAlignment="1">
      <alignment horizontal="center" vertical="center" wrapText="1"/>
    </xf>
    <xf numFmtId="49" fontId="21" fillId="6" borderId="2" xfId="14" applyNumberFormat="1" applyFont="1" applyFill="1" applyBorder="1" applyAlignment="1" applyProtection="1">
      <alignment vertical="center" wrapText="1"/>
      <protection locked="0"/>
    </xf>
    <xf numFmtId="49" fontId="21" fillId="6" borderId="3" xfId="14" applyNumberFormat="1" applyFont="1" applyFill="1" applyBorder="1" applyAlignment="1" applyProtection="1">
      <alignment vertical="center" wrapText="1"/>
      <protection locked="0"/>
    </xf>
    <xf numFmtId="0" fontId="20" fillId="0" borderId="4" xfId="14" applyFont="1" applyBorder="1" applyAlignment="1">
      <alignment horizontal="center" vertical="center"/>
    </xf>
    <xf numFmtId="0" fontId="20" fillId="0" borderId="6" xfId="14" applyFont="1" applyBorder="1" applyAlignment="1">
      <alignment horizontal="center" vertical="center"/>
    </xf>
    <xf numFmtId="0" fontId="20" fillId="0" borderId="21" xfId="14" applyFont="1" applyBorder="1" applyAlignment="1">
      <alignment horizontal="center" vertical="center"/>
    </xf>
    <xf numFmtId="0" fontId="20" fillId="0" borderId="18" xfId="12" applyFont="1" applyBorder="1" applyAlignment="1">
      <alignment horizontal="center" vertical="center"/>
    </xf>
    <xf numFmtId="184" fontId="94" fillId="6" borderId="19" xfId="14" applyNumberFormat="1" applyFont="1" applyFill="1" applyBorder="1" applyAlignment="1" applyProtection="1">
      <alignment horizontal="right" vertical="center" shrinkToFit="1"/>
      <protection locked="0"/>
    </xf>
    <xf numFmtId="184" fontId="94" fillId="6" borderId="14" xfId="14" applyNumberFormat="1" applyFont="1" applyFill="1" applyBorder="1" applyAlignment="1" applyProtection="1">
      <alignment horizontal="right" vertical="center" shrinkToFit="1"/>
      <protection locked="0"/>
    </xf>
    <xf numFmtId="184" fontId="94" fillId="6" borderId="10" xfId="14" applyNumberFormat="1" applyFont="1" applyFill="1" applyBorder="1" applyAlignment="1" applyProtection="1">
      <alignment horizontal="right" vertical="center" shrinkToFit="1"/>
      <protection locked="0"/>
    </xf>
    <xf numFmtId="176" fontId="94" fillId="0" borderId="23" xfId="14" applyNumberFormat="1" applyFont="1" applyBorder="1" applyAlignment="1">
      <alignment horizontal="right" vertical="center"/>
    </xf>
    <xf numFmtId="176" fontId="94" fillId="0" borderId="32" xfId="14" applyNumberFormat="1" applyFont="1" applyBorder="1" applyAlignment="1">
      <alignment horizontal="right" vertical="center"/>
    </xf>
    <xf numFmtId="184" fontId="94" fillId="6" borderId="23" xfId="14" applyNumberFormat="1" applyFont="1" applyFill="1" applyBorder="1" applyAlignment="1" applyProtection="1">
      <alignment horizontal="right" vertical="center" shrinkToFit="1"/>
      <protection locked="0"/>
    </xf>
    <xf numFmtId="184" fontId="94" fillId="6" borderId="32" xfId="14" applyNumberFormat="1" applyFont="1" applyFill="1" applyBorder="1" applyAlignment="1" applyProtection="1">
      <alignment horizontal="right" vertical="center" shrinkToFit="1"/>
      <protection locked="0"/>
    </xf>
    <xf numFmtId="176" fontId="94" fillId="0" borderId="23" xfId="14" applyNumberFormat="1" applyFont="1" applyBorder="1" applyAlignment="1" applyProtection="1">
      <alignment horizontal="right" vertical="center"/>
      <protection locked="0"/>
    </xf>
    <xf numFmtId="176" fontId="94" fillId="0" borderId="32" xfId="14" applyNumberFormat="1" applyFont="1" applyBorder="1" applyAlignment="1" applyProtection="1">
      <alignment horizontal="right" vertical="center"/>
      <protection locked="0"/>
    </xf>
    <xf numFmtId="0" fontId="21" fillId="0" borderId="23" xfId="12" applyFont="1" applyBorder="1" applyAlignment="1">
      <alignment horizontal="left" vertical="center"/>
    </xf>
    <xf numFmtId="0" fontId="21" fillId="0" borderId="24" xfId="12" applyFont="1" applyBorder="1" applyAlignment="1">
      <alignment horizontal="left" vertical="center"/>
    </xf>
    <xf numFmtId="0" fontId="21" fillId="0" borderId="7" xfId="12" applyFont="1" applyBorder="1" applyAlignment="1">
      <alignment horizontal="left" vertical="center"/>
    </xf>
    <xf numFmtId="0" fontId="17" fillId="0" borderId="3" xfId="12" applyFont="1" applyBorder="1" applyAlignment="1">
      <alignment horizontal="center" vertical="center" wrapText="1"/>
    </xf>
    <xf numFmtId="184" fontId="94" fillId="6" borderId="22" xfId="6" applyNumberFormat="1" applyFont="1" applyFill="1" applyBorder="1" applyAlignment="1" applyProtection="1">
      <alignment horizontal="right" vertical="center" shrinkToFit="1"/>
      <protection locked="0"/>
    </xf>
    <xf numFmtId="184" fontId="94" fillId="6" borderId="33" xfId="6" applyNumberFormat="1" applyFont="1" applyFill="1" applyBorder="1" applyAlignment="1" applyProtection="1">
      <alignment horizontal="right" vertical="center" shrinkToFit="1"/>
      <protection locked="0"/>
    </xf>
    <xf numFmtId="184" fontId="94" fillId="6" borderId="14" xfId="6" applyNumberFormat="1" applyFont="1" applyFill="1" applyBorder="1" applyAlignment="1" applyProtection="1">
      <alignment horizontal="right" vertical="center" shrinkToFit="1"/>
      <protection locked="0"/>
    </xf>
    <xf numFmtId="184" fontId="94" fillId="6" borderId="10" xfId="6" applyNumberFormat="1" applyFont="1" applyFill="1" applyBorder="1" applyAlignment="1" applyProtection="1">
      <alignment horizontal="right" vertical="center" shrinkToFit="1"/>
      <protection locked="0"/>
    </xf>
    <xf numFmtId="0" fontId="17" fillId="0" borderId="29" xfId="6" applyFont="1" applyBorder="1" applyAlignment="1">
      <alignment horizontal="center" vertical="center"/>
    </xf>
    <xf numFmtId="0" fontId="20" fillId="0" borderId="59" xfId="6" applyFont="1" applyBorder="1" applyAlignment="1">
      <alignment horizontal="center" vertical="center"/>
    </xf>
    <xf numFmtId="0" fontId="1" fillId="0" borderId="86" xfId="6" applyBorder="1" applyAlignment="1">
      <alignment horizontal="center" vertical="center"/>
    </xf>
    <xf numFmtId="0" fontId="1" fillId="0" borderId="87" xfId="6" applyBorder="1" applyAlignment="1">
      <alignment horizontal="center" vertical="center"/>
    </xf>
    <xf numFmtId="0" fontId="1" fillId="0" borderId="88" xfId="6" applyBorder="1" applyAlignment="1">
      <alignment horizontal="center" vertical="center"/>
    </xf>
    <xf numFmtId="0" fontId="1" fillId="0" borderId="89" xfId="6" applyBorder="1" applyAlignment="1">
      <alignment horizontal="center" vertical="center"/>
    </xf>
    <xf numFmtId="0" fontId="1" fillId="0" borderId="90" xfId="6" applyBorder="1" applyAlignment="1">
      <alignment horizontal="center" vertical="center"/>
    </xf>
    <xf numFmtId="0" fontId="1" fillId="0" borderId="91" xfId="6" applyBorder="1" applyAlignment="1">
      <alignment horizontal="center" vertical="center"/>
    </xf>
    <xf numFmtId="0" fontId="1" fillId="0" borderId="92" xfId="6" applyBorder="1" applyAlignment="1">
      <alignment horizontal="center" vertical="center"/>
    </xf>
    <xf numFmtId="0" fontId="1" fillId="0" borderId="93" xfId="6" applyBorder="1" applyAlignment="1">
      <alignment horizontal="center" vertical="center"/>
    </xf>
    <xf numFmtId="0" fontId="1" fillId="0" borderId="94" xfId="6" applyBorder="1" applyAlignment="1">
      <alignment horizontal="center" vertical="center"/>
    </xf>
    <xf numFmtId="0" fontId="20" fillId="0" borderId="95" xfId="6" applyFont="1" applyBorder="1" applyAlignment="1">
      <alignment horizontal="center" vertical="center" textRotation="255"/>
    </xf>
    <xf numFmtId="0" fontId="20" fillId="0" borderId="53" xfId="6" applyFont="1" applyBorder="1" applyAlignment="1">
      <alignment horizontal="center" vertical="center" textRotation="255"/>
    </xf>
    <xf numFmtId="0" fontId="20" fillId="0" borderId="2" xfId="6" applyFont="1" applyBorder="1" applyAlignment="1">
      <alignment horizontal="center" vertical="center" textRotation="255"/>
    </xf>
    <xf numFmtId="0" fontId="20" fillId="0" borderId="3" xfId="6" applyFont="1" applyBorder="1" applyAlignment="1">
      <alignment horizontal="center" vertical="center" textRotation="255"/>
    </xf>
    <xf numFmtId="0" fontId="20" fillId="0" borderId="96" xfId="6" applyFont="1" applyBorder="1" applyAlignment="1">
      <alignment horizontal="center" vertical="center" textRotation="255"/>
    </xf>
    <xf numFmtId="0" fontId="20" fillId="0" borderId="97" xfId="6" applyFont="1" applyBorder="1" applyAlignment="1">
      <alignment horizontal="center" vertical="center" textRotation="255"/>
    </xf>
    <xf numFmtId="0" fontId="20" fillId="0" borderId="50" xfId="6" applyFont="1" applyBorder="1" applyAlignment="1">
      <alignment horizontal="center" vertical="center" textRotation="255"/>
    </xf>
    <xf numFmtId="0" fontId="20" fillId="0" borderId="71" xfId="6" applyFont="1" applyBorder="1" applyAlignment="1">
      <alignment horizontal="center" vertical="center" textRotation="255"/>
    </xf>
    <xf numFmtId="0" fontId="20" fillId="0" borderId="98" xfId="6" applyFont="1" applyBorder="1" applyAlignment="1">
      <alignment horizontal="center" vertical="center" textRotation="255"/>
    </xf>
    <xf numFmtId="0" fontId="20" fillId="0" borderId="43" xfId="6" applyFont="1" applyBorder="1" applyAlignment="1">
      <alignment horizontal="center" vertical="center"/>
    </xf>
    <xf numFmtId="0" fontId="20" fillId="0" borderId="37" xfId="6" applyFont="1" applyBorder="1" applyAlignment="1">
      <alignment horizontal="center" vertical="center"/>
    </xf>
    <xf numFmtId="0" fontId="20" fillId="0" borderId="8" xfId="6" applyFont="1" applyBorder="1" applyAlignment="1">
      <alignment horizontal="center" vertical="center"/>
    </xf>
    <xf numFmtId="0" fontId="20" fillId="0" borderId="58" xfId="6" applyFont="1" applyBorder="1" applyAlignment="1">
      <alignment horizontal="center" vertical="center"/>
    </xf>
    <xf numFmtId="0" fontId="20" fillId="0" borderId="78" xfId="6" applyFont="1" applyBorder="1" applyAlignment="1">
      <alignment horizontal="center" vertical="center"/>
    </xf>
    <xf numFmtId="0" fontId="20" fillId="0" borderId="1" xfId="6" applyFont="1" applyBorder="1" applyAlignment="1">
      <alignment horizontal="center" vertical="center"/>
    </xf>
    <xf numFmtId="0" fontId="20" fillId="0" borderId="99" xfId="6" applyFont="1" applyBorder="1" applyAlignment="1">
      <alignment vertical="center" wrapText="1"/>
    </xf>
    <xf numFmtId="0" fontId="1" fillId="0" borderId="100" xfId="6" applyBorder="1"/>
    <xf numFmtId="0" fontId="20" fillId="0" borderId="56" xfId="6" applyFont="1" applyBorder="1" applyAlignment="1">
      <alignment horizontal="center" vertical="center" textRotation="255"/>
    </xf>
    <xf numFmtId="0" fontId="20" fillId="0" borderId="54" xfId="6" applyFont="1" applyBorder="1" applyAlignment="1">
      <alignment horizontal="center" vertical="center" textRotation="255"/>
    </xf>
    <xf numFmtId="0" fontId="20" fillId="0" borderId="33" xfId="6" applyFont="1" applyBorder="1" applyAlignment="1">
      <alignment horizontal="center" vertical="center" textRotation="255"/>
    </xf>
    <xf numFmtId="0" fontId="20" fillId="0" borderId="101" xfId="6" applyFont="1" applyBorder="1" applyAlignment="1">
      <alignment vertical="center"/>
    </xf>
    <xf numFmtId="0" fontId="20" fillId="0" borderId="69" xfId="6" applyFont="1" applyBorder="1" applyAlignment="1">
      <alignment vertical="center"/>
    </xf>
    <xf numFmtId="182" fontId="1" fillId="0" borderId="55" xfId="6" applyNumberFormat="1" applyBorder="1" applyAlignment="1">
      <alignment horizontal="center" vertical="center" wrapText="1"/>
    </xf>
    <xf numFmtId="182" fontId="1" fillId="0" borderId="65" xfId="6" applyNumberFormat="1" applyBorder="1" applyAlignment="1">
      <alignment horizontal="center" vertical="center" wrapText="1"/>
    </xf>
    <xf numFmtId="182" fontId="1" fillId="0" borderId="66" xfId="6" applyNumberFormat="1" applyBorder="1" applyAlignment="1">
      <alignment horizontal="center" vertical="center" wrapText="1"/>
    </xf>
    <xf numFmtId="182" fontId="1" fillId="0" borderId="32" xfId="6" applyNumberFormat="1" applyBorder="1" applyAlignment="1">
      <alignment horizontal="center" vertical="center" wrapText="1"/>
    </xf>
    <xf numFmtId="182" fontId="1" fillId="0" borderId="36" xfId="6" applyNumberFormat="1" applyBorder="1" applyAlignment="1">
      <alignment horizontal="center" vertical="center" wrapText="1"/>
    </xf>
    <xf numFmtId="182" fontId="1" fillId="0" borderId="25" xfId="6" applyNumberFormat="1" applyBorder="1" applyAlignment="1">
      <alignment horizontal="center" vertical="center" wrapText="1"/>
    </xf>
    <xf numFmtId="0" fontId="20" fillId="0" borderId="33" xfId="6" applyFont="1" applyBorder="1" applyAlignment="1">
      <alignment horizontal="left" vertical="center"/>
    </xf>
    <xf numFmtId="0" fontId="20" fillId="0" borderId="11" xfId="6" applyFont="1" applyBorder="1" applyAlignment="1">
      <alignment horizontal="left" vertical="center"/>
    </xf>
    <xf numFmtId="0" fontId="20" fillId="0" borderId="23" xfId="6" applyFont="1" applyBorder="1" applyAlignment="1">
      <alignment vertical="center"/>
    </xf>
    <xf numFmtId="0" fontId="20" fillId="0" borderId="102" xfId="6" applyFont="1" applyBorder="1" applyAlignment="1">
      <alignment vertical="center"/>
    </xf>
    <xf numFmtId="0" fontId="20" fillId="0" borderId="33" xfId="6" applyFont="1" applyBorder="1" applyAlignment="1">
      <alignment vertical="center"/>
    </xf>
    <xf numFmtId="0" fontId="20" fillId="0" borderId="103" xfId="6" applyFont="1" applyBorder="1" applyAlignment="1">
      <alignment vertical="center"/>
    </xf>
    <xf numFmtId="0" fontId="17" fillId="0" borderId="29" xfId="6" applyFont="1" applyBorder="1" applyAlignment="1">
      <alignment horizontal="center" vertical="center" wrapText="1"/>
    </xf>
    <xf numFmtId="0" fontId="20" fillId="0" borderId="2" xfId="6" applyFont="1" applyBorder="1" applyAlignment="1">
      <alignment horizontal="center" vertical="center" wrapText="1"/>
    </xf>
    <xf numFmtId="0" fontId="20" fillId="0" borderId="5" xfId="6" applyFont="1" applyBorder="1" applyAlignment="1">
      <alignment horizontal="center" vertical="center"/>
    </xf>
    <xf numFmtId="0" fontId="20" fillId="0" borderId="31" xfId="6" applyFont="1" applyBorder="1" applyAlignment="1">
      <alignment horizontal="center" vertical="center"/>
    </xf>
    <xf numFmtId="0" fontId="20" fillId="0" borderId="6" xfId="6" applyFont="1" applyBorder="1" applyAlignment="1">
      <alignment horizontal="center" vertical="center"/>
    </xf>
    <xf numFmtId="0" fontId="20" fillId="0" borderId="21" xfId="6" applyFont="1" applyBorder="1" applyAlignment="1">
      <alignment horizontal="center" vertical="center"/>
    </xf>
    <xf numFmtId="184" fontId="94" fillId="6" borderId="56" xfId="6" applyNumberFormat="1" applyFont="1" applyFill="1" applyBorder="1" applyAlignment="1" applyProtection="1">
      <alignment horizontal="center" vertical="center" shrinkToFit="1"/>
      <protection locked="0"/>
    </xf>
    <xf numFmtId="184" fontId="94" fillId="6" borderId="54" xfId="6" applyNumberFormat="1" applyFont="1" applyFill="1" applyBorder="1" applyAlignment="1" applyProtection="1">
      <alignment horizontal="center" vertical="center" shrinkToFit="1"/>
      <protection locked="0"/>
    </xf>
    <xf numFmtId="184" fontId="94" fillId="6" borderId="57" xfId="6" applyNumberFormat="1" applyFont="1" applyFill="1" applyBorder="1" applyAlignment="1" applyProtection="1">
      <alignment horizontal="center" vertical="center" shrinkToFit="1"/>
      <protection locked="0"/>
    </xf>
    <xf numFmtId="0" fontId="20" fillId="0" borderId="67" xfId="6" applyFont="1" applyBorder="1" applyAlignment="1">
      <alignment horizontal="center" vertical="center"/>
    </xf>
    <xf numFmtId="0" fontId="20" fillId="0" borderId="9" xfId="6" applyFont="1" applyBorder="1" applyAlignment="1">
      <alignment horizontal="center" vertical="center"/>
    </xf>
    <xf numFmtId="0" fontId="20" fillId="0" borderId="27" xfId="6" applyFont="1" applyBorder="1" applyAlignment="1">
      <alignment horizontal="center" vertical="center"/>
    </xf>
    <xf numFmtId="0" fontId="1" fillId="0" borderId="55"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57"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85" xfId="0" applyFont="1" applyBorder="1" applyAlignment="1">
      <alignment horizontal="center" vertical="center"/>
    </xf>
    <xf numFmtId="0" fontId="20" fillId="0" borderId="83" xfId="0" applyFont="1" applyBorder="1" applyAlignment="1">
      <alignment horizontal="center" vertical="center" textRotation="255"/>
    </xf>
    <xf numFmtId="0" fontId="20" fillId="0" borderId="74" xfId="0" applyFont="1" applyBorder="1" applyAlignment="1">
      <alignment horizontal="center" vertical="center" textRotation="255"/>
    </xf>
    <xf numFmtId="0" fontId="20" fillId="0" borderId="77" xfId="0" applyFont="1" applyBorder="1" applyAlignment="1">
      <alignment horizontal="center" vertical="center" textRotation="255"/>
    </xf>
    <xf numFmtId="0" fontId="20" fillId="0" borderId="96" xfId="0" applyFont="1" applyBorder="1" applyAlignment="1">
      <alignment horizontal="center" vertical="center" textRotation="255"/>
    </xf>
    <xf numFmtId="0" fontId="20" fillId="0" borderId="97" xfId="0" applyFont="1" applyBorder="1" applyAlignment="1">
      <alignment horizontal="center" vertical="center" textRotation="255"/>
    </xf>
    <xf numFmtId="0" fontId="20" fillId="0" borderId="50" xfId="0" applyFont="1" applyBorder="1" applyAlignment="1">
      <alignment horizontal="center" vertical="center" textRotation="255"/>
    </xf>
    <xf numFmtId="0" fontId="20" fillId="0" borderId="71" xfId="0" applyFont="1" applyBorder="1" applyAlignment="1">
      <alignment horizontal="center" vertical="center" textRotation="255"/>
    </xf>
    <xf numFmtId="0" fontId="20" fillId="0" borderId="10" xfId="0" applyFont="1" applyBorder="1" applyAlignment="1">
      <alignment horizontal="left" vertical="center"/>
    </xf>
    <xf numFmtId="0" fontId="20" fillId="0" borderId="17" xfId="0" applyFont="1" applyBorder="1" applyAlignment="1">
      <alignment horizontal="left" vertical="center"/>
    </xf>
    <xf numFmtId="0" fontId="20" fillId="0" borderId="43" xfId="0" applyFont="1" applyBorder="1" applyAlignment="1">
      <alignment horizontal="center" vertical="center"/>
    </xf>
    <xf numFmtId="0" fontId="20" fillId="0" borderId="37" xfId="0" applyFont="1" applyBorder="1" applyAlignment="1">
      <alignment horizontal="center" vertical="center"/>
    </xf>
    <xf numFmtId="0" fontId="20" fillId="0" borderId="8" xfId="0" applyFont="1" applyBorder="1" applyAlignment="1">
      <alignment horizontal="center" vertical="center"/>
    </xf>
    <xf numFmtId="0" fontId="20" fillId="0" borderId="75" xfId="0" applyFont="1" applyBorder="1" applyAlignment="1">
      <alignment horizontal="center" vertical="center" textRotation="255"/>
    </xf>
    <xf numFmtId="0" fontId="20" fillId="0" borderId="56" xfId="0" applyFont="1" applyBorder="1" applyAlignment="1">
      <alignment horizontal="center" vertical="center" textRotation="255"/>
    </xf>
    <xf numFmtId="0" fontId="20" fillId="0" borderId="54" xfId="0" applyFont="1" applyBorder="1" applyAlignment="1">
      <alignment horizontal="center" vertical="center" textRotation="255"/>
    </xf>
    <xf numFmtId="0" fontId="20" fillId="0" borderId="33" xfId="0" applyFont="1" applyBorder="1" applyAlignment="1">
      <alignment horizontal="center" vertical="center" textRotation="255"/>
    </xf>
    <xf numFmtId="0" fontId="20" fillId="0" borderId="104" xfId="0" applyFont="1" applyBorder="1" applyAlignment="1">
      <alignment horizontal="left" vertical="center" wrapText="1"/>
    </xf>
    <xf numFmtId="0" fontId="20" fillId="0" borderId="39" xfId="0" applyFont="1" applyBorder="1" applyAlignment="1">
      <alignment horizontal="left" vertical="center" wrapText="1"/>
    </xf>
    <xf numFmtId="0" fontId="20" fillId="0" borderId="16"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20" fillId="0" borderId="58" xfId="0" applyFont="1" applyBorder="1" applyAlignment="1">
      <alignment horizontal="center" vertical="center"/>
    </xf>
    <xf numFmtId="0" fontId="20" fillId="0" borderId="78" xfId="0" applyFont="1" applyBorder="1" applyAlignment="1">
      <alignment horizontal="center" vertical="center"/>
    </xf>
    <xf numFmtId="0" fontId="20" fillId="0" borderId="1" xfId="0" applyFont="1" applyBorder="1" applyAlignment="1">
      <alignment horizontal="center" vertical="center"/>
    </xf>
    <xf numFmtId="0" fontId="0" fillId="0" borderId="28" xfId="0" applyBorder="1" applyAlignment="1">
      <alignment horizontal="center" vertical="center" wrapText="1"/>
    </xf>
    <xf numFmtId="0" fontId="1" fillId="0" borderId="8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4" xfId="0" applyFont="1" applyBorder="1" applyAlignment="1">
      <alignment horizontal="center" vertical="center" wrapText="1"/>
    </xf>
    <xf numFmtId="182" fontId="1" fillId="0" borderId="55" xfId="0" applyNumberFormat="1" applyFont="1" applyBorder="1" applyAlignment="1">
      <alignment horizontal="center" vertical="center" wrapText="1"/>
    </xf>
    <xf numFmtId="182" fontId="1" fillId="0" borderId="65" xfId="0" applyNumberFormat="1" applyFont="1" applyBorder="1" applyAlignment="1">
      <alignment horizontal="center" vertical="center" wrapText="1"/>
    </xf>
    <xf numFmtId="182" fontId="1" fillId="0" borderId="66" xfId="0" applyNumberFormat="1" applyFont="1" applyBorder="1" applyAlignment="1">
      <alignment horizontal="center" vertical="center" wrapText="1"/>
    </xf>
    <xf numFmtId="182" fontId="1" fillId="0" borderId="32" xfId="0" applyNumberFormat="1" applyFont="1" applyBorder="1" applyAlignment="1">
      <alignment horizontal="center" vertical="center" wrapText="1"/>
    </xf>
    <xf numFmtId="182" fontId="1" fillId="0" borderId="36" xfId="0" applyNumberFormat="1" applyFont="1" applyBorder="1" applyAlignment="1">
      <alignment horizontal="center" vertical="center" wrapText="1"/>
    </xf>
    <xf numFmtId="182" fontId="1" fillId="0" borderId="25" xfId="0" applyNumberFormat="1" applyFont="1" applyBorder="1" applyAlignment="1">
      <alignment horizontal="center" vertical="center" wrapText="1"/>
    </xf>
    <xf numFmtId="182" fontId="99" fillId="0" borderId="55" xfId="3" applyNumberFormat="1" applyFont="1" applyBorder="1" applyAlignment="1">
      <alignment horizontal="center" vertical="center" wrapText="1"/>
    </xf>
    <xf numFmtId="182" fontId="99" fillId="0" borderId="66" xfId="3" applyNumberFormat="1" applyFont="1" applyBorder="1" applyAlignment="1">
      <alignment horizontal="center" vertical="center" wrapText="1"/>
    </xf>
    <xf numFmtId="182" fontId="99" fillId="0" borderId="32" xfId="3" applyNumberFormat="1" applyFont="1" applyBorder="1" applyAlignment="1">
      <alignment horizontal="center" vertical="center" wrapText="1"/>
    </xf>
    <xf numFmtId="182" fontId="99" fillId="0" borderId="25" xfId="3" applyNumberFormat="1" applyFont="1" applyBorder="1" applyAlignment="1">
      <alignment horizontal="center" vertical="center" wrapText="1"/>
    </xf>
    <xf numFmtId="0" fontId="21" fillId="0" borderId="19" xfId="3" applyFont="1" applyBorder="1" applyAlignment="1">
      <alignment horizontal="center" vertical="center" wrapText="1"/>
    </xf>
    <xf numFmtId="0" fontId="21" fillId="0" borderId="20" xfId="3" applyFont="1" applyBorder="1" applyAlignment="1">
      <alignment horizontal="center" vertical="center" wrapText="1"/>
    </xf>
    <xf numFmtId="0" fontId="21" fillId="0" borderId="105" xfId="3" applyFont="1" applyBorder="1" applyAlignment="1">
      <alignment horizontal="center" vertical="center" wrapText="1"/>
    </xf>
    <xf numFmtId="0" fontId="21" fillId="0" borderId="28" xfId="3" applyFont="1" applyBorder="1" applyAlignment="1">
      <alignment horizontal="center" vertical="center" wrapText="1"/>
    </xf>
    <xf numFmtId="0" fontId="21" fillId="0" borderId="84" xfId="3" applyFont="1" applyBorder="1" applyAlignment="1">
      <alignment horizontal="center" vertical="center" wrapText="1"/>
    </xf>
    <xf numFmtId="0" fontId="21" fillId="0" borderId="106" xfId="3" applyFont="1" applyBorder="1" applyAlignment="1">
      <alignment horizontal="center" vertical="center" wrapText="1"/>
    </xf>
    <xf numFmtId="0" fontId="20" fillId="0" borderId="107" xfId="3" applyFont="1" applyBorder="1" applyAlignment="1">
      <alignment horizontal="center" vertical="center" wrapText="1"/>
    </xf>
    <xf numFmtId="0" fontId="20" fillId="0" borderId="59" xfId="3" applyFont="1" applyBorder="1" applyAlignment="1">
      <alignment horizontal="center" vertical="center" wrapText="1"/>
    </xf>
    <xf numFmtId="0" fontId="20" fillId="0" borderId="108" xfId="3" applyFont="1" applyBorder="1" applyAlignment="1">
      <alignment horizontal="center" vertical="center" wrapText="1"/>
    </xf>
    <xf numFmtId="0" fontId="20" fillId="0" borderId="29" xfId="3" applyFont="1" applyBorder="1" applyAlignment="1">
      <alignment horizontal="center" vertical="center" wrapText="1"/>
    </xf>
    <xf numFmtId="0" fontId="20" fillId="0" borderId="34" xfId="3" applyFont="1" applyBorder="1" applyAlignment="1">
      <alignment horizontal="left" vertical="center" wrapText="1"/>
    </xf>
    <xf numFmtId="0" fontId="20" fillId="0" borderId="109" xfId="3" applyFont="1" applyBorder="1" applyAlignment="1">
      <alignment horizontal="left" vertical="center" wrapText="1"/>
    </xf>
    <xf numFmtId="0" fontId="23" fillId="2" borderId="33" xfId="3" quotePrefix="1" applyFont="1" applyFill="1" applyBorder="1" applyAlignment="1">
      <alignment horizontal="center" vertical="center" wrapText="1"/>
    </xf>
    <xf numFmtId="0" fontId="23" fillId="2" borderId="31" xfId="3" quotePrefix="1" applyFont="1" applyFill="1" applyBorder="1" applyAlignment="1">
      <alignment horizontal="center" vertical="center" wrapText="1"/>
    </xf>
    <xf numFmtId="0" fontId="21" fillId="0" borderId="11" xfId="3" applyFont="1" applyBorder="1" applyAlignment="1">
      <alignment horizontal="left" vertical="center" wrapText="1"/>
    </xf>
    <xf numFmtId="0" fontId="21" fillId="0" borderId="35" xfId="3" applyFont="1" applyBorder="1" applyAlignment="1">
      <alignment horizontal="left" vertical="center" wrapText="1"/>
    </xf>
    <xf numFmtId="0" fontId="23" fillId="2" borderId="14" xfId="3" quotePrefix="1" applyFont="1" applyFill="1" applyBorder="1" applyAlignment="1">
      <alignment horizontal="center" vertical="center" wrapText="1"/>
    </xf>
    <xf numFmtId="0" fontId="23" fillId="2" borderId="6" xfId="3" quotePrefix="1" applyFont="1" applyFill="1" applyBorder="1" applyAlignment="1">
      <alignment horizontal="center" vertical="center" wrapText="1"/>
    </xf>
    <xf numFmtId="0" fontId="21" fillId="0" borderId="14" xfId="3" applyFont="1" applyBorder="1" applyAlignment="1">
      <alignment horizontal="center" vertical="center" wrapText="1"/>
    </xf>
    <xf numFmtId="0" fontId="21" fillId="0" borderId="70" xfId="3" applyFont="1" applyBorder="1" applyAlignment="1">
      <alignment horizontal="center" vertical="center" wrapText="1"/>
    </xf>
    <xf numFmtId="0" fontId="0" fillId="0" borderId="32" xfId="3" applyFont="1" applyBorder="1" applyAlignment="1">
      <alignment horizontal="center" vertical="center"/>
    </xf>
    <xf numFmtId="0" fontId="0" fillId="0" borderId="36" xfId="3" applyFont="1" applyBorder="1" applyAlignment="1">
      <alignment horizontal="center" vertical="center"/>
    </xf>
    <xf numFmtId="0" fontId="0" fillId="0" borderId="10" xfId="3" applyFont="1" applyBorder="1" applyAlignment="1">
      <alignment horizontal="center" vertical="center"/>
    </xf>
    <xf numFmtId="0" fontId="0" fillId="0" borderId="110" xfId="3" applyFont="1" applyBorder="1" applyAlignment="1">
      <alignment horizontal="center" vertical="center"/>
    </xf>
    <xf numFmtId="0" fontId="23" fillId="2" borderId="10" xfId="3" quotePrefix="1" applyFont="1" applyFill="1" applyBorder="1" applyAlignment="1">
      <alignment horizontal="center" vertical="center" wrapText="1"/>
    </xf>
    <xf numFmtId="0" fontId="23" fillId="2" borderId="21" xfId="3" quotePrefix="1" applyFont="1" applyFill="1" applyBorder="1" applyAlignment="1">
      <alignment horizontal="center" vertical="center" wrapText="1"/>
    </xf>
    <xf numFmtId="0" fontId="0" fillId="0" borderId="55" xfId="3" applyFont="1" applyBorder="1" applyAlignment="1">
      <alignment horizontal="center" vertical="center" wrapText="1"/>
    </xf>
    <xf numFmtId="0" fontId="0" fillId="0" borderId="65" xfId="3" applyFont="1" applyBorder="1" applyAlignment="1">
      <alignment horizontal="center" vertical="center" wrapText="1"/>
    </xf>
    <xf numFmtId="0" fontId="0" fillId="0" borderId="111" xfId="3" applyFont="1" applyBorder="1" applyAlignment="1">
      <alignment horizontal="center" vertical="center" wrapText="1"/>
    </xf>
    <xf numFmtId="0" fontId="0" fillId="0" borderId="57" xfId="3" applyFont="1" applyBorder="1" applyAlignment="1">
      <alignment horizontal="center" vertical="center" wrapText="1"/>
    </xf>
    <xf numFmtId="0" fontId="0" fillId="0" borderId="26" xfId="3" applyFont="1" applyBorder="1" applyAlignment="1">
      <alignment horizontal="center" vertical="center" wrapText="1"/>
    </xf>
    <xf numFmtId="0" fontId="0" fillId="0" borderId="112" xfId="3" applyFont="1" applyBorder="1" applyAlignment="1">
      <alignment horizontal="center" vertical="center" wrapText="1"/>
    </xf>
    <xf numFmtId="0" fontId="20" fillId="0" borderId="20" xfId="3" applyFont="1" applyBorder="1" applyAlignment="1">
      <alignment horizontal="center" vertical="center" wrapText="1"/>
    </xf>
    <xf numFmtId="0" fontId="20" fillId="0" borderId="4" xfId="3" applyFont="1" applyBorder="1" applyAlignment="1">
      <alignment horizontal="center" vertical="center" wrapText="1"/>
    </xf>
    <xf numFmtId="0" fontId="20" fillId="0" borderId="19" xfId="3" applyFont="1" applyBorder="1" applyAlignment="1">
      <alignment horizontal="center" vertical="center" wrapText="1"/>
    </xf>
    <xf numFmtId="0" fontId="20" fillId="0" borderId="84" xfId="3" applyFont="1" applyBorder="1" applyAlignment="1">
      <alignment horizontal="center" vertical="center" wrapText="1"/>
    </xf>
    <xf numFmtId="0" fontId="20" fillId="0" borderId="85" xfId="3" applyFont="1" applyBorder="1" applyAlignment="1">
      <alignment horizontal="center" vertical="center" wrapText="1"/>
    </xf>
    <xf numFmtId="0" fontId="20" fillId="0" borderId="28" xfId="3" applyFont="1" applyBorder="1" applyAlignment="1">
      <alignment horizontal="center" vertical="center" wrapText="1"/>
    </xf>
    <xf numFmtId="182" fontId="99" fillId="0" borderId="55" xfId="3" applyNumberFormat="1" applyFont="1" applyBorder="1" applyAlignment="1">
      <alignment horizontal="center" vertical="center"/>
    </xf>
    <xf numFmtId="182" fontId="99" fillId="0" borderId="65" xfId="3" applyNumberFormat="1" applyFont="1" applyBorder="1" applyAlignment="1">
      <alignment horizontal="center" vertical="center"/>
    </xf>
    <xf numFmtId="182" fontId="99" fillId="0" borderId="66" xfId="3" applyNumberFormat="1" applyFont="1" applyBorder="1" applyAlignment="1">
      <alignment horizontal="center" vertical="center"/>
    </xf>
    <xf numFmtId="182" fontId="99" fillId="0" borderId="32" xfId="3" applyNumberFormat="1" applyFont="1" applyBorder="1" applyAlignment="1">
      <alignment horizontal="center" vertical="center"/>
    </xf>
    <xf numFmtId="182" fontId="99" fillId="0" borderId="36" xfId="3" applyNumberFormat="1" applyFont="1" applyBorder="1" applyAlignment="1">
      <alignment horizontal="center" vertical="center"/>
    </xf>
    <xf numFmtId="182" fontId="99" fillId="0" borderId="25" xfId="3" applyNumberFormat="1" applyFont="1" applyBorder="1" applyAlignment="1">
      <alignment horizontal="center" vertical="center"/>
    </xf>
    <xf numFmtId="0" fontId="0" fillId="0" borderId="59" xfId="3" applyFont="1" applyBorder="1" applyAlignment="1">
      <alignment horizontal="center" vertical="center" wrapText="1"/>
    </xf>
    <xf numFmtId="0" fontId="0" fillId="0" borderId="19" xfId="3" applyFont="1" applyBorder="1" applyAlignment="1">
      <alignment horizontal="center" vertical="center" wrapText="1"/>
    </xf>
    <xf numFmtId="0" fontId="0" fillId="0" borderId="29" xfId="3" applyFont="1" applyBorder="1" applyAlignment="1">
      <alignment horizontal="center" vertical="center" wrapText="1"/>
    </xf>
    <xf numFmtId="0" fontId="0" fillId="0" borderId="28" xfId="3" applyFont="1" applyBorder="1" applyAlignment="1">
      <alignment horizontal="center" vertical="center" wrapText="1"/>
    </xf>
    <xf numFmtId="0" fontId="80" fillId="0" borderId="107" xfId="3" applyFont="1" applyBorder="1" applyAlignment="1">
      <alignment horizontal="center" vertical="center" wrapText="1"/>
    </xf>
    <xf numFmtId="0" fontId="80" fillId="0" borderId="59" xfId="3" applyFont="1" applyBorder="1" applyAlignment="1">
      <alignment horizontal="center" vertical="center" wrapText="1"/>
    </xf>
    <xf numFmtId="0" fontId="17" fillId="0" borderId="59" xfId="0" applyFont="1" applyBorder="1" applyAlignment="1">
      <alignment horizontal="center" vertical="center" wrapText="1"/>
    </xf>
    <xf numFmtId="0" fontId="17" fillId="0" borderId="59" xfId="3" applyFont="1" applyBorder="1" applyAlignment="1">
      <alignment horizontal="center" vertical="center" wrapText="1"/>
    </xf>
    <xf numFmtId="0" fontId="20" fillId="0" borderId="12" xfId="3" applyFont="1" applyBorder="1" applyAlignment="1">
      <alignment horizontal="left" vertical="center" wrapText="1"/>
    </xf>
    <xf numFmtId="0" fontId="1" fillId="0" borderId="12" xfId="3" applyBorder="1" applyAlignment="1">
      <alignment horizontal="left" vertical="center" wrapText="1"/>
    </xf>
    <xf numFmtId="0" fontId="1" fillId="0" borderId="113" xfId="3" applyBorder="1" applyAlignment="1">
      <alignment horizontal="left" vertical="center" wrapText="1"/>
    </xf>
    <xf numFmtId="0" fontId="86" fillId="6" borderId="14" xfId="0" applyFont="1" applyFill="1" applyBorder="1" applyAlignment="1" applyProtection="1">
      <alignment horizontal="center" vertical="center"/>
      <protection locked="0"/>
    </xf>
    <xf numFmtId="0" fontId="86" fillId="6" borderId="6" xfId="0" applyFont="1" applyFill="1" applyBorder="1" applyAlignment="1" applyProtection="1">
      <alignment horizontal="center" vertical="center"/>
      <protection locked="0"/>
    </xf>
    <xf numFmtId="0" fontId="20" fillId="0" borderId="11" xfId="3" applyFont="1" applyBorder="1" applyAlignment="1">
      <alignment horizontal="left" vertical="center" wrapText="1"/>
    </xf>
    <xf numFmtId="0" fontId="1" fillId="0" borderId="11" xfId="3" applyBorder="1" applyAlignment="1">
      <alignment horizontal="left" vertical="center" wrapText="1"/>
    </xf>
    <xf numFmtId="0" fontId="1" fillId="0" borderId="35" xfId="3" applyBorder="1" applyAlignment="1">
      <alignment horizontal="left" vertical="center" wrapText="1"/>
    </xf>
    <xf numFmtId="0" fontId="20" fillId="0" borderId="23" xfId="3" applyFont="1" applyBorder="1" applyAlignment="1">
      <alignment horizontal="center" vertical="center" wrapText="1"/>
    </xf>
    <xf numFmtId="0" fontId="0" fillId="0" borderId="24" xfId="3" applyFont="1" applyBorder="1" applyAlignment="1">
      <alignment horizontal="center" vertical="center" wrapText="1"/>
    </xf>
    <xf numFmtId="0" fontId="20" fillId="0" borderId="33" xfId="3" applyFont="1" applyBorder="1" applyAlignment="1">
      <alignment horizontal="center" vertical="center" wrapText="1"/>
    </xf>
    <xf numFmtId="0" fontId="0" fillId="0" borderId="34" xfId="3" applyFont="1" applyBorder="1" applyAlignment="1">
      <alignment horizontal="center" vertical="center" wrapText="1"/>
    </xf>
    <xf numFmtId="0" fontId="1" fillId="0" borderId="24" xfId="3" applyBorder="1" applyAlignment="1">
      <alignment horizontal="center" vertical="center" wrapText="1"/>
    </xf>
    <xf numFmtId="0" fontId="20" fillId="0" borderId="54" xfId="3" applyFont="1" applyBorder="1" applyAlignment="1">
      <alignment horizontal="center" vertical="center" wrapText="1"/>
    </xf>
    <xf numFmtId="0" fontId="1" fillId="0" borderId="0" xfId="3" applyAlignment="1">
      <alignment horizontal="center" vertical="center" wrapText="1"/>
    </xf>
    <xf numFmtId="0" fontId="1" fillId="0" borderId="34" xfId="3" applyBorder="1" applyAlignment="1">
      <alignment horizontal="center" vertical="center" wrapText="1"/>
    </xf>
    <xf numFmtId="0" fontId="86" fillId="6" borderId="114" xfId="3" applyFont="1" applyFill="1" applyBorder="1" applyAlignment="1" applyProtection="1">
      <alignment horizontal="center" vertical="center"/>
      <protection locked="0"/>
    </xf>
    <xf numFmtId="0" fontId="86" fillId="6" borderId="115" xfId="3" applyFont="1" applyFill="1" applyBorder="1" applyAlignment="1" applyProtection="1">
      <alignment horizontal="center" vertical="center"/>
      <protection locked="0"/>
    </xf>
    <xf numFmtId="0" fontId="86" fillId="6" borderId="116" xfId="3" applyFont="1" applyFill="1" applyBorder="1" applyAlignment="1">
      <alignment horizontal="center" vertical="center"/>
    </xf>
    <xf numFmtId="0" fontId="86" fillId="6" borderId="117" xfId="3" applyFont="1" applyFill="1" applyBorder="1" applyAlignment="1">
      <alignment horizontal="center" vertical="center"/>
    </xf>
    <xf numFmtId="0" fontId="86" fillId="6" borderId="11" xfId="0" applyFont="1" applyFill="1" applyBorder="1" applyAlignment="1" applyProtection="1">
      <alignment horizontal="center" vertical="center"/>
      <protection locked="0"/>
    </xf>
    <xf numFmtId="0" fontId="86" fillId="6" borderId="118" xfId="3" applyFont="1" applyFill="1" applyBorder="1" applyAlignment="1" applyProtection="1">
      <alignment horizontal="center" vertical="center"/>
      <protection locked="0"/>
    </xf>
    <xf numFmtId="0" fontId="86" fillId="6" borderId="119" xfId="3" applyFont="1" applyFill="1" applyBorder="1" applyAlignment="1" applyProtection="1">
      <alignment horizontal="center" vertical="center"/>
      <protection locked="0"/>
    </xf>
    <xf numFmtId="0" fontId="86" fillId="6" borderId="120" xfId="3" applyFont="1" applyFill="1" applyBorder="1" applyAlignment="1">
      <alignment horizontal="center" vertical="center"/>
    </xf>
    <xf numFmtId="0" fontId="86" fillId="6" borderId="121" xfId="3" applyFont="1" applyFill="1" applyBorder="1" applyAlignment="1">
      <alignment horizontal="center" vertical="center"/>
    </xf>
    <xf numFmtId="0" fontId="86" fillId="6" borderId="24" xfId="0" applyFont="1" applyFill="1" applyBorder="1" applyAlignment="1" applyProtection="1">
      <alignment horizontal="center" vertical="center"/>
      <protection locked="0"/>
    </xf>
    <xf numFmtId="0" fontId="86" fillId="6" borderId="7" xfId="0" applyFont="1" applyFill="1" applyBorder="1" applyAlignment="1" applyProtection="1">
      <alignment horizontal="center" vertical="center"/>
      <protection locked="0"/>
    </xf>
    <xf numFmtId="0" fontId="20" fillId="0" borderId="14" xfId="3" applyFont="1" applyBorder="1" applyAlignment="1">
      <alignment horizontal="center" vertical="center" wrapText="1"/>
    </xf>
    <xf numFmtId="0" fontId="1" fillId="0" borderId="11" xfId="3" applyBorder="1" applyAlignment="1">
      <alignment horizontal="center" vertical="center" wrapText="1"/>
    </xf>
    <xf numFmtId="0" fontId="86" fillId="6" borderId="116" xfId="3" applyFont="1" applyFill="1" applyBorder="1" applyAlignment="1" applyProtection="1">
      <alignment horizontal="center" vertical="center"/>
      <protection locked="0"/>
    </xf>
    <xf numFmtId="0" fontId="86" fillId="6" borderId="122" xfId="3" applyFont="1" applyFill="1" applyBorder="1" applyAlignment="1" applyProtection="1">
      <alignment horizontal="center" vertical="center"/>
      <protection locked="0"/>
    </xf>
    <xf numFmtId="0" fontId="86" fillId="6" borderId="123" xfId="3" applyFont="1" applyFill="1" applyBorder="1" applyAlignment="1" applyProtection="1">
      <alignment horizontal="center" vertical="center"/>
      <protection locked="0"/>
    </xf>
    <xf numFmtId="0" fontId="86" fillId="6" borderId="124" xfId="3" applyFont="1" applyFill="1" applyBorder="1" applyAlignment="1" applyProtection="1">
      <alignment horizontal="center" vertical="center"/>
      <protection locked="0"/>
    </xf>
    <xf numFmtId="0" fontId="86" fillId="6" borderId="125" xfId="3" applyFont="1" applyFill="1" applyBorder="1" applyAlignment="1" applyProtection="1">
      <alignment horizontal="center" vertical="center"/>
      <protection locked="0"/>
    </xf>
    <xf numFmtId="0" fontId="86" fillId="6" borderId="117" xfId="3" applyFont="1" applyFill="1" applyBorder="1" applyAlignment="1" applyProtection="1">
      <alignment horizontal="center" vertical="center"/>
      <protection locked="0"/>
    </xf>
    <xf numFmtId="1" fontId="86" fillId="0" borderId="126" xfId="3" applyNumberFormat="1" applyFont="1" applyBorder="1" applyAlignment="1">
      <alignment horizontal="center" vertical="center"/>
    </xf>
    <xf numFmtId="1" fontId="86" fillId="0" borderId="127" xfId="3" applyNumberFormat="1" applyFont="1" applyBorder="1" applyAlignment="1">
      <alignment horizontal="center" vertical="center"/>
    </xf>
    <xf numFmtId="0" fontId="1" fillId="0" borderId="10" xfId="3" applyBorder="1" applyAlignment="1">
      <alignment vertical="center"/>
    </xf>
    <xf numFmtId="0" fontId="1" fillId="0" borderId="17" xfId="3" applyBorder="1" applyAlignment="1">
      <alignment vertical="center"/>
    </xf>
    <xf numFmtId="0" fontId="15" fillId="0" borderId="0" xfId="0" applyFont="1" applyAlignment="1">
      <alignment horizontal="left" vertical="center"/>
    </xf>
    <xf numFmtId="0" fontId="102" fillId="6" borderId="2" xfId="0" applyFont="1" applyFill="1" applyBorder="1" applyAlignment="1">
      <alignment horizontal="center" vertical="center" wrapText="1"/>
    </xf>
    <xf numFmtId="0" fontId="102" fillId="6" borderId="3" xfId="0" applyFont="1" applyFill="1" applyBorder="1" applyAlignment="1">
      <alignment horizontal="center" vertical="center" wrapText="1"/>
    </xf>
    <xf numFmtId="0" fontId="24" fillId="0" borderId="58"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1" xfId="0" applyFont="1" applyBorder="1" applyAlignment="1">
      <alignment horizontal="center" vertical="center" wrapText="1"/>
    </xf>
    <xf numFmtId="0" fontId="0" fillId="6" borderId="36" xfId="0" applyFill="1" applyBorder="1" applyAlignment="1">
      <alignment horizontal="left" vertical="center" wrapText="1"/>
    </xf>
    <xf numFmtId="182" fontId="99" fillId="0" borderId="55" xfId="0" applyNumberFormat="1" applyFont="1" applyBorder="1" applyAlignment="1">
      <alignment horizontal="center" vertical="center" wrapText="1"/>
    </xf>
    <xf numFmtId="182" fontId="99" fillId="0" borderId="66" xfId="0" applyNumberFormat="1" applyFont="1" applyBorder="1" applyAlignment="1">
      <alignment horizontal="center" vertical="center" wrapText="1"/>
    </xf>
    <xf numFmtId="182" fontId="99" fillId="0" borderId="32" xfId="0" applyNumberFormat="1" applyFont="1" applyBorder="1" applyAlignment="1">
      <alignment horizontal="center" vertical="center" wrapText="1"/>
    </xf>
    <xf numFmtId="182" fontId="99" fillId="0" borderId="25" xfId="0" applyNumberFormat="1" applyFont="1" applyBorder="1" applyAlignment="1">
      <alignment horizontal="center" vertical="center" wrapText="1"/>
    </xf>
    <xf numFmtId="0" fontId="20" fillId="0" borderId="14" xfId="4" applyFont="1" applyBorder="1" applyAlignment="1">
      <alignment horizontal="left" vertical="center"/>
    </xf>
    <xf numFmtId="0" fontId="20" fillId="0" borderId="11" xfId="4" applyFont="1" applyBorder="1" applyAlignment="1">
      <alignment horizontal="left" vertical="center"/>
    </xf>
    <xf numFmtId="0" fontId="20" fillId="0" borderId="6" xfId="4" applyFont="1" applyBorder="1" applyAlignment="1">
      <alignment horizontal="left" vertical="center"/>
    </xf>
    <xf numFmtId="0" fontId="83" fillId="0" borderId="0" xfId="4" applyFont="1" applyAlignment="1">
      <alignment horizontal="center" vertical="center"/>
    </xf>
    <xf numFmtId="0" fontId="1" fillId="3" borderId="43" xfId="4" applyFill="1" applyBorder="1" applyAlignment="1">
      <alignment horizontal="distributed" vertical="center" indent="1"/>
    </xf>
    <xf numFmtId="0" fontId="1" fillId="3" borderId="37" xfId="4" applyFill="1" applyBorder="1" applyAlignment="1">
      <alignment horizontal="distributed" vertical="center" indent="1"/>
    </xf>
    <xf numFmtId="0" fontId="1" fillId="3" borderId="8" xfId="4" applyFill="1" applyBorder="1" applyAlignment="1">
      <alignment horizontal="distributed" vertical="center" indent="1"/>
    </xf>
    <xf numFmtId="189" fontId="24" fillId="6" borderId="43" xfId="4" applyNumberFormat="1" applyFont="1" applyFill="1" applyBorder="1" applyAlignment="1">
      <alignment horizontal="center" vertical="center"/>
    </xf>
    <xf numFmtId="189" fontId="24" fillId="6" borderId="37" xfId="4" applyNumberFormat="1" applyFont="1" applyFill="1" applyBorder="1" applyAlignment="1">
      <alignment horizontal="center" vertical="center"/>
    </xf>
    <xf numFmtId="189" fontId="24" fillId="6" borderId="8" xfId="4" applyNumberFormat="1" applyFont="1" applyFill="1" applyBorder="1" applyAlignment="1">
      <alignment horizontal="center" vertical="center"/>
    </xf>
    <xf numFmtId="182" fontId="0" fillId="0" borderId="43" xfId="4" applyNumberFormat="1" applyFont="1" applyBorder="1" applyAlignment="1">
      <alignment horizontal="center" vertical="center"/>
    </xf>
    <xf numFmtId="182" fontId="0" fillId="0" borderId="37" xfId="4" applyNumberFormat="1" applyFont="1" applyBorder="1" applyAlignment="1">
      <alignment horizontal="center" vertical="center"/>
    </xf>
    <xf numFmtId="182" fontId="0" fillId="0" borderId="8" xfId="4" applyNumberFormat="1" applyFont="1" applyBorder="1" applyAlignment="1">
      <alignment horizontal="center" vertical="center"/>
    </xf>
    <xf numFmtId="0" fontId="20" fillId="0" borderId="76" xfId="4" applyFont="1" applyBorder="1" applyAlignment="1">
      <alignment horizontal="center" vertical="center" textRotation="255"/>
    </xf>
    <xf numFmtId="0" fontId="20" fillId="0" borderId="74" xfId="4" applyFont="1" applyBorder="1" applyAlignment="1">
      <alignment horizontal="center" vertical="center" textRotation="255"/>
    </xf>
    <xf numFmtId="0" fontId="20" fillId="0" borderId="75" xfId="4" applyFont="1" applyBorder="1" applyAlignment="1">
      <alignment horizontal="center" vertical="center" textRotation="255"/>
    </xf>
    <xf numFmtId="0" fontId="20" fillId="0" borderId="2" xfId="4" applyFont="1" applyBorder="1" applyAlignment="1">
      <alignment horizontal="left" vertical="center" wrapText="1"/>
    </xf>
    <xf numFmtId="190" fontId="94" fillId="0" borderId="14" xfId="2" applyNumberFormat="1" applyFont="1" applyFill="1" applyBorder="1" applyAlignment="1" applyProtection="1">
      <alignment horizontal="right" vertical="center"/>
      <protection locked="0"/>
    </xf>
    <xf numFmtId="190" fontId="94" fillId="0" borderId="11" xfId="2" applyNumberFormat="1" applyFont="1" applyFill="1" applyBorder="1" applyAlignment="1" applyProtection="1">
      <alignment horizontal="right" vertical="center"/>
      <protection locked="0"/>
    </xf>
    <xf numFmtId="181" fontId="94" fillId="5" borderId="14" xfId="2" applyNumberFormat="1" applyFont="1" applyFill="1" applyBorder="1" applyAlignment="1" applyProtection="1">
      <alignment horizontal="right" vertical="center"/>
      <protection locked="0"/>
    </xf>
    <xf numFmtId="181" fontId="94" fillId="5" borderId="11" xfId="2" applyNumberFormat="1" applyFont="1" applyFill="1" applyBorder="1" applyAlignment="1" applyProtection="1">
      <alignment horizontal="right" vertical="center"/>
      <protection locked="0"/>
    </xf>
    <xf numFmtId="182" fontId="94" fillId="5" borderId="43" xfId="4" applyNumberFormat="1" applyFont="1" applyFill="1" applyBorder="1" applyAlignment="1">
      <alignment horizontal="center" vertical="center" shrinkToFit="1"/>
    </xf>
    <xf numFmtId="182" fontId="94" fillId="5" borderId="37" xfId="4" applyNumberFormat="1" applyFont="1" applyFill="1" applyBorder="1" applyAlignment="1">
      <alignment horizontal="center" vertical="center" shrinkToFit="1"/>
    </xf>
    <xf numFmtId="182" fontId="94" fillId="5" borderId="43" xfId="4" applyNumberFormat="1" applyFont="1" applyFill="1" applyBorder="1" applyAlignment="1" applyProtection="1">
      <alignment horizontal="center" vertical="center" shrinkToFit="1"/>
      <protection locked="0"/>
    </xf>
    <xf numFmtId="182" fontId="94" fillId="5" borderId="37" xfId="4" applyNumberFormat="1" applyFont="1" applyFill="1" applyBorder="1" applyAlignment="1" applyProtection="1">
      <alignment horizontal="center" vertical="center" shrinkToFit="1"/>
      <protection locked="0"/>
    </xf>
    <xf numFmtId="0" fontId="20" fillId="0" borderId="19" xfId="4" applyFont="1" applyBorder="1" applyAlignment="1">
      <alignment horizontal="left" vertical="center" wrapText="1"/>
    </xf>
    <xf numFmtId="0" fontId="20" fillId="0" borderId="20" xfId="4" applyFont="1" applyBorder="1" applyAlignment="1">
      <alignment horizontal="left" vertical="center" wrapText="1"/>
    </xf>
    <xf numFmtId="0" fontId="20" fillId="0" borderId="4" xfId="4" applyFont="1" applyBorder="1" applyAlignment="1">
      <alignment horizontal="left" vertical="center" wrapText="1"/>
    </xf>
    <xf numFmtId="190" fontId="94" fillId="0" borderId="33" xfId="2" applyNumberFormat="1" applyFont="1" applyFill="1" applyBorder="1" applyAlignment="1" applyProtection="1">
      <alignment horizontal="right" vertical="center"/>
      <protection locked="0"/>
    </xf>
    <xf numFmtId="190" fontId="94" fillId="0" borderId="34" xfId="2" applyNumberFormat="1" applyFont="1" applyFill="1" applyBorder="1" applyAlignment="1" applyProtection="1">
      <alignment horizontal="right" vertical="center"/>
      <protection locked="0"/>
    </xf>
    <xf numFmtId="0" fontId="99" fillId="0" borderId="37" xfId="4" applyFont="1" applyBorder="1" applyAlignment="1" applyProtection="1">
      <alignment horizontal="left" vertical="center"/>
      <protection locked="0"/>
    </xf>
    <xf numFmtId="0" fontId="20" fillId="3" borderId="55" xfId="4" applyFont="1" applyFill="1" applyBorder="1" applyAlignment="1">
      <alignment horizontal="center" vertical="center"/>
    </xf>
    <xf numFmtId="0" fontId="20" fillId="3" borderId="65" xfId="4" applyFont="1" applyFill="1" applyBorder="1" applyAlignment="1">
      <alignment horizontal="center" vertical="center"/>
    </xf>
    <xf numFmtId="0" fontId="20" fillId="3" borderId="66" xfId="4" applyFont="1" applyFill="1" applyBorder="1" applyAlignment="1">
      <alignment horizontal="center" vertical="center"/>
    </xf>
    <xf numFmtId="0" fontId="20" fillId="3" borderId="55" xfId="4" applyFont="1" applyFill="1" applyBorder="1" applyAlignment="1">
      <alignment horizontal="center" vertical="center" wrapText="1"/>
    </xf>
    <xf numFmtId="0" fontId="20" fillId="3" borderId="65" xfId="4" applyFont="1" applyFill="1" applyBorder="1" applyAlignment="1">
      <alignment horizontal="center" vertical="center" wrapText="1"/>
    </xf>
    <xf numFmtId="0" fontId="20" fillId="3" borderId="66" xfId="4" applyFont="1" applyFill="1" applyBorder="1" applyAlignment="1">
      <alignment horizontal="center" vertical="center" wrapText="1"/>
    </xf>
    <xf numFmtId="0" fontId="20" fillId="0" borderId="19" xfId="4" applyFont="1" applyBorder="1" applyAlignment="1">
      <alignment horizontal="left" vertical="center"/>
    </xf>
    <xf numFmtId="0" fontId="20" fillId="0" borderId="20" xfId="4" applyFont="1" applyBorder="1" applyAlignment="1">
      <alignment horizontal="left" vertical="center"/>
    </xf>
    <xf numFmtId="0" fontId="20" fillId="0" borderId="4" xfId="4" applyFont="1" applyBorder="1" applyAlignment="1">
      <alignment horizontal="left" vertical="center"/>
    </xf>
    <xf numFmtId="0" fontId="17" fillId="0" borderId="11" xfId="4" applyFont="1" applyBorder="1" applyAlignment="1">
      <alignment horizontal="center" vertical="center"/>
    </xf>
    <xf numFmtId="0" fontId="17" fillId="0" borderId="6" xfId="4" applyFont="1" applyBorder="1" applyAlignment="1">
      <alignment horizontal="center" vertical="center"/>
    </xf>
    <xf numFmtId="0" fontId="20" fillId="0" borderId="28" xfId="4" applyFont="1" applyBorder="1" applyAlignment="1">
      <alignment horizontal="left" vertical="center"/>
    </xf>
    <xf numFmtId="0" fontId="20" fillId="0" borderId="84" xfId="4" applyFont="1" applyBorder="1" applyAlignment="1">
      <alignment horizontal="left" vertical="center"/>
    </xf>
    <xf numFmtId="0" fontId="20" fillId="0" borderId="85" xfId="4" applyFont="1" applyBorder="1" applyAlignment="1">
      <alignment horizontal="left" vertical="center"/>
    </xf>
    <xf numFmtId="0" fontId="20" fillId="0" borderId="14" xfId="12" applyFont="1" applyBorder="1" applyAlignment="1">
      <alignment horizontal="left" vertical="center"/>
    </xf>
    <xf numFmtId="0" fontId="20" fillId="0" borderId="11" xfId="12" applyFont="1" applyBorder="1" applyAlignment="1">
      <alignment horizontal="left" vertical="center"/>
    </xf>
    <xf numFmtId="0" fontId="20" fillId="0" borderId="6" xfId="12" applyFont="1" applyBorder="1" applyAlignment="1">
      <alignment horizontal="left" vertical="center"/>
    </xf>
    <xf numFmtId="0" fontId="20" fillId="0" borderId="3" xfId="4" applyFont="1" applyBorder="1" applyAlignment="1">
      <alignment horizontal="left" vertical="center" wrapText="1"/>
    </xf>
    <xf numFmtId="190" fontId="94" fillId="0" borderId="28" xfId="2" applyNumberFormat="1" applyFont="1" applyFill="1" applyBorder="1" applyAlignment="1" applyProtection="1">
      <alignment horizontal="right" vertical="center"/>
      <protection locked="0"/>
    </xf>
    <xf numFmtId="190" fontId="94" fillId="0" borderId="84" xfId="2" applyNumberFormat="1" applyFont="1" applyFill="1" applyBorder="1" applyAlignment="1" applyProtection="1">
      <alignment horizontal="right" vertical="center"/>
      <protection locked="0"/>
    </xf>
    <xf numFmtId="0" fontId="17" fillId="0" borderId="34" xfId="4" applyFont="1" applyBorder="1" applyAlignment="1">
      <alignment horizontal="center" vertical="center"/>
    </xf>
    <xf numFmtId="0" fontId="17" fillId="0" borderId="31" xfId="4" applyFont="1" applyBorder="1" applyAlignment="1">
      <alignment horizontal="center" vertical="center"/>
    </xf>
    <xf numFmtId="181" fontId="94" fillId="5" borderId="33" xfId="2" applyNumberFormat="1" applyFont="1" applyFill="1" applyBorder="1" applyAlignment="1" applyProtection="1">
      <alignment horizontal="right" vertical="center"/>
      <protection locked="0"/>
    </xf>
    <xf numFmtId="181" fontId="94" fillId="5" borderId="34" xfId="2" applyNumberFormat="1" applyFont="1" applyFill="1" applyBorder="1" applyAlignment="1" applyProtection="1">
      <alignment horizontal="right" vertical="center"/>
      <protection locked="0"/>
    </xf>
    <xf numFmtId="0" fontId="17" fillId="0" borderId="11" xfId="4" applyFont="1" applyBorder="1" applyAlignment="1">
      <alignment horizontal="center" vertical="center" wrapText="1"/>
    </xf>
    <xf numFmtId="0" fontId="17" fillId="0" borderId="6" xfId="4" applyFont="1" applyBorder="1" applyAlignment="1">
      <alignment horizontal="center" vertical="center" wrapText="1"/>
    </xf>
    <xf numFmtId="0" fontId="20" fillId="0" borderId="33" xfId="4" applyFont="1" applyBorder="1" applyAlignment="1">
      <alignment horizontal="left" vertical="center" wrapText="1"/>
    </xf>
    <xf numFmtId="0" fontId="20" fillId="0" borderId="34" xfId="4" applyFont="1" applyBorder="1" applyAlignment="1">
      <alignment horizontal="left" vertical="center" wrapText="1"/>
    </xf>
    <xf numFmtId="0" fontId="20" fillId="0" borderId="31" xfId="4" applyFont="1" applyBorder="1" applyAlignment="1">
      <alignment horizontal="left" vertical="center" wrapText="1"/>
    </xf>
    <xf numFmtId="190" fontId="94" fillId="0" borderId="22" xfId="2" applyNumberFormat="1" applyFont="1" applyFill="1" applyBorder="1" applyAlignment="1" applyProtection="1">
      <alignment horizontal="right" vertical="center"/>
      <protection locked="0"/>
    </xf>
    <xf numFmtId="190" fontId="94" fillId="0" borderId="12" xfId="2" applyNumberFormat="1" applyFont="1" applyFill="1" applyBorder="1" applyAlignment="1" applyProtection="1">
      <alignment horizontal="right" vertical="center"/>
      <protection locked="0"/>
    </xf>
    <xf numFmtId="181" fontId="94" fillId="5" borderId="22" xfId="2" applyNumberFormat="1" applyFont="1" applyFill="1" applyBorder="1" applyAlignment="1" applyProtection="1">
      <alignment horizontal="right" vertical="center"/>
      <protection locked="0"/>
    </xf>
    <xf numFmtId="181" fontId="94" fillId="5" borderId="12" xfId="2" applyNumberFormat="1" applyFont="1" applyFill="1" applyBorder="1" applyAlignment="1" applyProtection="1">
      <alignment horizontal="right" vertical="center"/>
      <protection locked="0"/>
    </xf>
    <xf numFmtId="0" fontId="17" fillId="0" borderId="12" xfId="4" applyFont="1" applyBorder="1" applyAlignment="1">
      <alignment horizontal="center" vertical="center"/>
    </xf>
    <xf numFmtId="0" fontId="17" fillId="0" borderId="5" xfId="4" applyFont="1" applyBorder="1" applyAlignment="1">
      <alignment horizontal="center" vertical="center"/>
    </xf>
    <xf numFmtId="0" fontId="17" fillId="0" borderId="84" xfId="4" applyFont="1" applyBorder="1" applyAlignment="1">
      <alignment horizontal="center" vertical="center"/>
    </xf>
    <xf numFmtId="0" fontId="17" fillId="0" borderId="85" xfId="4" applyFont="1" applyBorder="1" applyAlignment="1">
      <alignment horizontal="center" vertical="center"/>
    </xf>
    <xf numFmtId="181" fontId="94" fillId="5" borderId="28" xfId="2" applyNumberFormat="1" applyFont="1" applyFill="1" applyBorder="1" applyAlignment="1" applyProtection="1">
      <alignment horizontal="right" vertical="center"/>
      <protection locked="0"/>
    </xf>
    <xf numFmtId="181" fontId="94" fillId="5" borderId="84" xfId="2" applyNumberFormat="1" applyFont="1" applyFill="1" applyBorder="1" applyAlignment="1" applyProtection="1">
      <alignment horizontal="right" vertical="center"/>
      <protection locked="0"/>
    </xf>
    <xf numFmtId="190" fontId="94" fillId="0" borderId="10" xfId="2" applyNumberFormat="1" applyFont="1" applyFill="1" applyBorder="1" applyAlignment="1" applyProtection="1">
      <alignment horizontal="right" vertical="center"/>
      <protection locked="0"/>
    </xf>
    <xf numFmtId="190" fontId="94" fillId="0" borderId="17" xfId="2" applyNumberFormat="1" applyFont="1" applyFill="1" applyBorder="1" applyAlignment="1" applyProtection="1">
      <alignment horizontal="right" vertical="center"/>
      <protection locked="0"/>
    </xf>
    <xf numFmtId="181" fontId="94" fillId="5" borderId="10" xfId="2" applyNumberFormat="1" applyFont="1" applyFill="1" applyBorder="1" applyAlignment="1" applyProtection="1">
      <alignment horizontal="right" vertical="center"/>
      <protection locked="0"/>
    </xf>
    <xf numFmtId="181" fontId="94" fillId="5" borderId="17" xfId="2" applyNumberFormat="1" applyFont="1" applyFill="1" applyBorder="1" applyAlignment="1" applyProtection="1">
      <alignment horizontal="right" vertical="center"/>
      <protection locked="0"/>
    </xf>
    <xf numFmtId="0" fontId="17" fillId="0" borderId="17" xfId="4" applyFont="1" applyBorder="1" applyAlignment="1">
      <alignment horizontal="center" vertical="center"/>
    </xf>
    <xf numFmtId="0" fontId="17" fillId="0" borderId="21" xfId="4" applyFont="1" applyBorder="1" applyAlignment="1">
      <alignment horizontal="center" vertical="center"/>
    </xf>
    <xf numFmtId="0" fontId="1" fillId="3" borderId="58" xfId="4" applyFill="1" applyBorder="1" applyAlignment="1">
      <alignment horizontal="center" vertical="center"/>
    </xf>
    <xf numFmtId="0" fontId="1" fillId="3" borderId="78" xfId="4" applyFill="1" applyBorder="1" applyAlignment="1">
      <alignment horizontal="center" vertical="center"/>
    </xf>
    <xf numFmtId="0" fontId="1" fillId="3" borderId="1" xfId="4" applyFill="1" applyBorder="1" applyAlignment="1">
      <alignment horizontal="center" vertical="center"/>
    </xf>
    <xf numFmtId="0" fontId="1" fillId="3" borderId="128" xfId="4" applyFill="1" applyBorder="1" applyAlignment="1">
      <alignment horizontal="center" vertical="center"/>
    </xf>
    <xf numFmtId="0" fontId="1" fillId="5" borderId="2" xfId="4" applyFill="1" applyBorder="1" applyAlignment="1">
      <alignment horizontal="distributed" vertical="center" indent="6"/>
    </xf>
    <xf numFmtId="189" fontId="94" fillId="0" borderId="2" xfId="1" applyNumberFormat="1" applyFont="1" applyBorder="1" applyAlignment="1">
      <alignment horizontal="right" vertical="center" shrinkToFit="1"/>
    </xf>
    <xf numFmtId="189" fontId="94" fillId="0" borderId="14" xfId="1" applyNumberFormat="1" applyFont="1" applyBorder="1" applyAlignment="1">
      <alignment horizontal="right" vertical="center" shrinkToFit="1"/>
    </xf>
    <xf numFmtId="0" fontId="17" fillId="0" borderId="6" xfId="4" applyFont="1" applyBorder="1" applyAlignment="1">
      <alignment horizontal="center" vertical="center" shrinkToFit="1"/>
    </xf>
    <xf numFmtId="0" fontId="17" fillId="0" borderId="2" xfId="4" applyFont="1" applyBorder="1" applyAlignment="1">
      <alignment horizontal="center" vertical="center" shrinkToFit="1"/>
    </xf>
    <xf numFmtId="0" fontId="17" fillId="0" borderId="11" xfId="4" applyFont="1" applyBorder="1" applyAlignment="1">
      <alignment horizontal="center" vertical="center" shrinkToFit="1"/>
    </xf>
    <xf numFmtId="0" fontId="1" fillId="0" borderId="53" xfId="4" applyBorder="1" applyAlignment="1">
      <alignment horizontal="distributed" vertical="center" indent="6"/>
    </xf>
    <xf numFmtId="189" fontId="94" fillId="0" borderId="53" xfId="1" applyNumberFormat="1" applyFont="1" applyBorder="1" applyAlignment="1">
      <alignment horizontal="right" vertical="center" shrinkToFit="1"/>
    </xf>
    <xf numFmtId="189" fontId="94" fillId="0" borderId="33" xfId="1" applyNumberFormat="1" applyFont="1" applyBorder="1" applyAlignment="1">
      <alignment horizontal="right" vertical="center" shrinkToFit="1"/>
    </xf>
    <xf numFmtId="0" fontId="17" fillId="0" borderId="53" xfId="4" applyFont="1" applyBorder="1" applyAlignment="1">
      <alignment horizontal="center" vertical="center"/>
    </xf>
    <xf numFmtId="0" fontId="17" fillId="0" borderId="2" xfId="4" applyFont="1" applyBorder="1" applyAlignment="1">
      <alignment horizontal="center" vertical="center"/>
    </xf>
    <xf numFmtId="0" fontId="1" fillId="0" borderId="2" xfId="4" applyBorder="1" applyAlignment="1">
      <alignment horizontal="distributed" vertical="center" indent="6"/>
    </xf>
    <xf numFmtId="0" fontId="1" fillId="3" borderId="43" xfId="4" applyFill="1" applyBorder="1" applyAlignment="1">
      <alignment horizontal="center" vertical="center"/>
    </xf>
    <xf numFmtId="0" fontId="1" fillId="3" borderId="37" xfId="4" applyFill="1" applyBorder="1" applyAlignment="1">
      <alignment horizontal="center" vertical="center"/>
    </xf>
    <xf numFmtId="181" fontId="94" fillId="0" borderId="43" xfId="1" applyNumberFormat="1" applyFont="1" applyBorder="1" applyAlignment="1">
      <alignment horizontal="right" vertical="center" shrinkToFit="1"/>
    </xf>
    <xf numFmtId="181" fontId="94" fillId="0" borderId="37" xfId="1" applyNumberFormat="1" applyFont="1" applyBorder="1" applyAlignment="1">
      <alignment horizontal="right" vertical="center" shrinkToFit="1"/>
    </xf>
    <xf numFmtId="0" fontId="1" fillId="3" borderId="43" xfId="4" applyFill="1" applyBorder="1" applyAlignment="1">
      <alignment horizontal="center" vertical="center" shrinkToFit="1"/>
    </xf>
    <xf numFmtId="0" fontId="1" fillId="3" borderId="37" xfId="4" applyFill="1" applyBorder="1" applyAlignment="1">
      <alignment horizontal="center" vertical="center" shrinkToFit="1"/>
    </xf>
    <xf numFmtId="0" fontId="0" fillId="0" borderId="76" xfId="4" applyFont="1" applyBorder="1" applyAlignment="1">
      <alignment horizontal="center" vertical="center" textRotation="255"/>
    </xf>
    <xf numFmtId="0" fontId="0" fillId="0" borderId="74" xfId="4" applyFont="1" applyBorder="1" applyAlignment="1">
      <alignment horizontal="center" vertical="center" textRotation="255"/>
    </xf>
    <xf numFmtId="0" fontId="0" fillId="0" borderId="75" xfId="4" applyFont="1" applyBorder="1" applyAlignment="1">
      <alignment horizontal="center" vertical="center" textRotation="255"/>
    </xf>
    <xf numFmtId="0" fontId="20" fillId="0" borderId="54" xfId="4" applyFont="1" applyBorder="1" applyAlignment="1">
      <alignment horizontal="center" vertical="center" textRotation="255"/>
    </xf>
    <xf numFmtId="0" fontId="20" fillId="0" borderId="9" xfId="4" applyFont="1" applyBorder="1" applyAlignment="1">
      <alignment horizontal="center" vertical="center" textRotation="255"/>
    </xf>
    <xf numFmtId="0" fontId="20" fillId="0" borderId="32" xfId="4" applyFont="1" applyBorder="1" applyAlignment="1">
      <alignment horizontal="center" vertical="center" textRotation="255"/>
    </xf>
    <xf numFmtId="0" fontId="20" fillId="0" borderId="25" xfId="4" applyFont="1" applyBorder="1" applyAlignment="1">
      <alignment horizontal="center" vertical="center" textRotation="255"/>
    </xf>
    <xf numFmtId="0" fontId="1" fillId="5" borderId="3" xfId="4" applyFill="1" applyBorder="1" applyAlignment="1">
      <alignment horizontal="distributed" vertical="center" indent="6"/>
    </xf>
    <xf numFmtId="189" fontId="94" fillId="6" borderId="3" xfId="1" applyNumberFormat="1" applyFont="1" applyFill="1" applyBorder="1" applyAlignment="1">
      <alignment horizontal="right" vertical="center" shrinkToFit="1"/>
    </xf>
    <xf numFmtId="189" fontId="94" fillId="6" borderId="10" xfId="1" applyNumberFormat="1" applyFont="1" applyFill="1" applyBorder="1" applyAlignment="1">
      <alignment horizontal="right" vertical="center" shrinkToFit="1"/>
    </xf>
    <xf numFmtId="0" fontId="17" fillId="6" borderId="21" xfId="4" applyFont="1" applyFill="1" applyBorder="1" applyAlignment="1">
      <alignment horizontal="center" vertical="center"/>
    </xf>
    <xf numFmtId="0" fontId="17" fillId="6" borderId="3" xfId="4" applyFont="1" applyFill="1" applyBorder="1" applyAlignment="1">
      <alignment horizontal="center" vertical="center"/>
    </xf>
  </cellXfs>
  <cellStyles count="20">
    <cellStyle name="桁区切り" xfId="1" builtinId="6"/>
    <cellStyle name="桁区切り 2" xfId="2" xr:uid="{E4C65FAF-AD8B-457E-806D-57A6709A5005}"/>
    <cellStyle name="標準" xfId="0" builtinId="0"/>
    <cellStyle name="標準 2" xfId="3" xr:uid="{57F8F104-B946-40F8-9077-0E2ADDED9AB4}"/>
    <cellStyle name="標準 3" xfId="4" xr:uid="{494B5911-8D30-4838-9E06-6A10013DD655}"/>
    <cellStyle name="標準 4" xfId="5" xr:uid="{C2165997-99FC-47A9-ABD9-EA12F18EA205}"/>
    <cellStyle name="標準_【バス新規】shinseiyou_checklist_truck_excel" xfId="6" xr:uid="{BA68DC9C-258C-4CB4-B085-22DBF5FA56E0}"/>
    <cellStyle name="標準_teiki_shinsa_shinseiyou_checklist_excel_bus" xfId="7" xr:uid="{910792A4-0FF6-4E9C-AEA1-FCB68ABA5B54}"/>
    <cellStyle name="標準_チェック表表紙&amp;申請書＆事業所一覧表" xfId="8" xr:uid="{6B360EBF-4D3D-440B-BF99-1CC0211287E9}"/>
    <cellStyle name="標準_チェック表表紙のみ" xfId="9" xr:uid="{36FEE3EE-FA9A-4900-BFA6-4AF07CCC1755}"/>
    <cellStyle name="標準_バス申請用チェックリスト記入表（その２）04.10改訂" xfId="10" xr:uid="{5BE02454-18C2-4BDD-B6C5-3B0FDEDC6571}"/>
    <cellStyle name="標準_バス申請用チェックリスト記入表（その２）04.10改訂_バスチェックリスト記入用紙07.04改訂" xfId="11" xr:uid="{65E3EA18-C7D2-4075-9906-4FBF4B854421}"/>
    <cellStyle name="標準_更新審査用トラックチェックリストexcel版05.11" xfId="12" xr:uid="{6B2D089E-7FE9-4587-B5F3-CBA6BF680C2F}"/>
    <cellStyle name="標準_更新審査用トラックチェックリストexcel版05.11_【oku】新規タクシーチェックリスト" xfId="13" xr:uid="{F83CEA00-65DE-4C2D-A063-B39C21E6F10A}"/>
    <cellStyle name="標準_更新審査用トラックチェックリストexcel版05.11_更新審査申請用バスチェックリストexcel版06.01" xfId="14" xr:uid="{E474B1E5-3211-4E33-911B-5A92AFA254B8}"/>
    <cellStyle name="標準_申請用トラックチェックリスト記入表（その２）改訂04.11" xfId="15" xr:uid="{88F05387-9001-4B00-BB9E-2DB1B30EB83E}"/>
    <cellStyle name="標準_申請用トラックチェックリスト記入表（その２）改訂04.11_チェックリスト改訂07.03" xfId="16" xr:uid="{1DD44CA7-F6BB-4A48-AB8F-11D64FD402A8}"/>
    <cellStyle name="標準_申請用トラックチェックリスト記入表（その２）改訂04.11_チェックリスト改訂07.03 2" xfId="17" xr:uid="{302C049B-59FA-4751-911C-7FF94BAB7F69}"/>
    <cellStyle name="標準_申請用トラックチェックリスト記入表（その２）改訂04.11_申請用トラックチェックリストexcel版05.04" xfId="18" xr:uid="{0BE4EAF2-068C-4AE3-8D8D-C664FF9F3CB8}"/>
    <cellStyle name="標準_申請用トラックチェックリスト記入表（その２）改訂04.11_申請用トラックチェックリストexcel版05.04 2" xfId="19" xr:uid="{31FB5A65-72F3-4775-AFD4-686F6CFA31C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60340" name="Group 3">
          <a:extLst>
            <a:ext uri="{FF2B5EF4-FFF2-40B4-BE49-F238E27FC236}">
              <a16:creationId xmlns:a16="http://schemas.microsoft.com/office/drawing/2014/main" id="{F7C8474B-B7DB-760E-7A5B-9EED7A8773BD}"/>
            </a:ext>
          </a:extLst>
        </xdr:cNvPr>
        <xdr:cNvGrpSpPr>
          <a:grpSpLocks/>
        </xdr:cNvGrpSpPr>
      </xdr:nvGrpSpPr>
      <xdr:grpSpPr bwMode="auto">
        <a:xfrm>
          <a:off x="552450" y="1504950"/>
          <a:ext cx="5848350" cy="1000125"/>
          <a:chOff x="1335" y="3345"/>
          <a:chExt cx="9045" cy="1575"/>
        </a:xfrm>
      </xdr:grpSpPr>
      <xdr:sp macro="" textlink="">
        <xdr:nvSpPr>
          <xdr:cNvPr id="60352" name="AutoShape 4">
            <a:extLst>
              <a:ext uri="{FF2B5EF4-FFF2-40B4-BE49-F238E27FC236}">
                <a16:creationId xmlns:a16="http://schemas.microsoft.com/office/drawing/2014/main" id="{B41123F3-5571-3D10-6C39-81E96B1D47C2}"/>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0386EE87-E372-69AA-2542-D9D523EDFE07}"/>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60341" name="AutoShape 62">
          <a:extLst>
            <a:ext uri="{FF2B5EF4-FFF2-40B4-BE49-F238E27FC236}">
              <a16:creationId xmlns:a16="http://schemas.microsoft.com/office/drawing/2014/main" id="{0CCE437F-C53E-1E6D-9717-098C55E54EF5}"/>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577850</xdr:colOff>
      <xdr:row>44</xdr:row>
      <xdr:rowOff>76200</xdr:rowOff>
    </xdr:from>
    <xdr:to>
      <xdr:col>8</xdr:col>
      <xdr:colOff>1162052</xdr:colOff>
      <xdr:row>45</xdr:row>
      <xdr:rowOff>200025</xdr:rowOff>
    </xdr:to>
    <xdr:sp macro="" textlink="">
      <xdr:nvSpPr>
        <xdr:cNvPr id="6" name="Text Box 63">
          <a:extLst>
            <a:ext uri="{FF2B5EF4-FFF2-40B4-BE49-F238E27FC236}">
              <a16:creationId xmlns:a16="http://schemas.microsoft.com/office/drawing/2014/main" id="{21491FEF-FF07-8140-F678-5ADC9989730D}"/>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0343" name="Line 64">
          <a:extLst>
            <a:ext uri="{FF2B5EF4-FFF2-40B4-BE49-F238E27FC236}">
              <a16:creationId xmlns:a16="http://schemas.microsoft.com/office/drawing/2014/main" id="{88289E68-CBAE-51B2-E19E-B32FDB90F8C9}"/>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60344" name="Group 67">
          <a:extLst>
            <a:ext uri="{FF2B5EF4-FFF2-40B4-BE49-F238E27FC236}">
              <a16:creationId xmlns:a16="http://schemas.microsoft.com/office/drawing/2014/main" id="{037EF47E-85C3-A15C-20A3-6E0FB929D541}"/>
            </a:ext>
          </a:extLst>
        </xdr:cNvPr>
        <xdr:cNvGrpSpPr>
          <a:grpSpLocks/>
        </xdr:cNvGrpSpPr>
      </xdr:nvGrpSpPr>
      <xdr:grpSpPr bwMode="auto">
        <a:xfrm>
          <a:off x="1190625" y="3743325"/>
          <a:ext cx="4533900" cy="638175"/>
          <a:chOff x="125" y="387"/>
          <a:chExt cx="434" cy="58"/>
        </a:xfrm>
      </xdr:grpSpPr>
      <xdr:sp macro="" textlink="">
        <xdr:nvSpPr>
          <xdr:cNvPr id="60350" name="AutoShape 68">
            <a:extLst>
              <a:ext uri="{FF2B5EF4-FFF2-40B4-BE49-F238E27FC236}">
                <a16:creationId xmlns:a16="http://schemas.microsoft.com/office/drawing/2014/main" id="{1E8A2ED4-A9A9-A6A4-5375-BAF6AD215CB2}"/>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BDCF4AC3-C38B-286D-6D16-0CDF6428504E}"/>
              </a:ext>
            </a:extLst>
          </xdr:cNvPr>
          <xdr:cNvSpPr txBox="1">
            <a:spLocks noChangeArrowheads="1"/>
          </xdr:cNvSpPr>
        </xdr:nvSpPr>
        <xdr:spPr bwMode="auto">
          <a:xfrm>
            <a:off x="170" y="398"/>
            <a:ext cx="377"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60345" name="AutoShape 70">
          <a:extLst>
            <a:ext uri="{FF2B5EF4-FFF2-40B4-BE49-F238E27FC236}">
              <a16:creationId xmlns:a16="http://schemas.microsoft.com/office/drawing/2014/main" id="{55DEA0BD-71E2-B080-CD6E-0A38A6E90E67}"/>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02CB59DF-D66B-6D31-EAEB-1303FDB96E47}"/>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0347" name="Line 37">
          <a:extLst>
            <a:ext uri="{FF2B5EF4-FFF2-40B4-BE49-F238E27FC236}">
              <a16:creationId xmlns:a16="http://schemas.microsoft.com/office/drawing/2014/main" id="{16B106CB-B1E4-9E20-31BF-63A57E38946B}"/>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60348" name="Rectangle 38">
          <a:extLst>
            <a:ext uri="{FF2B5EF4-FFF2-40B4-BE49-F238E27FC236}">
              <a16:creationId xmlns:a16="http://schemas.microsoft.com/office/drawing/2014/main" id="{1A5A6ADF-2014-2388-E75F-1B6B05A68026}"/>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95250</xdr:colOff>
      <xdr:row>0</xdr:row>
      <xdr:rowOff>85725</xdr:rowOff>
    </xdr:from>
    <xdr:to>
      <xdr:col>2</xdr:col>
      <xdr:colOff>142875</xdr:colOff>
      <xdr:row>7</xdr:row>
      <xdr:rowOff>152400</xdr:rowOff>
    </xdr:to>
    <xdr:pic>
      <xdr:nvPicPr>
        <xdr:cNvPr id="60349" name="Picture 14" descr="認証ロゴマーク（陸）改訂120409">
          <a:extLst>
            <a:ext uri="{FF2B5EF4-FFF2-40B4-BE49-F238E27FC236}">
              <a16:creationId xmlns:a16="http://schemas.microsoft.com/office/drawing/2014/main" id="{97CA4D76-100A-18C3-81F7-6A2E968FAF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85725"/>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10</xdr:row>
          <xdr:rowOff>85725</xdr:rowOff>
        </xdr:from>
        <xdr:to>
          <xdr:col>2</xdr:col>
          <xdr:colOff>38100</xdr:colOff>
          <xdr:row>10</xdr:row>
          <xdr:rowOff>295275</xdr:rowOff>
        </xdr:to>
        <xdr:grpSp>
          <xdr:nvGrpSpPr>
            <xdr:cNvPr id="65257" name="グループ化 55">
              <a:extLst>
                <a:ext uri="{FF2B5EF4-FFF2-40B4-BE49-F238E27FC236}">
                  <a16:creationId xmlns:a16="http://schemas.microsoft.com/office/drawing/2014/main" id="{68B2A1F0-A2B2-F452-21F4-A603F2E21C1F}"/>
                </a:ext>
              </a:extLst>
            </xdr:cNvPr>
            <xdr:cNvGrpSpPr>
              <a:grpSpLocks/>
            </xdr:cNvGrpSpPr>
          </xdr:nvGrpSpPr>
          <xdr:grpSpPr bwMode="auto">
            <a:xfrm>
              <a:off x="9525" y="2867025"/>
              <a:ext cx="581025" cy="209550"/>
              <a:chOff x="19050" y="3457575"/>
              <a:chExt cx="581025" cy="209550"/>
            </a:xfrm>
          </xdr:grpSpPr>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65258" name="グループ化 73">
              <a:extLst>
                <a:ext uri="{FF2B5EF4-FFF2-40B4-BE49-F238E27FC236}">
                  <a16:creationId xmlns:a16="http://schemas.microsoft.com/office/drawing/2014/main" id="{4D90ED72-0C83-B92E-BE85-D4D058E7D082}"/>
                </a:ext>
              </a:extLst>
            </xdr:cNvPr>
            <xdr:cNvGrpSpPr>
              <a:grpSpLocks/>
            </xdr:cNvGrpSpPr>
          </xdr:nvGrpSpPr>
          <xdr:grpSpPr bwMode="auto">
            <a:xfrm>
              <a:off x="0" y="2247900"/>
              <a:ext cx="647700" cy="247650"/>
              <a:chOff x="19050" y="3457575"/>
              <a:chExt cx="581025" cy="209550"/>
            </a:xfrm>
          </xdr:grpSpPr>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57150</xdr:rowOff>
        </xdr:from>
        <xdr:to>
          <xdr:col>2</xdr:col>
          <xdr:colOff>95250</xdr:colOff>
          <xdr:row>6</xdr:row>
          <xdr:rowOff>323850</xdr:rowOff>
        </xdr:to>
        <xdr:grpSp>
          <xdr:nvGrpSpPr>
            <xdr:cNvPr id="65259" name="グループ化 76">
              <a:extLst>
                <a:ext uri="{FF2B5EF4-FFF2-40B4-BE49-F238E27FC236}">
                  <a16:creationId xmlns:a16="http://schemas.microsoft.com/office/drawing/2014/main" id="{2145D36A-D080-DEA6-AA5F-50259C3A2C94}"/>
                </a:ext>
              </a:extLst>
            </xdr:cNvPr>
            <xdr:cNvGrpSpPr>
              <a:grpSpLocks/>
            </xdr:cNvGrpSpPr>
          </xdr:nvGrpSpPr>
          <xdr:grpSpPr bwMode="auto">
            <a:xfrm>
              <a:off x="0" y="1676400"/>
              <a:ext cx="647700" cy="266700"/>
              <a:chOff x="19050" y="3457575"/>
              <a:chExt cx="581025" cy="209550"/>
            </a:xfrm>
          </xdr:grpSpPr>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65260" name="グループ化 79">
              <a:extLst>
                <a:ext uri="{FF2B5EF4-FFF2-40B4-BE49-F238E27FC236}">
                  <a16:creationId xmlns:a16="http://schemas.microsoft.com/office/drawing/2014/main" id="{A04920BB-4A97-1DAF-3516-58056D83ED2E}"/>
                </a:ext>
              </a:extLst>
            </xdr:cNvPr>
            <xdr:cNvGrpSpPr>
              <a:grpSpLocks/>
            </xdr:cNvGrpSpPr>
          </xdr:nvGrpSpPr>
          <xdr:grpSpPr bwMode="auto">
            <a:xfrm>
              <a:off x="0" y="2000250"/>
              <a:ext cx="647700" cy="247650"/>
              <a:chOff x="19050" y="3457575"/>
              <a:chExt cx="581025" cy="209550"/>
            </a:xfrm>
          </xdr:grpSpPr>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19050</xdr:rowOff>
        </xdr:from>
        <xdr:to>
          <xdr:col>2</xdr:col>
          <xdr:colOff>28575</xdr:colOff>
          <xdr:row>13</xdr:row>
          <xdr:rowOff>228600</xdr:rowOff>
        </xdr:to>
        <xdr:grpSp>
          <xdr:nvGrpSpPr>
            <xdr:cNvPr id="65261" name="グループ化 82">
              <a:extLst>
                <a:ext uri="{FF2B5EF4-FFF2-40B4-BE49-F238E27FC236}">
                  <a16:creationId xmlns:a16="http://schemas.microsoft.com/office/drawing/2014/main" id="{229321E5-7E76-7ADF-B14F-18FDFDA0D05F}"/>
                </a:ext>
              </a:extLst>
            </xdr:cNvPr>
            <xdr:cNvGrpSpPr>
              <a:grpSpLocks/>
            </xdr:cNvGrpSpPr>
          </xdr:nvGrpSpPr>
          <xdr:grpSpPr bwMode="auto">
            <a:xfrm>
              <a:off x="0" y="3886200"/>
              <a:ext cx="581025" cy="209550"/>
              <a:chOff x="19050" y="3457575"/>
              <a:chExt cx="581025" cy="209550"/>
            </a:xfrm>
          </xdr:grpSpPr>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100-00008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19050</xdr:rowOff>
        </xdr:from>
        <xdr:to>
          <xdr:col>2</xdr:col>
          <xdr:colOff>28575</xdr:colOff>
          <xdr:row>14</xdr:row>
          <xdr:rowOff>228600</xdr:rowOff>
        </xdr:to>
        <xdr:grpSp>
          <xdr:nvGrpSpPr>
            <xdr:cNvPr id="65262" name="グループ化 85">
              <a:extLst>
                <a:ext uri="{FF2B5EF4-FFF2-40B4-BE49-F238E27FC236}">
                  <a16:creationId xmlns:a16="http://schemas.microsoft.com/office/drawing/2014/main" id="{B9D548D2-5664-8419-9913-AC4E8331DE77}"/>
                </a:ext>
              </a:extLst>
            </xdr:cNvPr>
            <xdr:cNvGrpSpPr>
              <a:grpSpLocks/>
            </xdr:cNvGrpSpPr>
          </xdr:nvGrpSpPr>
          <xdr:grpSpPr bwMode="auto">
            <a:xfrm>
              <a:off x="0" y="4133850"/>
              <a:ext cx="581025" cy="209550"/>
              <a:chOff x="19050" y="3457575"/>
              <a:chExt cx="581025" cy="209550"/>
            </a:xfrm>
          </xdr:grpSpPr>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100-00008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19050</xdr:rowOff>
        </xdr:from>
        <xdr:to>
          <xdr:col>2</xdr:col>
          <xdr:colOff>28575</xdr:colOff>
          <xdr:row>15</xdr:row>
          <xdr:rowOff>228600</xdr:rowOff>
        </xdr:to>
        <xdr:grpSp>
          <xdr:nvGrpSpPr>
            <xdr:cNvPr id="65263" name="グループ化 91">
              <a:extLst>
                <a:ext uri="{FF2B5EF4-FFF2-40B4-BE49-F238E27FC236}">
                  <a16:creationId xmlns:a16="http://schemas.microsoft.com/office/drawing/2014/main" id="{2CC0E551-69BC-4EB2-F8AD-91376B97FDF7}"/>
                </a:ext>
              </a:extLst>
            </xdr:cNvPr>
            <xdr:cNvGrpSpPr>
              <a:grpSpLocks/>
            </xdr:cNvGrpSpPr>
          </xdr:nvGrpSpPr>
          <xdr:grpSpPr bwMode="auto">
            <a:xfrm>
              <a:off x="0" y="4381500"/>
              <a:ext cx="581025" cy="209550"/>
              <a:chOff x="19050" y="3457575"/>
              <a:chExt cx="581025" cy="209550"/>
            </a:xfrm>
          </xdr:grpSpPr>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100-00008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28575</xdr:colOff>
          <xdr:row>17</xdr:row>
          <xdr:rowOff>228600</xdr:rowOff>
        </xdr:to>
        <xdr:grpSp>
          <xdr:nvGrpSpPr>
            <xdr:cNvPr id="65264" name="グループ化 94">
              <a:extLst>
                <a:ext uri="{FF2B5EF4-FFF2-40B4-BE49-F238E27FC236}">
                  <a16:creationId xmlns:a16="http://schemas.microsoft.com/office/drawing/2014/main" id="{DE1452A7-3670-2025-5DA0-B34BC1C204C5}"/>
                </a:ext>
              </a:extLst>
            </xdr:cNvPr>
            <xdr:cNvGrpSpPr>
              <a:grpSpLocks/>
            </xdr:cNvGrpSpPr>
          </xdr:nvGrpSpPr>
          <xdr:grpSpPr bwMode="auto">
            <a:xfrm>
              <a:off x="0" y="4914900"/>
              <a:ext cx="581025" cy="209550"/>
              <a:chOff x="19050" y="3457575"/>
              <a:chExt cx="581025" cy="209550"/>
            </a:xfrm>
          </xdr:grpSpPr>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85725</xdr:rowOff>
        </xdr:from>
        <xdr:to>
          <xdr:col>2</xdr:col>
          <xdr:colOff>28575</xdr:colOff>
          <xdr:row>18</xdr:row>
          <xdr:rowOff>295275</xdr:rowOff>
        </xdr:to>
        <xdr:grpSp>
          <xdr:nvGrpSpPr>
            <xdr:cNvPr id="65265" name="グループ化 97">
              <a:extLst>
                <a:ext uri="{FF2B5EF4-FFF2-40B4-BE49-F238E27FC236}">
                  <a16:creationId xmlns:a16="http://schemas.microsoft.com/office/drawing/2014/main" id="{D40B5B11-D729-4E19-70E1-6E422783983C}"/>
                </a:ext>
              </a:extLst>
            </xdr:cNvPr>
            <xdr:cNvGrpSpPr>
              <a:grpSpLocks/>
            </xdr:cNvGrpSpPr>
          </xdr:nvGrpSpPr>
          <xdr:grpSpPr bwMode="auto">
            <a:xfrm>
              <a:off x="0" y="5229225"/>
              <a:ext cx="581025" cy="209550"/>
              <a:chOff x="19050" y="3457575"/>
              <a:chExt cx="581025" cy="209550"/>
            </a:xfrm>
          </xdr:grpSpPr>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100-00008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85725</xdr:rowOff>
        </xdr:from>
        <xdr:to>
          <xdr:col>2</xdr:col>
          <xdr:colOff>28575</xdr:colOff>
          <xdr:row>19</xdr:row>
          <xdr:rowOff>295275</xdr:rowOff>
        </xdr:to>
        <xdr:grpSp>
          <xdr:nvGrpSpPr>
            <xdr:cNvPr id="65266" name="グループ化 100">
              <a:extLst>
                <a:ext uri="{FF2B5EF4-FFF2-40B4-BE49-F238E27FC236}">
                  <a16:creationId xmlns:a16="http://schemas.microsoft.com/office/drawing/2014/main" id="{4FB54360-EEF3-CFB3-D383-4AC8A6620F63}"/>
                </a:ext>
              </a:extLst>
            </xdr:cNvPr>
            <xdr:cNvGrpSpPr>
              <a:grpSpLocks/>
            </xdr:cNvGrpSpPr>
          </xdr:nvGrpSpPr>
          <xdr:grpSpPr bwMode="auto">
            <a:xfrm>
              <a:off x="0" y="5629275"/>
              <a:ext cx="581025" cy="209550"/>
              <a:chOff x="19050" y="3457575"/>
              <a:chExt cx="581025" cy="209550"/>
            </a:xfrm>
          </xdr:grpSpPr>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100-00008F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19050</xdr:rowOff>
        </xdr:from>
        <xdr:to>
          <xdr:col>2</xdr:col>
          <xdr:colOff>28575</xdr:colOff>
          <xdr:row>23</xdr:row>
          <xdr:rowOff>228600</xdr:rowOff>
        </xdr:to>
        <xdr:grpSp>
          <xdr:nvGrpSpPr>
            <xdr:cNvPr id="65267" name="グループ化 106">
              <a:extLst>
                <a:ext uri="{FF2B5EF4-FFF2-40B4-BE49-F238E27FC236}">
                  <a16:creationId xmlns:a16="http://schemas.microsoft.com/office/drawing/2014/main" id="{EC4620C5-365B-DAF4-7717-46629C9B4CA7}"/>
                </a:ext>
              </a:extLst>
            </xdr:cNvPr>
            <xdr:cNvGrpSpPr>
              <a:grpSpLocks/>
            </xdr:cNvGrpSpPr>
          </xdr:nvGrpSpPr>
          <xdr:grpSpPr bwMode="auto">
            <a:xfrm>
              <a:off x="0" y="6819900"/>
              <a:ext cx="581025" cy="209550"/>
              <a:chOff x="19050" y="3457575"/>
              <a:chExt cx="581025" cy="209550"/>
            </a:xfrm>
          </xdr:grpSpPr>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100-00009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19050</xdr:rowOff>
        </xdr:from>
        <xdr:to>
          <xdr:col>2</xdr:col>
          <xdr:colOff>28575</xdr:colOff>
          <xdr:row>24</xdr:row>
          <xdr:rowOff>228600</xdr:rowOff>
        </xdr:to>
        <xdr:grpSp>
          <xdr:nvGrpSpPr>
            <xdr:cNvPr id="65268" name="グループ化 109">
              <a:extLst>
                <a:ext uri="{FF2B5EF4-FFF2-40B4-BE49-F238E27FC236}">
                  <a16:creationId xmlns:a16="http://schemas.microsoft.com/office/drawing/2014/main" id="{89E02389-B8E3-A566-B4B4-003084085A60}"/>
                </a:ext>
              </a:extLst>
            </xdr:cNvPr>
            <xdr:cNvGrpSpPr>
              <a:grpSpLocks/>
            </xdr:cNvGrpSpPr>
          </xdr:nvGrpSpPr>
          <xdr:grpSpPr bwMode="auto">
            <a:xfrm>
              <a:off x="0" y="7067550"/>
              <a:ext cx="581025" cy="209550"/>
              <a:chOff x="19050" y="3457575"/>
              <a:chExt cx="581025" cy="209550"/>
            </a:xfrm>
          </xdr:grpSpPr>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76200</xdr:rowOff>
        </xdr:from>
        <xdr:to>
          <xdr:col>2</xdr:col>
          <xdr:colOff>28575</xdr:colOff>
          <xdr:row>25</xdr:row>
          <xdr:rowOff>285750</xdr:rowOff>
        </xdr:to>
        <xdr:grpSp>
          <xdr:nvGrpSpPr>
            <xdr:cNvPr id="65269" name="グループ化 112">
              <a:extLst>
                <a:ext uri="{FF2B5EF4-FFF2-40B4-BE49-F238E27FC236}">
                  <a16:creationId xmlns:a16="http://schemas.microsoft.com/office/drawing/2014/main" id="{7B6AA51B-A187-46B5-69FD-CEA64C60E5B8}"/>
                </a:ext>
              </a:extLst>
            </xdr:cNvPr>
            <xdr:cNvGrpSpPr>
              <a:grpSpLocks/>
            </xdr:cNvGrpSpPr>
          </xdr:nvGrpSpPr>
          <xdr:grpSpPr bwMode="auto">
            <a:xfrm>
              <a:off x="0" y="7372350"/>
              <a:ext cx="581025" cy="209550"/>
              <a:chOff x="19050" y="3457575"/>
              <a:chExt cx="581025" cy="209550"/>
            </a:xfrm>
          </xdr:grpSpPr>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85725</xdr:rowOff>
        </xdr:from>
        <xdr:to>
          <xdr:col>2</xdr:col>
          <xdr:colOff>28575</xdr:colOff>
          <xdr:row>26</xdr:row>
          <xdr:rowOff>295275</xdr:rowOff>
        </xdr:to>
        <xdr:grpSp>
          <xdr:nvGrpSpPr>
            <xdr:cNvPr id="65270" name="グループ化 115">
              <a:extLst>
                <a:ext uri="{FF2B5EF4-FFF2-40B4-BE49-F238E27FC236}">
                  <a16:creationId xmlns:a16="http://schemas.microsoft.com/office/drawing/2014/main" id="{69A41493-0139-BA29-97E6-544C377AFCD8}"/>
                </a:ext>
              </a:extLst>
            </xdr:cNvPr>
            <xdr:cNvGrpSpPr>
              <a:grpSpLocks/>
            </xdr:cNvGrpSpPr>
          </xdr:nvGrpSpPr>
          <xdr:grpSpPr bwMode="auto">
            <a:xfrm>
              <a:off x="0" y="7762875"/>
              <a:ext cx="581025" cy="209550"/>
              <a:chOff x="19050" y="3457575"/>
              <a:chExt cx="581025" cy="209550"/>
            </a:xfrm>
          </xdr:grpSpPr>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19050</xdr:rowOff>
        </xdr:from>
        <xdr:to>
          <xdr:col>2</xdr:col>
          <xdr:colOff>28575</xdr:colOff>
          <xdr:row>28</xdr:row>
          <xdr:rowOff>228600</xdr:rowOff>
        </xdr:to>
        <xdr:grpSp>
          <xdr:nvGrpSpPr>
            <xdr:cNvPr id="65271" name="グループ化 118">
              <a:extLst>
                <a:ext uri="{FF2B5EF4-FFF2-40B4-BE49-F238E27FC236}">
                  <a16:creationId xmlns:a16="http://schemas.microsoft.com/office/drawing/2014/main" id="{83777118-2481-0880-5BE1-FE4B23E4398A}"/>
                </a:ext>
              </a:extLst>
            </xdr:cNvPr>
            <xdr:cNvGrpSpPr>
              <a:grpSpLocks/>
            </xdr:cNvGrpSpPr>
          </xdr:nvGrpSpPr>
          <xdr:grpSpPr bwMode="auto">
            <a:xfrm>
              <a:off x="0" y="8362950"/>
              <a:ext cx="581025" cy="209550"/>
              <a:chOff x="19050" y="3457575"/>
              <a:chExt cx="581025" cy="209550"/>
            </a:xfrm>
          </xdr:grpSpPr>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85725</xdr:rowOff>
        </xdr:from>
        <xdr:to>
          <xdr:col>2</xdr:col>
          <xdr:colOff>28575</xdr:colOff>
          <xdr:row>29</xdr:row>
          <xdr:rowOff>295275</xdr:rowOff>
        </xdr:to>
        <xdr:grpSp>
          <xdr:nvGrpSpPr>
            <xdr:cNvPr id="65272" name="グループ化 121">
              <a:extLst>
                <a:ext uri="{FF2B5EF4-FFF2-40B4-BE49-F238E27FC236}">
                  <a16:creationId xmlns:a16="http://schemas.microsoft.com/office/drawing/2014/main" id="{8A91811C-7A5F-CE0A-AAB1-4CB2EFD724FB}"/>
                </a:ext>
              </a:extLst>
            </xdr:cNvPr>
            <xdr:cNvGrpSpPr>
              <a:grpSpLocks/>
            </xdr:cNvGrpSpPr>
          </xdr:nvGrpSpPr>
          <xdr:grpSpPr bwMode="auto">
            <a:xfrm>
              <a:off x="0" y="8677275"/>
              <a:ext cx="581025" cy="209550"/>
              <a:chOff x="19050" y="3457575"/>
              <a:chExt cx="581025" cy="209550"/>
            </a:xfrm>
          </xdr:grpSpPr>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19050</xdr:rowOff>
        </xdr:from>
        <xdr:to>
          <xdr:col>2</xdr:col>
          <xdr:colOff>28575</xdr:colOff>
          <xdr:row>30</xdr:row>
          <xdr:rowOff>228600</xdr:rowOff>
        </xdr:to>
        <xdr:grpSp>
          <xdr:nvGrpSpPr>
            <xdr:cNvPr id="65273" name="グループ化 124">
              <a:extLst>
                <a:ext uri="{FF2B5EF4-FFF2-40B4-BE49-F238E27FC236}">
                  <a16:creationId xmlns:a16="http://schemas.microsoft.com/office/drawing/2014/main" id="{4EC51DC8-226D-436A-1A6D-4C48AE238990}"/>
                </a:ext>
              </a:extLst>
            </xdr:cNvPr>
            <xdr:cNvGrpSpPr>
              <a:grpSpLocks/>
            </xdr:cNvGrpSpPr>
          </xdr:nvGrpSpPr>
          <xdr:grpSpPr bwMode="auto">
            <a:xfrm>
              <a:off x="0" y="8991600"/>
              <a:ext cx="581025" cy="209550"/>
              <a:chOff x="19050" y="3457575"/>
              <a:chExt cx="581025" cy="209550"/>
            </a:xfrm>
          </xdr:grpSpPr>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38100</xdr:rowOff>
        </xdr:from>
        <xdr:to>
          <xdr:col>2</xdr:col>
          <xdr:colOff>28575</xdr:colOff>
          <xdr:row>31</xdr:row>
          <xdr:rowOff>209550</xdr:rowOff>
        </xdr:to>
        <xdr:grpSp>
          <xdr:nvGrpSpPr>
            <xdr:cNvPr id="65274" name="グループ化 127">
              <a:extLst>
                <a:ext uri="{FF2B5EF4-FFF2-40B4-BE49-F238E27FC236}">
                  <a16:creationId xmlns:a16="http://schemas.microsoft.com/office/drawing/2014/main" id="{30845453-CBF4-A1E7-97F5-ABC823F26FD1}"/>
                </a:ext>
              </a:extLst>
            </xdr:cNvPr>
            <xdr:cNvGrpSpPr>
              <a:grpSpLocks/>
            </xdr:cNvGrpSpPr>
          </xdr:nvGrpSpPr>
          <xdr:grpSpPr bwMode="auto">
            <a:xfrm>
              <a:off x="0" y="9258300"/>
              <a:ext cx="581025" cy="171450"/>
              <a:chOff x="19050" y="3457575"/>
              <a:chExt cx="581025" cy="209550"/>
            </a:xfrm>
          </xdr:grpSpPr>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100-0000A1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100-0000A2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19050</xdr:rowOff>
        </xdr:from>
        <xdr:to>
          <xdr:col>2</xdr:col>
          <xdr:colOff>28575</xdr:colOff>
          <xdr:row>32</xdr:row>
          <xdr:rowOff>228600</xdr:rowOff>
        </xdr:to>
        <xdr:grpSp>
          <xdr:nvGrpSpPr>
            <xdr:cNvPr id="65275" name="グループ化 130">
              <a:extLst>
                <a:ext uri="{FF2B5EF4-FFF2-40B4-BE49-F238E27FC236}">
                  <a16:creationId xmlns:a16="http://schemas.microsoft.com/office/drawing/2014/main" id="{036FC8D0-60E9-B6AF-95EE-88540D68354D}"/>
                </a:ext>
              </a:extLst>
            </xdr:cNvPr>
            <xdr:cNvGrpSpPr>
              <a:grpSpLocks/>
            </xdr:cNvGrpSpPr>
          </xdr:nvGrpSpPr>
          <xdr:grpSpPr bwMode="auto">
            <a:xfrm>
              <a:off x="0" y="9620250"/>
              <a:ext cx="581025" cy="209550"/>
              <a:chOff x="19050" y="3457575"/>
              <a:chExt cx="581025" cy="209550"/>
            </a:xfrm>
          </xdr:grpSpPr>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100-0000A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100-0000A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19050</xdr:rowOff>
        </xdr:from>
        <xdr:to>
          <xdr:col>2</xdr:col>
          <xdr:colOff>28575</xdr:colOff>
          <xdr:row>34</xdr:row>
          <xdr:rowOff>228600</xdr:rowOff>
        </xdr:to>
        <xdr:grpSp>
          <xdr:nvGrpSpPr>
            <xdr:cNvPr id="65276" name="グループ化 133">
              <a:extLst>
                <a:ext uri="{FF2B5EF4-FFF2-40B4-BE49-F238E27FC236}">
                  <a16:creationId xmlns:a16="http://schemas.microsoft.com/office/drawing/2014/main" id="{A1F3213B-5EF4-B61F-E6A6-14CBBB517073}"/>
                </a:ext>
              </a:extLst>
            </xdr:cNvPr>
            <xdr:cNvGrpSpPr>
              <a:grpSpLocks/>
            </xdr:cNvGrpSpPr>
          </xdr:nvGrpSpPr>
          <xdr:grpSpPr bwMode="auto">
            <a:xfrm>
              <a:off x="0" y="10153650"/>
              <a:ext cx="581025" cy="209550"/>
              <a:chOff x="19050" y="3457575"/>
              <a:chExt cx="581025" cy="209550"/>
            </a:xfrm>
          </xdr:grpSpPr>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100-0000A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100-0000A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85725</xdr:rowOff>
        </xdr:from>
        <xdr:to>
          <xdr:col>2</xdr:col>
          <xdr:colOff>28575</xdr:colOff>
          <xdr:row>35</xdr:row>
          <xdr:rowOff>295275</xdr:rowOff>
        </xdr:to>
        <xdr:grpSp>
          <xdr:nvGrpSpPr>
            <xdr:cNvPr id="65277" name="グループ化 139">
              <a:extLst>
                <a:ext uri="{FF2B5EF4-FFF2-40B4-BE49-F238E27FC236}">
                  <a16:creationId xmlns:a16="http://schemas.microsoft.com/office/drawing/2014/main" id="{2B66CA77-9907-C658-1DDA-A101D53CD267}"/>
                </a:ext>
              </a:extLst>
            </xdr:cNvPr>
            <xdr:cNvGrpSpPr>
              <a:grpSpLocks/>
            </xdr:cNvGrpSpPr>
          </xdr:nvGrpSpPr>
          <xdr:grpSpPr bwMode="auto">
            <a:xfrm>
              <a:off x="0" y="10467975"/>
              <a:ext cx="581025" cy="209550"/>
              <a:chOff x="19050" y="3457575"/>
              <a:chExt cx="581025" cy="209550"/>
            </a:xfrm>
          </xdr:grpSpPr>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100-0000A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100-0000A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19050</xdr:rowOff>
        </xdr:from>
        <xdr:to>
          <xdr:col>2</xdr:col>
          <xdr:colOff>28575</xdr:colOff>
          <xdr:row>36</xdr:row>
          <xdr:rowOff>228600</xdr:rowOff>
        </xdr:to>
        <xdr:grpSp>
          <xdr:nvGrpSpPr>
            <xdr:cNvPr id="65278" name="グループ化 145">
              <a:extLst>
                <a:ext uri="{FF2B5EF4-FFF2-40B4-BE49-F238E27FC236}">
                  <a16:creationId xmlns:a16="http://schemas.microsoft.com/office/drawing/2014/main" id="{6C0D5811-C7B7-3782-F58A-2E502000D1E5}"/>
                </a:ext>
              </a:extLst>
            </xdr:cNvPr>
            <xdr:cNvGrpSpPr>
              <a:grpSpLocks/>
            </xdr:cNvGrpSpPr>
          </xdr:nvGrpSpPr>
          <xdr:grpSpPr bwMode="auto">
            <a:xfrm>
              <a:off x="0" y="10782300"/>
              <a:ext cx="581025" cy="209550"/>
              <a:chOff x="19050" y="3457575"/>
              <a:chExt cx="581025" cy="209550"/>
            </a:xfrm>
          </xdr:grpSpPr>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85725</xdr:rowOff>
        </xdr:from>
        <xdr:to>
          <xdr:col>2</xdr:col>
          <xdr:colOff>28575</xdr:colOff>
          <xdr:row>37</xdr:row>
          <xdr:rowOff>295275</xdr:rowOff>
        </xdr:to>
        <xdr:grpSp>
          <xdr:nvGrpSpPr>
            <xdr:cNvPr id="65279" name="グループ化 151">
              <a:extLst>
                <a:ext uri="{FF2B5EF4-FFF2-40B4-BE49-F238E27FC236}">
                  <a16:creationId xmlns:a16="http://schemas.microsoft.com/office/drawing/2014/main" id="{5433A02D-A464-290E-A7DC-C94F3D6FC3F3}"/>
                </a:ext>
              </a:extLst>
            </xdr:cNvPr>
            <xdr:cNvGrpSpPr>
              <a:grpSpLocks/>
            </xdr:cNvGrpSpPr>
          </xdr:nvGrpSpPr>
          <xdr:grpSpPr bwMode="auto">
            <a:xfrm>
              <a:off x="0" y="11096625"/>
              <a:ext cx="581025" cy="209550"/>
              <a:chOff x="19050" y="3457575"/>
              <a:chExt cx="581025" cy="209550"/>
            </a:xfrm>
          </xdr:grpSpPr>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100-0000B1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85725</xdr:rowOff>
        </xdr:from>
        <xdr:to>
          <xdr:col>2</xdr:col>
          <xdr:colOff>28575</xdr:colOff>
          <xdr:row>39</xdr:row>
          <xdr:rowOff>295275</xdr:rowOff>
        </xdr:to>
        <xdr:grpSp>
          <xdr:nvGrpSpPr>
            <xdr:cNvPr id="65280" name="グループ化 157">
              <a:extLst>
                <a:ext uri="{FF2B5EF4-FFF2-40B4-BE49-F238E27FC236}">
                  <a16:creationId xmlns:a16="http://schemas.microsoft.com/office/drawing/2014/main" id="{49827119-BF15-AE5B-9085-B9CEBFB9DEFD}"/>
                </a:ext>
              </a:extLst>
            </xdr:cNvPr>
            <xdr:cNvGrpSpPr>
              <a:grpSpLocks/>
            </xdr:cNvGrpSpPr>
          </xdr:nvGrpSpPr>
          <xdr:grpSpPr bwMode="auto">
            <a:xfrm>
              <a:off x="0" y="11763375"/>
              <a:ext cx="581025" cy="209550"/>
              <a:chOff x="19050" y="3457575"/>
              <a:chExt cx="581025" cy="209550"/>
            </a:xfrm>
          </xdr:grpSpPr>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100-0000B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100-0000B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19050</xdr:rowOff>
        </xdr:from>
        <xdr:to>
          <xdr:col>2</xdr:col>
          <xdr:colOff>28575</xdr:colOff>
          <xdr:row>40</xdr:row>
          <xdr:rowOff>228600</xdr:rowOff>
        </xdr:to>
        <xdr:grpSp>
          <xdr:nvGrpSpPr>
            <xdr:cNvPr id="65281" name="グループ化 160">
              <a:extLst>
                <a:ext uri="{FF2B5EF4-FFF2-40B4-BE49-F238E27FC236}">
                  <a16:creationId xmlns:a16="http://schemas.microsoft.com/office/drawing/2014/main" id="{B59C45F4-45F5-1167-55F7-C6EA6023603C}"/>
                </a:ext>
              </a:extLst>
            </xdr:cNvPr>
            <xdr:cNvGrpSpPr>
              <a:grpSpLocks/>
            </xdr:cNvGrpSpPr>
          </xdr:nvGrpSpPr>
          <xdr:grpSpPr bwMode="auto">
            <a:xfrm>
              <a:off x="0" y="12077700"/>
              <a:ext cx="581025" cy="209550"/>
              <a:chOff x="19050" y="3457575"/>
              <a:chExt cx="581025" cy="209550"/>
            </a:xfrm>
          </xdr:grpSpPr>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100-0000B7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100-0000B8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19050</xdr:rowOff>
        </xdr:from>
        <xdr:to>
          <xdr:col>2</xdr:col>
          <xdr:colOff>28575</xdr:colOff>
          <xdr:row>41</xdr:row>
          <xdr:rowOff>228600</xdr:rowOff>
        </xdr:to>
        <xdr:grpSp>
          <xdr:nvGrpSpPr>
            <xdr:cNvPr id="65282" name="グループ化 163">
              <a:extLst>
                <a:ext uri="{FF2B5EF4-FFF2-40B4-BE49-F238E27FC236}">
                  <a16:creationId xmlns:a16="http://schemas.microsoft.com/office/drawing/2014/main" id="{5AEB0C73-48D0-1429-24A1-8C94BB08DAEE}"/>
                </a:ext>
              </a:extLst>
            </xdr:cNvPr>
            <xdr:cNvGrpSpPr>
              <a:grpSpLocks/>
            </xdr:cNvGrpSpPr>
          </xdr:nvGrpSpPr>
          <xdr:grpSpPr bwMode="auto">
            <a:xfrm>
              <a:off x="0" y="12449175"/>
              <a:ext cx="581025" cy="209550"/>
              <a:chOff x="19050" y="3457575"/>
              <a:chExt cx="581025" cy="209550"/>
            </a:xfrm>
          </xdr:grpSpPr>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42</xdr:row>
          <xdr:rowOff>19050</xdr:rowOff>
        </xdr:from>
        <xdr:to>
          <xdr:col>2</xdr:col>
          <xdr:colOff>28575</xdr:colOff>
          <xdr:row>42</xdr:row>
          <xdr:rowOff>228600</xdr:rowOff>
        </xdr:to>
        <xdr:grpSp>
          <xdr:nvGrpSpPr>
            <xdr:cNvPr id="65283" name="グループ化 166">
              <a:extLst>
                <a:ext uri="{FF2B5EF4-FFF2-40B4-BE49-F238E27FC236}">
                  <a16:creationId xmlns:a16="http://schemas.microsoft.com/office/drawing/2014/main" id="{AF70D8E3-CB65-BDCF-1ABD-74E5DEF28A7E}"/>
                </a:ext>
              </a:extLst>
            </xdr:cNvPr>
            <xdr:cNvGrpSpPr>
              <a:grpSpLocks/>
            </xdr:cNvGrpSpPr>
          </xdr:nvGrpSpPr>
          <xdr:grpSpPr bwMode="auto">
            <a:xfrm>
              <a:off x="0" y="12696825"/>
              <a:ext cx="581025" cy="209550"/>
              <a:chOff x="19050" y="3457575"/>
              <a:chExt cx="581025" cy="209550"/>
            </a:xfrm>
          </xdr:grpSpPr>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100-0000B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100-0000B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65284" name="グループ化 85">
              <a:extLst>
                <a:ext uri="{FF2B5EF4-FFF2-40B4-BE49-F238E27FC236}">
                  <a16:creationId xmlns:a16="http://schemas.microsoft.com/office/drawing/2014/main" id="{BD031258-5387-C773-409B-04B34A4C3045}"/>
                </a:ext>
              </a:extLst>
            </xdr:cNvPr>
            <xdr:cNvGrpSpPr>
              <a:grpSpLocks/>
            </xdr:cNvGrpSpPr>
          </xdr:nvGrpSpPr>
          <xdr:grpSpPr bwMode="auto">
            <a:xfrm>
              <a:off x="0" y="3352800"/>
              <a:ext cx="581025" cy="209550"/>
              <a:chOff x="19050" y="3457575"/>
              <a:chExt cx="581025" cy="209550"/>
            </a:xfrm>
          </xdr:grpSpPr>
          <xdr:sp macro="" textlink="">
            <xdr:nvSpPr>
              <xdr:cNvPr id="57923" name="Check Box 4675" hidden="1">
                <a:extLst>
                  <a:ext uri="{63B3BB69-23CF-44E3-9099-C40C66FF867C}">
                    <a14:compatExt spid="_x0000_s57923"/>
                  </a:ext>
                  <a:ext uri="{FF2B5EF4-FFF2-40B4-BE49-F238E27FC236}">
                    <a16:creationId xmlns:a16="http://schemas.microsoft.com/office/drawing/2014/main" id="{00000000-0008-0000-0100-000043E2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924" name="Check Box 4676" hidden="1">
                <a:extLst>
                  <a:ext uri="{63B3BB69-23CF-44E3-9099-C40C66FF867C}">
                    <a14:compatExt spid="_x0000_s57924"/>
                  </a:ext>
                  <a:ext uri="{FF2B5EF4-FFF2-40B4-BE49-F238E27FC236}">
                    <a16:creationId xmlns:a16="http://schemas.microsoft.com/office/drawing/2014/main" id="{00000000-0008-0000-0100-000044E2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28575</xdr:rowOff>
        </xdr:from>
        <xdr:to>
          <xdr:col>2</xdr:col>
          <xdr:colOff>28575</xdr:colOff>
          <xdr:row>3</xdr:row>
          <xdr:rowOff>238125</xdr:rowOff>
        </xdr:to>
        <xdr:grpSp>
          <xdr:nvGrpSpPr>
            <xdr:cNvPr id="65720" name="グループ化 42">
              <a:extLst>
                <a:ext uri="{FF2B5EF4-FFF2-40B4-BE49-F238E27FC236}">
                  <a16:creationId xmlns:a16="http://schemas.microsoft.com/office/drawing/2014/main" id="{B9648BC5-35C1-1A8B-8148-4C4A7FC97D57}"/>
                </a:ext>
              </a:extLst>
            </xdr:cNvPr>
            <xdr:cNvGrpSpPr>
              <a:grpSpLocks/>
            </xdr:cNvGrpSpPr>
          </xdr:nvGrpSpPr>
          <xdr:grpSpPr bwMode="auto">
            <a:xfrm>
              <a:off x="0" y="923925"/>
              <a:ext cx="581025" cy="209550"/>
              <a:chOff x="19050" y="3457575"/>
              <a:chExt cx="581025" cy="209550"/>
            </a:xfrm>
          </xdr:grpSpPr>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28575</xdr:rowOff>
        </xdr:from>
        <xdr:to>
          <xdr:col>2</xdr:col>
          <xdr:colOff>28575</xdr:colOff>
          <xdr:row>4</xdr:row>
          <xdr:rowOff>238125</xdr:rowOff>
        </xdr:to>
        <xdr:grpSp>
          <xdr:nvGrpSpPr>
            <xdr:cNvPr id="65721" name="グループ化 48">
              <a:extLst>
                <a:ext uri="{FF2B5EF4-FFF2-40B4-BE49-F238E27FC236}">
                  <a16:creationId xmlns:a16="http://schemas.microsoft.com/office/drawing/2014/main" id="{48DEB0BA-3B31-9EC9-0A7B-708A7C6C79AF}"/>
                </a:ext>
              </a:extLst>
            </xdr:cNvPr>
            <xdr:cNvGrpSpPr>
              <a:grpSpLocks/>
            </xdr:cNvGrpSpPr>
          </xdr:nvGrpSpPr>
          <xdr:grpSpPr bwMode="auto">
            <a:xfrm>
              <a:off x="0" y="1171575"/>
              <a:ext cx="581025" cy="209550"/>
              <a:chOff x="19050" y="3457575"/>
              <a:chExt cx="581025" cy="209550"/>
            </a:xfrm>
          </xdr:grpSpPr>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200-00005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200-00005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19050</xdr:rowOff>
        </xdr:from>
        <xdr:to>
          <xdr:col>2</xdr:col>
          <xdr:colOff>28575</xdr:colOff>
          <xdr:row>5</xdr:row>
          <xdr:rowOff>228600</xdr:rowOff>
        </xdr:to>
        <xdr:grpSp>
          <xdr:nvGrpSpPr>
            <xdr:cNvPr id="65722" name="グループ化 54">
              <a:extLst>
                <a:ext uri="{FF2B5EF4-FFF2-40B4-BE49-F238E27FC236}">
                  <a16:creationId xmlns:a16="http://schemas.microsoft.com/office/drawing/2014/main" id="{24B63299-3194-4413-0E55-3614204641D3}"/>
                </a:ext>
              </a:extLst>
            </xdr:cNvPr>
            <xdr:cNvGrpSpPr>
              <a:grpSpLocks/>
            </xdr:cNvGrpSpPr>
          </xdr:nvGrpSpPr>
          <xdr:grpSpPr bwMode="auto">
            <a:xfrm>
              <a:off x="0" y="1409700"/>
              <a:ext cx="581025" cy="209550"/>
              <a:chOff x="19050" y="3457575"/>
              <a:chExt cx="581025" cy="209550"/>
            </a:xfrm>
          </xdr:grpSpPr>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200-00005E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200-00005F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19050</xdr:rowOff>
        </xdr:from>
        <xdr:to>
          <xdr:col>2</xdr:col>
          <xdr:colOff>28575</xdr:colOff>
          <xdr:row>7</xdr:row>
          <xdr:rowOff>228600</xdr:rowOff>
        </xdr:to>
        <xdr:grpSp>
          <xdr:nvGrpSpPr>
            <xdr:cNvPr id="65723" name="グループ化 57">
              <a:extLst>
                <a:ext uri="{FF2B5EF4-FFF2-40B4-BE49-F238E27FC236}">
                  <a16:creationId xmlns:a16="http://schemas.microsoft.com/office/drawing/2014/main" id="{1117D34E-950E-ACDF-92BE-1FDAB3E88738}"/>
                </a:ext>
              </a:extLst>
            </xdr:cNvPr>
            <xdr:cNvGrpSpPr>
              <a:grpSpLocks/>
            </xdr:cNvGrpSpPr>
          </xdr:nvGrpSpPr>
          <xdr:grpSpPr bwMode="auto">
            <a:xfrm>
              <a:off x="0" y="1943100"/>
              <a:ext cx="581025" cy="209550"/>
              <a:chOff x="19050" y="3457575"/>
              <a:chExt cx="581025" cy="209550"/>
            </a:xfrm>
          </xdr:grpSpPr>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200-00006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200-00006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85725</xdr:rowOff>
        </xdr:from>
        <xdr:to>
          <xdr:col>2</xdr:col>
          <xdr:colOff>28575</xdr:colOff>
          <xdr:row>8</xdr:row>
          <xdr:rowOff>295275</xdr:rowOff>
        </xdr:to>
        <xdr:grpSp>
          <xdr:nvGrpSpPr>
            <xdr:cNvPr id="65724" name="グループ化 63">
              <a:extLst>
                <a:ext uri="{FF2B5EF4-FFF2-40B4-BE49-F238E27FC236}">
                  <a16:creationId xmlns:a16="http://schemas.microsoft.com/office/drawing/2014/main" id="{EB85D579-4399-545C-06E7-E91AC80EED1C}"/>
                </a:ext>
              </a:extLst>
            </xdr:cNvPr>
            <xdr:cNvGrpSpPr>
              <a:grpSpLocks/>
            </xdr:cNvGrpSpPr>
          </xdr:nvGrpSpPr>
          <xdr:grpSpPr bwMode="auto">
            <a:xfrm>
              <a:off x="0" y="2257425"/>
              <a:ext cx="581025" cy="209550"/>
              <a:chOff x="19050" y="3457575"/>
              <a:chExt cx="581025" cy="209550"/>
            </a:xfrm>
          </xdr:grpSpPr>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200-000064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200-000065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85725</xdr:rowOff>
        </xdr:from>
        <xdr:to>
          <xdr:col>2</xdr:col>
          <xdr:colOff>28575</xdr:colOff>
          <xdr:row>9</xdr:row>
          <xdr:rowOff>295275</xdr:rowOff>
        </xdr:to>
        <xdr:grpSp>
          <xdr:nvGrpSpPr>
            <xdr:cNvPr id="65725" name="グループ化 66">
              <a:extLst>
                <a:ext uri="{FF2B5EF4-FFF2-40B4-BE49-F238E27FC236}">
                  <a16:creationId xmlns:a16="http://schemas.microsoft.com/office/drawing/2014/main" id="{15BF9235-8F15-62DF-1A91-E5536964BB77}"/>
                </a:ext>
              </a:extLst>
            </xdr:cNvPr>
            <xdr:cNvGrpSpPr>
              <a:grpSpLocks/>
            </xdr:cNvGrpSpPr>
          </xdr:nvGrpSpPr>
          <xdr:grpSpPr bwMode="auto">
            <a:xfrm>
              <a:off x="0" y="2638425"/>
              <a:ext cx="581025" cy="209550"/>
              <a:chOff x="19050" y="3457575"/>
              <a:chExt cx="581025" cy="209550"/>
            </a:xfrm>
          </xdr:grpSpPr>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200-00006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200-00006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19050</xdr:rowOff>
        </xdr:from>
        <xdr:to>
          <xdr:col>2</xdr:col>
          <xdr:colOff>28575</xdr:colOff>
          <xdr:row>10</xdr:row>
          <xdr:rowOff>228600</xdr:rowOff>
        </xdr:to>
        <xdr:grpSp>
          <xdr:nvGrpSpPr>
            <xdr:cNvPr id="65726" name="グループ化 72">
              <a:extLst>
                <a:ext uri="{FF2B5EF4-FFF2-40B4-BE49-F238E27FC236}">
                  <a16:creationId xmlns:a16="http://schemas.microsoft.com/office/drawing/2014/main" id="{48A0C987-8DEE-4157-0C14-050DAE35DBD4}"/>
                </a:ext>
              </a:extLst>
            </xdr:cNvPr>
            <xdr:cNvGrpSpPr>
              <a:grpSpLocks/>
            </xdr:cNvGrpSpPr>
          </xdr:nvGrpSpPr>
          <xdr:grpSpPr bwMode="auto">
            <a:xfrm>
              <a:off x="0" y="2952750"/>
              <a:ext cx="581025" cy="209550"/>
              <a:chOff x="19050" y="3457575"/>
              <a:chExt cx="581025" cy="209550"/>
            </a:xfrm>
          </xdr:grpSpPr>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200-00006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200-00006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152400</xdr:rowOff>
        </xdr:from>
        <xdr:to>
          <xdr:col>2</xdr:col>
          <xdr:colOff>28575</xdr:colOff>
          <xdr:row>12</xdr:row>
          <xdr:rowOff>361950</xdr:rowOff>
        </xdr:to>
        <xdr:grpSp>
          <xdr:nvGrpSpPr>
            <xdr:cNvPr id="65727" name="グループ化 75">
              <a:extLst>
                <a:ext uri="{FF2B5EF4-FFF2-40B4-BE49-F238E27FC236}">
                  <a16:creationId xmlns:a16="http://schemas.microsoft.com/office/drawing/2014/main" id="{1531DF7C-33AC-13A6-8BA2-DAA33C2EA871}"/>
                </a:ext>
              </a:extLst>
            </xdr:cNvPr>
            <xdr:cNvGrpSpPr>
              <a:grpSpLocks/>
            </xdr:cNvGrpSpPr>
          </xdr:nvGrpSpPr>
          <xdr:grpSpPr bwMode="auto">
            <a:xfrm>
              <a:off x="0" y="3619500"/>
              <a:ext cx="581025" cy="209550"/>
              <a:chOff x="19050" y="3457575"/>
              <a:chExt cx="581025" cy="209550"/>
            </a:xfrm>
          </xdr:grpSpPr>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200-00006C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200-00006D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19050</xdr:rowOff>
        </xdr:from>
        <xdr:to>
          <xdr:col>2</xdr:col>
          <xdr:colOff>28575</xdr:colOff>
          <xdr:row>16</xdr:row>
          <xdr:rowOff>228600</xdr:rowOff>
        </xdr:to>
        <xdr:grpSp>
          <xdr:nvGrpSpPr>
            <xdr:cNvPr id="65728" name="グループ化 81">
              <a:extLst>
                <a:ext uri="{FF2B5EF4-FFF2-40B4-BE49-F238E27FC236}">
                  <a16:creationId xmlns:a16="http://schemas.microsoft.com/office/drawing/2014/main" id="{31D3DBF9-988E-62B0-4FD1-CD5CBA9330DF}"/>
                </a:ext>
              </a:extLst>
            </xdr:cNvPr>
            <xdr:cNvGrpSpPr>
              <a:grpSpLocks/>
            </xdr:cNvGrpSpPr>
          </xdr:nvGrpSpPr>
          <xdr:grpSpPr bwMode="auto">
            <a:xfrm>
              <a:off x="0" y="4914900"/>
              <a:ext cx="581025" cy="209550"/>
              <a:chOff x="19050" y="3457575"/>
              <a:chExt cx="581025" cy="209550"/>
            </a:xfrm>
          </xdr:grpSpPr>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200-00007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200-00007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76200</xdr:rowOff>
        </xdr:from>
        <xdr:to>
          <xdr:col>2</xdr:col>
          <xdr:colOff>28575</xdr:colOff>
          <xdr:row>17</xdr:row>
          <xdr:rowOff>276225</xdr:rowOff>
        </xdr:to>
        <xdr:grpSp>
          <xdr:nvGrpSpPr>
            <xdr:cNvPr id="65729" name="グループ化 84">
              <a:extLst>
                <a:ext uri="{FF2B5EF4-FFF2-40B4-BE49-F238E27FC236}">
                  <a16:creationId xmlns:a16="http://schemas.microsoft.com/office/drawing/2014/main" id="{81CDAA6E-AF0F-0D50-7391-97527587CDAF}"/>
                </a:ext>
              </a:extLst>
            </xdr:cNvPr>
            <xdr:cNvGrpSpPr>
              <a:grpSpLocks/>
            </xdr:cNvGrpSpPr>
          </xdr:nvGrpSpPr>
          <xdr:grpSpPr bwMode="auto">
            <a:xfrm>
              <a:off x="0" y="5219700"/>
              <a:ext cx="581025" cy="200025"/>
              <a:chOff x="19050" y="3457575"/>
              <a:chExt cx="581025" cy="209550"/>
            </a:xfrm>
          </xdr:grpSpPr>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200-000072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200-000073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85725</xdr:rowOff>
        </xdr:from>
        <xdr:to>
          <xdr:col>2</xdr:col>
          <xdr:colOff>28575</xdr:colOff>
          <xdr:row>20</xdr:row>
          <xdr:rowOff>295275</xdr:rowOff>
        </xdr:to>
        <xdr:grpSp>
          <xdr:nvGrpSpPr>
            <xdr:cNvPr id="65730" name="グループ化 90">
              <a:extLst>
                <a:ext uri="{FF2B5EF4-FFF2-40B4-BE49-F238E27FC236}">
                  <a16:creationId xmlns:a16="http://schemas.microsoft.com/office/drawing/2014/main" id="{62F3F052-86A0-B9CF-D5ED-BD72F4FD6190}"/>
                </a:ext>
              </a:extLst>
            </xdr:cNvPr>
            <xdr:cNvGrpSpPr>
              <a:grpSpLocks/>
            </xdr:cNvGrpSpPr>
          </xdr:nvGrpSpPr>
          <xdr:grpSpPr bwMode="auto">
            <a:xfrm>
              <a:off x="0" y="6276975"/>
              <a:ext cx="581025" cy="209550"/>
              <a:chOff x="19050" y="3457575"/>
              <a:chExt cx="581025" cy="209550"/>
            </a:xfrm>
          </xdr:grpSpPr>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200-00007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200-00007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28575</xdr:rowOff>
        </xdr:from>
        <xdr:to>
          <xdr:col>2</xdr:col>
          <xdr:colOff>28575</xdr:colOff>
          <xdr:row>21</xdr:row>
          <xdr:rowOff>238125</xdr:rowOff>
        </xdr:to>
        <xdr:grpSp>
          <xdr:nvGrpSpPr>
            <xdr:cNvPr id="65731" name="グループ化 93">
              <a:extLst>
                <a:ext uri="{FF2B5EF4-FFF2-40B4-BE49-F238E27FC236}">
                  <a16:creationId xmlns:a16="http://schemas.microsoft.com/office/drawing/2014/main" id="{267A2E72-E409-6819-7A6C-50FAA12ACBA8}"/>
                </a:ext>
              </a:extLst>
            </xdr:cNvPr>
            <xdr:cNvGrpSpPr>
              <a:grpSpLocks/>
            </xdr:cNvGrpSpPr>
          </xdr:nvGrpSpPr>
          <xdr:grpSpPr bwMode="auto">
            <a:xfrm>
              <a:off x="0" y="6600825"/>
              <a:ext cx="581025" cy="209550"/>
              <a:chOff x="19050" y="3457575"/>
              <a:chExt cx="581025" cy="209550"/>
            </a:xfrm>
          </xdr:grpSpPr>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200-000078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200-000079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28575</xdr:rowOff>
        </xdr:from>
        <xdr:to>
          <xdr:col>2</xdr:col>
          <xdr:colOff>28575</xdr:colOff>
          <xdr:row>22</xdr:row>
          <xdr:rowOff>238125</xdr:rowOff>
        </xdr:to>
        <xdr:grpSp>
          <xdr:nvGrpSpPr>
            <xdr:cNvPr id="65732" name="グループ化 96">
              <a:extLst>
                <a:ext uri="{FF2B5EF4-FFF2-40B4-BE49-F238E27FC236}">
                  <a16:creationId xmlns:a16="http://schemas.microsoft.com/office/drawing/2014/main" id="{7BC5B314-4582-482E-35F4-771826B070D4}"/>
                </a:ext>
              </a:extLst>
            </xdr:cNvPr>
            <xdr:cNvGrpSpPr>
              <a:grpSpLocks/>
            </xdr:cNvGrpSpPr>
          </xdr:nvGrpSpPr>
          <xdr:grpSpPr bwMode="auto">
            <a:xfrm>
              <a:off x="0" y="6848475"/>
              <a:ext cx="581025" cy="209550"/>
              <a:chOff x="19050" y="3457575"/>
              <a:chExt cx="581025" cy="209550"/>
            </a:xfrm>
          </xdr:grpSpPr>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200-00007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200-00007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257175</xdr:rowOff>
        </xdr:from>
        <xdr:to>
          <xdr:col>2</xdr:col>
          <xdr:colOff>66675</xdr:colOff>
          <xdr:row>24</xdr:row>
          <xdr:rowOff>19050</xdr:rowOff>
        </xdr:to>
        <xdr:grpSp>
          <xdr:nvGrpSpPr>
            <xdr:cNvPr id="65733" name="グループ化 114">
              <a:extLst>
                <a:ext uri="{FF2B5EF4-FFF2-40B4-BE49-F238E27FC236}">
                  <a16:creationId xmlns:a16="http://schemas.microsoft.com/office/drawing/2014/main" id="{FB3F8839-CD97-D75C-FC6F-F4AB441A7C50}"/>
                </a:ext>
              </a:extLst>
            </xdr:cNvPr>
            <xdr:cNvGrpSpPr>
              <a:grpSpLocks/>
            </xdr:cNvGrpSpPr>
          </xdr:nvGrpSpPr>
          <xdr:grpSpPr bwMode="auto">
            <a:xfrm>
              <a:off x="0" y="7067550"/>
              <a:ext cx="619125" cy="266700"/>
              <a:chOff x="19050" y="3457575"/>
              <a:chExt cx="581025" cy="209550"/>
            </a:xfrm>
          </xdr:grpSpPr>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200-00008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200-00008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257175</xdr:rowOff>
        </xdr:from>
        <xdr:to>
          <xdr:col>2</xdr:col>
          <xdr:colOff>66675</xdr:colOff>
          <xdr:row>27</xdr:row>
          <xdr:rowOff>66675</xdr:rowOff>
        </xdr:to>
        <xdr:grpSp>
          <xdr:nvGrpSpPr>
            <xdr:cNvPr id="65734" name="グループ化 117">
              <a:extLst>
                <a:ext uri="{FF2B5EF4-FFF2-40B4-BE49-F238E27FC236}">
                  <a16:creationId xmlns:a16="http://schemas.microsoft.com/office/drawing/2014/main" id="{FB377906-CD5E-5439-4018-576B387C5563}"/>
                </a:ext>
              </a:extLst>
            </xdr:cNvPr>
            <xdr:cNvGrpSpPr>
              <a:grpSpLocks/>
            </xdr:cNvGrpSpPr>
          </xdr:nvGrpSpPr>
          <xdr:grpSpPr bwMode="auto">
            <a:xfrm>
              <a:off x="0" y="7858125"/>
              <a:ext cx="619125" cy="342900"/>
              <a:chOff x="19050" y="3457575"/>
              <a:chExt cx="581025" cy="209550"/>
            </a:xfrm>
          </xdr:grpSpPr>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200-000088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200-000089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247650</xdr:rowOff>
        </xdr:from>
        <xdr:to>
          <xdr:col>2</xdr:col>
          <xdr:colOff>66675</xdr:colOff>
          <xdr:row>28</xdr:row>
          <xdr:rowOff>9525</xdr:rowOff>
        </xdr:to>
        <xdr:grpSp>
          <xdr:nvGrpSpPr>
            <xdr:cNvPr id="65735" name="グループ化 120">
              <a:extLst>
                <a:ext uri="{FF2B5EF4-FFF2-40B4-BE49-F238E27FC236}">
                  <a16:creationId xmlns:a16="http://schemas.microsoft.com/office/drawing/2014/main" id="{4560F569-7944-E1E0-1E16-ED461E98DD3F}"/>
                </a:ext>
              </a:extLst>
            </xdr:cNvPr>
            <xdr:cNvGrpSpPr>
              <a:grpSpLocks/>
            </xdr:cNvGrpSpPr>
          </xdr:nvGrpSpPr>
          <xdr:grpSpPr bwMode="auto">
            <a:xfrm>
              <a:off x="0" y="8134350"/>
              <a:ext cx="619125" cy="257175"/>
              <a:chOff x="19050" y="3457575"/>
              <a:chExt cx="581025" cy="209550"/>
            </a:xfrm>
          </xdr:grpSpPr>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200-00008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200-00008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38100</xdr:rowOff>
        </xdr:from>
        <xdr:to>
          <xdr:col>2</xdr:col>
          <xdr:colOff>66675</xdr:colOff>
          <xdr:row>32</xdr:row>
          <xdr:rowOff>352425</xdr:rowOff>
        </xdr:to>
        <xdr:grpSp>
          <xdr:nvGrpSpPr>
            <xdr:cNvPr id="65736" name="グループ化 126">
              <a:extLst>
                <a:ext uri="{FF2B5EF4-FFF2-40B4-BE49-F238E27FC236}">
                  <a16:creationId xmlns:a16="http://schemas.microsoft.com/office/drawing/2014/main" id="{26583DCA-C077-CE2D-CB32-68954D812F1C}"/>
                </a:ext>
              </a:extLst>
            </xdr:cNvPr>
            <xdr:cNvGrpSpPr>
              <a:grpSpLocks/>
            </xdr:cNvGrpSpPr>
          </xdr:nvGrpSpPr>
          <xdr:grpSpPr bwMode="auto">
            <a:xfrm>
              <a:off x="0" y="9753600"/>
              <a:ext cx="619125" cy="314325"/>
              <a:chOff x="19050" y="3457575"/>
              <a:chExt cx="581025" cy="209550"/>
            </a:xfrm>
          </xdr:grpSpPr>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200-00008E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200-00008F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38100</xdr:rowOff>
        </xdr:from>
        <xdr:to>
          <xdr:col>2</xdr:col>
          <xdr:colOff>66675</xdr:colOff>
          <xdr:row>33</xdr:row>
          <xdr:rowOff>342900</xdr:rowOff>
        </xdr:to>
        <xdr:grpSp>
          <xdr:nvGrpSpPr>
            <xdr:cNvPr id="65737" name="グループ化 129">
              <a:extLst>
                <a:ext uri="{FF2B5EF4-FFF2-40B4-BE49-F238E27FC236}">
                  <a16:creationId xmlns:a16="http://schemas.microsoft.com/office/drawing/2014/main" id="{3555DF27-8990-794F-FE2F-71F9BE91372D}"/>
                </a:ext>
              </a:extLst>
            </xdr:cNvPr>
            <xdr:cNvGrpSpPr>
              <a:grpSpLocks/>
            </xdr:cNvGrpSpPr>
          </xdr:nvGrpSpPr>
          <xdr:grpSpPr bwMode="auto">
            <a:xfrm>
              <a:off x="0" y="10134600"/>
              <a:ext cx="619125" cy="304800"/>
              <a:chOff x="19050" y="3457575"/>
              <a:chExt cx="581025" cy="209550"/>
            </a:xfrm>
          </xdr:grpSpPr>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200-00009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200-00009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19050</xdr:rowOff>
        </xdr:from>
        <xdr:to>
          <xdr:col>2</xdr:col>
          <xdr:colOff>66675</xdr:colOff>
          <xdr:row>35</xdr:row>
          <xdr:rowOff>361950</xdr:rowOff>
        </xdr:to>
        <xdr:grpSp>
          <xdr:nvGrpSpPr>
            <xdr:cNvPr id="65738" name="グループ化 135">
              <a:extLst>
                <a:ext uri="{FF2B5EF4-FFF2-40B4-BE49-F238E27FC236}">
                  <a16:creationId xmlns:a16="http://schemas.microsoft.com/office/drawing/2014/main" id="{FB589341-9B5E-5148-E593-38CC8656A2E6}"/>
                </a:ext>
              </a:extLst>
            </xdr:cNvPr>
            <xdr:cNvGrpSpPr>
              <a:grpSpLocks/>
            </xdr:cNvGrpSpPr>
          </xdr:nvGrpSpPr>
          <xdr:grpSpPr bwMode="auto">
            <a:xfrm>
              <a:off x="0" y="10782300"/>
              <a:ext cx="619125" cy="342900"/>
              <a:chOff x="19050" y="3457575"/>
              <a:chExt cx="581025" cy="209550"/>
            </a:xfrm>
          </xdr:grpSpPr>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200-000094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200-000095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209550</xdr:rowOff>
        </xdr:from>
        <xdr:to>
          <xdr:col>2</xdr:col>
          <xdr:colOff>66675</xdr:colOff>
          <xdr:row>30</xdr:row>
          <xdr:rowOff>47625</xdr:rowOff>
        </xdr:to>
        <xdr:grpSp>
          <xdr:nvGrpSpPr>
            <xdr:cNvPr id="65739" name="グループ化 138">
              <a:extLst>
                <a:ext uri="{FF2B5EF4-FFF2-40B4-BE49-F238E27FC236}">
                  <a16:creationId xmlns:a16="http://schemas.microsoft.com/office/drawing/2014/main" id="{5099B048-B9AA-D347-D6EE-5747F3E2B89A}"/>
                </a:ext>
              </a:extLst>
            </xdr:cNvPr>
            <xdr:cNvGrpSpPr>
              <a:grpSpLocks/>
            </xdr:cNvGrpSpPr>
          </xdr:nvGrpSpPr>
          <xdr:grpSpPr bwMode="auto">
            <a:xfrm>
              <a:off x="0" y="8591550"/>
              <a:ext cx="619125" cy="504825"/>
              <a:chOff x="19050" y="3457575"/>
              <a:chExt cx="581025" cy="209550"/>
            </a:xfrm>
          </xdr:grpSpPr>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200-00009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200-00009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133350</xdr:rowOff>
        </xdr:from>
        <xdr:to>
          <xdr:col>3</xdr:col>
          <xdr:colOff>47625</xdr:colOff>
          <xdr:row>12</xdr:row>
          <xdr:rowOff>381000</xdr:rowOff>
        </xdr:to>
        <xdr:sp macro="" textlink="">
          <xdr:nvSpPr>
            <xdr:cNvPr id="28093" name="Check Box 2493" hidden="1">
              <a:extLst>
                <a:ext uri="{63B3BB69-23CF-44E3-9099-C40C66FF867C}">
                  <a14:compatExt spid="_x0000_s28093"/>
                </a:ext>
                <a:ext uri="{FF2B5EF4-FFF2-40B4-BE49-F238E27FC236}">
                  <a16:creationId xmlns:a16="http://schemas.microsoft.com/office/drawing/2014/main" id="{00000000-0008-0000-0200-0000B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66675</xdr:rowOff>
        </xdr:from>
        <xdr:to>
          <xdr:col>3</xdr:col>
          <xdr:colOff>47625</xdr:colOff>
          <xdr:row>8</xdr:row>
          <xdr:rowOff>314325</xdr:rowOff>
        </xdr:to>
        <xdr:sp macro="" textlink="">
          <xdr:nvSpPr>
            <xdr:cNvPr id="28094" name="Check Box 2494" hidden="1">
              <a:extLst>
                <a:ext uri="{63B3BB69-23CF-44E3-9099-C40C66FF867C}">
                  <a14:compatExt spid="_x0000_s28094"/>
                </a:ext>
                <a:ext uri="{FF2B5EF4-FFF2-40B4-BE49-F238E27FC236}">
                  <a16:creationId xmlns:a16="http://schemas.microsoft.com/office/drawing/2014/main" id="{00000000-0008-0000-0200-0000B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xdr:row>
          <xdr:rowOff>57150</xdr:rowOff>
        </xdr:from>
        <xdr:to>
          <xdr:col>2</xdr:col>
          <xdr:colOff>95250</xdr:colOff>
          <xdr:row>4</xdr:row>
          <xdr:rowOff>323850</xdr:rowOff>
        </xdr:to>
        <xdr:grpSp>
          <xdr:nvGrpSpPr>
            <xdr:cNvPr id="64100" name="グループ化 49">
              <a:extLst>
                <a:ext uri="{FF2B5EF4-FFF2-40B4-BE49-F238E27FC236}">
                  <a16:creationId xmlns:a16="http://schemas.microsoft.com/office/drawing/2014/main" id="{93AE17AC-87D7-C410-3F33-B4032FFE1161}"/>
                </a:ext>
              </a:extLst>
            </xdr:cNvPr>
            <xdr:cNvGrpSpPr>
              <a:grpSpLocks/>
            </xdr:cNvGrpSpPr>
          </xdr:nvGrpSpPr>
          <xdr:grpSpPr bwMode="auto">
            <a:xfrm>
              <a:off x="0" y="1143000"/>
              <a:ext cx="647700" cy="266700"/>
              <a:chOff x="19050" y="3457575"/>
              <a:chExt cx="581025" cy="209550"/>
            </a:xfrm>
          </xdr:grpSpPr>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123825</xdr:rowOff>
        </xdr:from>
        <xdr:to>
          <xdr:col>2</xdr:col>
          <xdr:colOff>95250</xdr:colOff>
          <xdr:row>5</xdr:row>
          <xdr:rowOff>381000</xdr:rowOff>
        </xdr:to>
        <xdr:grpSp>
          <xdr:nvGrpSpPr>
            <xdr:cNvPr id="64101" name="グループ化 55">
              <a:extLst>
                <a:ext uri="{FF2B5EF4-FFF2-40B4-BE49-F238E27FC236}">
                  <a16:creationId xmlns:a16="http://schemas.microsoft.com/office/drawing/2014/main" id="{7DF87ACD-C47E-9ACA-843A-0171FF362014}"/>
                </a:ext>
              </a:extLst>
            </xdr:cNvPr>
            <xdr:cNvGrpSpPr>
              <a:grpSpLocks/>
            </xdr:cNvGrpSpPr>
          </xdr:nvGrpSpPr>
          <xdr:grpSpPr bwMode="auto">
            <a:xfrm>
              <a:off x="0" y="1752600"/>
              <a:ext cx="647700" cy="257175"/>
              <a:chOff x="19050" y="3457575"/>
              <a:chExt cx="581025" cy="209550"/>
            </a:xfrm>
          </xdr:grpSpPr>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8</xdr:row>
          <xdr:rowOff>266700</xdr:rowOff>
        </xdr:to>
        <xdr:grpSp>
          <xdr:nvGrpSpPr>
            <xdr:cNvPr id="64102" name="グループ化 58">
              <a:extLst>
                <a:ext uri="{FF2B5EF4-FFF2-40B4-BE49-F238E27FC236}">
                  <a16:creationId xmlns:a16="http://schemas.microsoft.com/office/drawing/2014/main" id="{C315B433-BBEC-ACC4-9E2D-F9567BC2D0E7}"/>
                </a:ext>
              </a:extLst>
            </xdr:cNvPr>
            <xdr:cNvGrpSpPr>
              <a:grpSpLocks/>
            </xdr:cNvGrpSpPr>
          </xdr:nvGrpSpPr>
          <xdr:grpSpPr bwMode="auto">
            <a:xfrm>
              <a:off x="0" y="3009900"/>
              <a:ext cx="647700" cy="266700"/>
              <a:chOff x="19050" y="3457575"/>
              <a:chExt cx="581025" cy="209550"/>
            </a:xfrm>
          </xdr:grpSpPr>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95250</xdr:colOff>
          <xdr:row>9</xdr:row>
          <xdr:rowOff>266700</xdr:rowOff>
        </xdr:to>
        <xdr:grpSp>
          <xdr:nvGrpSpPr>
            <xdr:cNvPr id="64103" name="グループ化 61">
              <a:extLst>
                <a:ext uri="{FF2B5EF4-FFF2-40B4-BE49-F238E27FC236}">
                  <a16:creationId xmlns:a16="http://schemas.microsoft.com/office/drawing/2014/main" id="{CF7B85B9-321F-6FE9-5030-D83894791346}"/>
                </a:ext>
              </a:extLst>
            </xdr:cNvPr>
            <xdr:cNvGrpSpPr>
              <a:grpSpLocks/>
            </xdr:cNvGrpSpPr>
          </xdr:nvGrpSpPr>
          <xdr:grpSpPr bwMode="auto">
            <a:xfrm>
              <a:off x="0" y="3371850"/>
              <a:ext cx="647700" cy="247650"/>
              <a:chOff x="19050" y="3457575"/>
              <a:chExt cx="581025" cy="209550"/>
            </a:xfrm>
          </xdr:grpSpPr>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2</xdr:col>
          <xdr:colOff>95250</xdr:colOff>
          <xdr:row>10</xdr:row>
          <xdr:rowOff>266700</xdr:rowOff>
        </xdr:to>
        <xdr:grpSp>
          <xdr:nvGrpSpPr>
            <xdr:cNvPr id="64104" name="グループ化 64">
              <a:extLst>
                <a:ext uri="{FF2B5EF4-FFF2-40B4-BE49-F238E27FC236}">
                  <a16:creationId xmlns:a16="http://schemas.microsoft.com/office/drawing/2014/main" id="{D5B46779-D063-FC2D-CE76-07C1929D3163}"/>
                </a:ext>
              </a:extLst>
            </xdr:cNvPr>
            <xdr:cNvGrpSpPr>
              <a:grpSpLocks/>
            </xdr:cNvGrpSpPr>
          </xdr:nvGrpSpPr>
          <xdr:grpSpPr bwMode="auto">
            <a:xfrm>
              <a:off x="0" y="3619500"/>
              <a:ext cx="647700" cy="266700"/>
              <a:chOff x="19050" y="3457575"/>
              <a:chExt cx="581025" cy="209550"/>
            </a:xfrm>
          </xdr:grpSpPr>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57150</xdr:rowOff>
        </xdr:from>
        <xdr:to>
          <xdr:col>2</xdr:col>
          <xdr:colOff>95250</xdr:colOff>
          <xdr:row>11</xdr:row>
          <xdr:rowOff>323850</xdr:rowOff>
        </xdr:to>
        <xdr:grpSp>
          <xdr:nvGrpSpPr>
            <xdr:cNvPr id="64105" name="グループ化 67">
              <a:extLst>
                <a:ext uri="{FF2B5EF4-FFF2-40B4-BE49-F238E27FC236}">
                  <a16:creationId xmlns:a16="http://schemas.microsoft.com/office/drawing/2014/main" id="{88B14F83-034B-A263-D96C-900BC072A28B}"/>
                </a:ext>
              </a:extLst>
            </xdr:cNvPr>
            <xdr:cNvGrpSpPr>
              <a:grpSpLocks/>
            </xdr:cNvGrpSpPr>
          </xdr:nvGrpSpPr>
          <xdr:grpSpPr bwMode="auto">
            <a:xfrm>
              <a:off x="0" y="4038600"/>
              <a:ext cx="647700" cy="266700"/>
              <a:chOff x="19050" y="3457575"/>
              <a:chExt cx="581025" cy="209550"/>
            </a:xfrm>
          </xdr:grpSpPr>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66675</xdr:rowOff>
        </xdr:from>
        <xdr:to>
          <xdr:col>2</xdr:col>
          <xdr:colOff>95250</xdr:colOff>
          <xdr:row>12</xdr:row>
          <xdr:rowOff>333375</xdr:rowOff>
        </xdr:to>
        <xdr:grpSp>
          <xdr:nvGrpSpPr>
            <xdr:cNvPr id="64106" name="グループ化 70">
              <a:extLst>
                <a:ext uri="{FF2B5EF4-FFF2-40B4-BE49-F238E27FC236}">
                  <a16:creationId xmlns:a16="http://schemas.microsoft.com/office/drawing/2014/main" id="{F9F6E071-4279-8FC8-534C-8FF2DDCF64B9}"/>
                </a:ext>
              </a:extLst>
            </xdr:cNvPr>
            <xdr:cNvGrpSpPr>
              <a:grpSpLocks/>
            </xdr:cNvGrpSpPr>
          </xdr:nvGrpSpPr>
          <xdr:grpSpPr bwMode="auto">
            <a:xfrm>
              <a:off x="0" y="4429125"/>
              <a:ext cx="647700" cy="266700"/>
              <a:chOff x="19050" y="3457575"/>
              <a:chExt cx="581025" cy="209550"/>
            </a:xfrm>
          </xdr:grpSpPr>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66675</xdr:rowOff>
        </xdr:from>
        <xdr:to>
          <xdr:col>2</xdr:col>
          <xdr:colOff>95250</xdr:colOff>
          <xdr:row>13</xdr:row>
          <xdr:rowOff>333375</xdr:rowOff>
        </xdr:to>
        <xdr:grpSp>
          <xdr:nvGrpSpPr>
            <xdr:cNvPr id="64107" name="グループ化 76">
              <a:extLst>
                <a:ext uri="{FF2B5EF4-FFF2-40B4-BE49-F238E27FC236}">
                  <a16:creationId xmlns:a16="http://schemas.microsoft.com/office/drawing/2014/main" id="{E2230133-EA69-8479-88E0-77690D3BC6BB}"/>
                </a:ext>
              </a:extLst>
            </xdr:cNvPr>
            <xdr:cNvGrpSpPr>
              <a:grpSpLocks/>
            </xdr:cNvGrpSpPr>
          </xdr:nvGrpSpPr>
          <xdr:grpSpPr bwMode="auto">
            <a:xfrm>
              <a:off x="0" y="4810125"/>
              <a:ext cx="647700" cy="266700"/>
              <a:chOff x="19050" y="3457575"/>
              <a:chExt cx="581025" cy="209550"/>
            </a:xfrm>
          </xdr:grpSpPr>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38100</xdr:rowOff>
        </xdr:from>
        <xdr:to>
          <xdr:col>2</xdr:col>
          <xdr:colOff>95250</xdr:colOff>
          <xdr:row>14</xdr:row>
          <xdr:rowOff>228600</xdr:rowOff>
        </xdr:to>
        <xdr:grpSp>
          <xdr:nvGrpSpPr>
            <xdr:cNvPr id="64108" name="グループ化 79">
              <a:extLst>
                <a:ext uri="{FF2B5EF4-FFF2-40B4-BE49-F238E27FC236}">
                  <a16:creationId xmlns:a16="http://schemas.microsoft.com/office/drawing/2014/main" id="{C628F816-2DCD-0DA4-32DA-DEF28F7090D3}"/>
                </a:ext>
              </a:extLst>
            </xdr:cNvPr>
            <xdr:cNvGrpSpPr>
              <a:grpSpLocks/>
            </xdr:cNvGrpSpPr>
          </xdr:nvGrpSpPr>
          <xdr:grpSpPr bwMode="auto">
            <a:xfrm>
              <a:off x="0" y="5162550"/>
              <a:ext cx="647700" cy="190500"/>
              <a:chOff x="19050" y="3457575"/>
              <a:chExt cx="581025" cy="209550"/>
            </a:xfrm>
          </xdr:grpSpPr>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15</xdr:row>
          <xdr:rowOff>257175</xdr:rowOff>
        </xdr:to>
        <xdr:grpSp>
          <xdr:nvGrpSpPr>
            <xdr:cNvPr id="64109" name="グループ化 82">
              <a:extLst>
                <a:ext uri="{FF2B5EF4-FFF2-40B4-BE49-F238E27FC236}">
                  <a16:creationId xmlns:a16="http://schemas.microsoft.com/office/drawing/2014/main" id="{3F959374-699F-4A77-60A4-7E1012CEBA48}"/>
                </a:ext>
              </a:extLst>
            </xdr:cNvPr>
            <xdr:cNvGrpSpPr>
              <a:grpSpLocks/>
            </xdr:cNvGrpSpPr>
          </xdr:nvGrpSpPr>
          <xdr:grpSpPr bwMode="auto">
            <a:xfrm>
              <a:off x="0" y="5486400"/>
              <a:ext cx="647700" cy="247650"/>
              <a:chOff x="19050" y="3457575"/>
              <a:chExt cx="581025" cy="209550"/>
            </a:xfrm>
          </xdr:grpSpPr>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57150</xdr:rowOff>
        </xdr:from>
        <xdr:to>
          <xdr:col>2</xdr:col>
          <xdr:colOff>95250</xdr:colOff>
          <xdr:row>19</xdr:row>
          <xdr:rowOff>323850</xdr:rowOff>
        </xdr:to>
        <xdr:grpSp>
          <xdr:nvGrpSpPr>
            <xdr:cNvPr id="64110" name="グループ化 88">
              <a:extLst>
                <a:ext uri="{FF2B5EF4-FFF2-40B4-BE49-F238E27FC236}">
                  <a16:creationId xmlns:a16="http://schemas.microsoft.com/office/drawing/2014/main" id="{7F70D73C-4C97-46C1-E5E0-19ECF8C352C7}"/>
                </a:ext>
              </a:extLst>
            </xdr:cNvPr>
            <xdr:cNvGrpSpPr>
              <a:grpSpLocks/>
            </xdr:cNvGrpSpPr>
          </xdr:nvGrpSpPr>
          <xdr:grpSpPr bwMode="auto">
            <a:xfrm>
              <a:off x="0" y="6743700"/>
              <a:ext cx="647700" cy="266700"/>
              <a:chOff x="19050" y="3457575"/>
              <a:chExt cx="581025" cy="209550"/>
            </a:xfrm>
          </xdr:grpSpPr>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0</xdr:rowOff>
        </xdr:from>
        <xdr:to>
          <xdr:col>2</xdr:col>
          <xdr:colOff>95250</xdr:colOff>
          <xdr:row>22</xdr:row>
          <xdr:rowOff>266700</xdr:rowOff>
        </xdr:to>
        <xdr:grpSp>
          <xdr:nvGrpSpPr>
            <xdr:cNvPr id="64111" name="グループ化 94">
              <a:extLst>
                <a:ext uri="{FF2B5EF4-FFF2-40B4-BE49-F238E27FC236}">
                  <a16:creationId xmlns:a16="http://schemas.microsoft.com/office/drawing/2014/main" id="{A90B2E79-2447-A1B8-4DC1-B133F7069910}"/>
                </a:ext>
              </a:extLst>
            </xdr:cNvPr>
            <xdr:cNvGrpSpPr>
              <a:grpSpLocks/>
            </xdr:cNvGrpSpPr>
          </xdr:nvGrpSpPr>
          <xdr:grpSpPr bwMode="auto">
            <a:xfrm>
              <a:off x="0" y="7781925"/>
              <a:ext cx="647700" cy="247650"/>
              <a:chOff x="19050" y="3457575"/>
              <a:chExt cx="581025" cy="209550"/>
            </a:xfrm>
          </xdr:grpSpPr>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23</xdr:row>
          <xdr:rowOff>266700</xdr:rowOff>
        </xdr:to>
        <xdr:grpSp>
          <xdr:nvGrpSpPr>
            <xdr:cNvPr id="64112" name="グループ化 97">
              <a:extLst>
                <a:ext uri="{FF2B5EF4-FFF2-40B4-BE49-F238E27FC236}">
                  <a16:creationId xmlns:a16="http://schemas.microsoft.com/office/drawing/2014/main" id="{82751C95-F562-FE81-FC60-EB97F7045C0B}"/>
                </a:ext>
              </a:extLst>
            </xdr:cNvPr>
            <xdr:cNvGrpSpPr>
              <a:grpSpLocks/>
            </xdr:cNvGrpSpPr>
          </xdr:nvGrpSpPr>
          <xdr:grpSpPr bwMode="auto">
            <a:xfrm>
              <a:off x="0" y="8029575"/>
              <a:ext cx="647700" cy="247650"/>
              <a:chOff x="19050" y="3457575"/>
              <a:chExt cx="581025" cy="209550"/>
            </a:xfrm>
          </xdr:grpSpPr>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2</xdr:col>
          <xdr:colOff>95250</xdr:colOff>
          <xdr:row>24</xdr:row>
          <xdr:rowOff>266700</xdr:rowOff>
        </xdr:to>
        <xdr:grpSp>
          <xdr:nvGrpSpPr>
            <xdr:cNvPr id="64113" name="グループ化 100">
              <a:extLst>
                <a:ext uri="{FF2B5EF4-FFF2-40B4-BE49-F238E27FC236}">
                  <a16:creationId xmlns:a16="http://schemas.microsoft.com/office/drawing/2014/main" id="{73893819-AA52-673C-5B43-4DDDE952C340}"/>
                </a:ext>
              </a:extLst>
            </xdr:cNvPr>
            <xdr:cNvGrpSpPr>
              <a:grpSpLocks/>
            </xdr:cNvGrpSpPr>
          </xdr:nvGrpSpPr>
          <xdr:grpSpPr bwMode="auto">
            <a:xfrm>
              <a:off x="0" y="8277225"/>
              <a:ext cx="647700" cy="247650"/>
              <a:chOff x="19050" y="3457575"/>
              <a:chExt cx="581025" cy="209550"/>
            </a:xfrm>
          </xdr:grpSpPr>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2</xdr:col>
          <xdr:colOff>95250</xdr:colOff>
          <xdr:row>29</xdr:row>
          <xdr:rowOff>266700</xdr:rowOff>
        </xdr:to>
        <xdr:grpSp>
          <xdr:nvGrpSpPr>
            <xdr:cNvPr id="64114" name="グループ化 103">
              <a:extLst>
                <a:ext uri="{FF2B5EF4-FFF2-40B4-BE49-F238E27FC236}">
                  <a16:creationId xmlns:a16="http://schemas.microsoft.com/office/drawing/2014/main" id="{FDC28C1E-4FED-934E-CF23-4BADA52B9A7E}"/>
                </a:ext>
              </a:extLst>
            </xdr:cNvPr>
            <xdr:cNvGrpSpPr>
              <a:grpSpLocks/>
            </xdr:cNvGrpSpPr>
          </xdr:nvGrpSpPr>
          <xdr:grpSpPr bwMode="auto">
            <a:xfrm>
              <a:off x="0" y="9725025"/>
              <a:ext cx="647700" cy="247650"/>
              <a:chOff x="19050" y="3457575"/>
              <a:chExt cx="581025" cy="209550"/>
            </a:xfrm>
          </xdr:grpSpPr>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2</xdr:col>
          <xdr:colOff>95250</xdr:colOff>
          <xdr:row>30</xdr:row>
          <xdr:rowOff>266700</xdr:rowOff>
        </xdr:to>
        <xdr:grpSp>
          <xdr:nvGrpSpPr>
            <xdr:cNvPr id="64115" name="グループ化 109">
              <a:extLst>
                <a:ext uri="{FF2B5EF4-FFF2-40B4-BE49-F238E27FC236}">
                  <a16:creationId xmlns:a16="http://schemas.microsoft.com/office/drawing/2014/main" id="{F780E76B-3760-E34F-B847-DDED763F28B9}"/>
                </a:ext>
              </a:extLst>
            </xdr:cNvPr>
            <xdr:cNvGrpSpPr>
              <a:grpSpLocks/>
            </xdr:cNvGrpSpPr>
          </xdr:nvGrpSpPr>
          <xdr:grpSpPr bwMode="auto">
            <a:xfrm>
              <a:off x="0" y="9972675"/>
              <a:ext cx="647700" cy="247650"/>
              <a:chOff x="19050" y="3457575"/>
              <a:chExt cx="581025" cy="209550"/>
            </a:xfrm>
          </xdr:grpSpPr>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2</xdr:col>
          <xdr:colOff>95250</xdr:colOff>
          <xdr:row>31</xdr:row>
          <xdr:rowOff>266700</xdr:rowOff>
        </xdr:to>
        <xdr:grpSp>
          <xdr:nvGrpSpPr>
            <xdr:cNvPr id="64116" name="グループ化 112">
              <a:extLst>
                <a:ext uri="{FF2B5EF4-FFF2-40B4-BE49-F238E27FC236}">
                  <a16:creationId xmlns:a16="http://schemas.microsoft.com/office/drawing/2014/main" id="{531AA089-4B69-5DE3-B48F-B09267844514}"/>
                </a:ext>
              </a:extLst>
            </xdr:cNvPr>
            <xdr:cNvGrpSpPr>
              <a:grpSpLocks/>
            </xdr:cNvGrpSpPr>
          </xdr:nvGrpSpPr>
          <xdr:grpSpPr bwMode="auto">
            <a:xfrm>
              <a:off x="0" y="10220325"/>
              <a:ext cx="647700" cy="247650"/>
              <a:chOff x="19050" y="3457575"/>
              <a:chExt cx="581025" cy="209550"/>
            </a:xfrm>
          </xdr:grpSpPr>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2</xdr:col>
          <xdr:colOff>95250</xdr:colOff>
          <xdr:row>32</xdr:row>
          <xdr:rowOff>266700</xdr:rowOff>
        </xdr:to>
        <xdr:grpSp>
          <xdr:nvGrpSpPr>
            <xdr:cNvPr id="64117" name="グループ化 118">
              <a:extLst>
                <a:ext uri="{FF2B5EF4-FFF2-40B4-BE49-F238E27FC236}">
                  <a16:creationId xmlns:a16="http://schemas.microsoft.com/office/drawing/2014/main" id="{0D963B8C-86EC-2822-04AF-96328FD1B184}"/>
                </a:ext>
              </a:extLst>
            </xdr:cNvPr>
            <xdr:cNvGrpSpPr>
              <a:grpSpLocks/>
            </xdr:cNvGrpSpPr>
          </xdr:nvGrpSpPr>
          <xdr:grpSpPr bwMode="auto">
            <a:xfrm>
              <a:off x="0" y="10467975"/>
              <a:ext cx="647700" cy="247650"/>
              <a:chOff x="19050" y="3457575"/>
              <a:chExt cx="581025" cy="209550"/>
            </a:xfrm>
          </xdr:grpSpPr>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0</xdr:rowOff>
        </xdr:from>
        <xdr:to>
          <xdr:col>2</xdr:col>
          <xdr:colOff>95250</xdr:colOff>
          <xdr:row>33</xdr:row>
          <xdr:rowOff>266700</xdr:rowOff>
        </xdr:to>
        <xdr:grpSp>
          <xdr:nvGrpSpPr>
            <xdr:cNvPr id="64118" name="グループ化 121">
              <a:extLst>
                <a:ext uri="{FF2B5EF4-FFF2-40B4-BE49-F238E27FC236}">
                  <a16:creationId xmlns:a16="http://schemas.microsoft.com/office/drawing/2014/main" id="{7649EFE3-F345-0349-D597-3A722C6E1772}"/>
                </a:ext>
              </a:extLst>
            </xdr:cNvPr>
            <xdr:cNvGrpSpPr>
              <a:grpSpLocks/>
            </xdr:cNvGrpSpPr>
          </xdr:nvGrpSpPr>
          <xdr:grpSpPr bwMode="auto">
            <a:xfrm>
              <a:off x="0" y="10715625"/>
              <a:ext cx="647700" cy="247650"/>
              <a:chOff x="19050" y="3457575"/>
              <a:chExt cx="581025" cy="209550"/>
            </a:xfrm>
          </xdr:grpSpPr>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300-00009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300-00009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0</xdr:rowOff>
        </xdr:from>
        <xdr:to>
          <xdr:col>2</xdr:col>
          <xdr:colOff>95250</xdr:colOff>
          <xdr:row>34</xdr:row>
          <xdr:rowOff>266700</xdr:rowOff>
        </xdr:to>
        <xdr:grpSp>
          <xdr:nvGrpSpPr>
            <xdr:cNvPr id="64119" name="グループ化 127">
              <a:extLst>
                <a:ext uri="{FF2B5EF4-FFF2-40B4-BE49-F238E27FC236}">
                  <a16:creationId xmlns:a16="http://schemas.microsoft.com/office/drawing/2014/main" id="{C62377EB-309B-CFE4-DD25-A325E90ACEC1}"/>
                </a:ext>
              </a:extLst>
            </xdr:cNvPr>
            <xdr:cNvGrpSpPr>
              <a:grpSpLocks/>
            </xdr:cNvGrpSpPr>
          </xdr:nvGrpSpPr>
          <xdr:grpSpPr bwMode="auto">
            <a:xfrm>
              <a:off x="0" y="10963275"/>
              <a:ext cx="647700" cy="247650"/>
              <a:chOff x="19050" y="3457575"/>
              <a:chExt cx="581025" cy="209550"/>
            </a:xfrm>
          </xdr:grpSpPr>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300-00009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9525</xdr:rowOff>
        </xdr:from>
        <xdr:to>
          <xdr:col>2</xdr:col>
          <xdr:colOff>95250</xdr:colOff>
          <xdr:row>35</xdr:row>
          <xdr:rowOff>257175</xdr:rowOff>
        </xdr:to>
        <xdr:grpSp>
          <xdr:nvGrpSpPr>
            <xdr:cNvPr id="64120" name="グループ化 130">
              <a:extLst>
                <a:ext uri="{FF2B5EF4-FFF2-40B4-BE49-F238E27FC236}">
                  <a16:creationId xmlns:a16="http://schemas.microsoft.com/office/drawing/2014/main" id="{A347EEB9-386A-2CEE-92F5-9943F0109F89}"/>
                </a:ext>
              </a:extLst>
            </xdr:cNvPr>
            <xdr:cNvGrpSpPr>
              <a:grpSpLocks/>
            </xdr:cNvGrpSpPr>
          </xdr:nvGrpSpPr>
          <xdr:grpSpPr bwMode="auto">
            <a:xfrm>
              <a:off x="0" y="11220450"/>
              <a:ext cx="647700" cy="238125"/>
              <a:chOff x="19050" y="3457575"/>
              <a:chExt cx="581025" cy="209550"/>
            </a:xfrm>
          </xdr:grpSpPr>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300-00009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300-00009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47625</xdr:rowOff>
        </xdr:from>
        <xdr:to>
          <xdr:col>2</xdr:col>
          <xdr:colOff>95250</xdr:colOff>
          <xdr:row>36</xdr:row>
          <xdr:rowOff>314325</xdr:rowOff>
        </xdr:to>
        <xdr:grpSp>
          <xdr:nvGrpSpPr>
            <xdr:cNvPr id="64121" name="グループ化 133">
              <a:extLst>
                <a:ext uri="{FF2B5EF4-FFF2-40B4-BE49-F238E27FC236}">
                  <a16:creationId xmlns:a16="http://schemas.microsoft.com/office/drawing/2014/main" id="{151C0D8E-2C2A-C31B-E0C1-F8AF9A79C07E}"/>
                </a:ext>
              </a:extLst>
            </xdr:cNvPr>
            <xdr:cNvGrpSpPr>
              <a:grpSpLocks/>
            </xdr:cNvGrpSpPr>
          </xdr:nvGrpSpPr>
          <xdr:grpSpPr bwMode="auto">
            <a:xfrm>
              <a:off x="0" y="11506200"/>
              <a:ext cx="647700" cy="266700"/>
              <a:chOff x="19050" y="3457575"/>
              <a:chExt cx="581025" cy="209550"/>
            </a:xfrm>
          </xdr:grpSpPr>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352425</xdr:colOff>
          <xdr:row>9</xdr:row>
          <xdr:rowOff>114300</xdr:rowOff>
        </xdr:from>
        <xdr:to>
          <xdr:col>6</xdr:col>
          <xdr:colOff>657225</xdr:colOff>
          <xdr:row>9</xdr:row>
          <xdr:rowOff>352425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600-000001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10</xdr:row>
          <xdr:rowOff>114300</xdr:rowOff>
        </xdr:from>
        <xdr:to>
          <xdr:col>6</xdr:col>
          <xdr:colOff>657225</xdr:colOff>
          <xdr:row>10</xdr:row>
          <xdr:rowOff>352425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600-000002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11</xdr:row>
          <xdr:rowOff>104775</xdr:rowOff>
        </xdr:from>
        <xdr:to>
          <xdr:col>6</xdr:col>
          <xdr:colOff>657225</xdr:colOff>
          <xdr:row>11</xdr:row>
          <xdr:rowOff>342900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600-000003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12</xdr:row>
          <xdr:rowOff>104775</xdr:rowOff>
        </xdr:from>
        <xdr:to>
          <xdr:col>6</xdr:col>
          <xdr:colOff>657225</xdr:colOff>
          <xdr:row>12</xdr:row>
          <xdr:rowOff>342900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600-000004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13</xdr:row>
          <xdr:rowOff>104775</xdr:rowOff>
        </xdr:from>
        <xdr:to>
          <xdr:col>6</xdr:col>
          <xdr:colOff>657225</xdr:colOff>
          <xdr:row>13</xdr:row>
          <xdr:rowOff>342900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600-000005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14</xdr:row>
          <xdr:rowOff>95250</xdr:rowOff>
        </xdr:from>
        <xdr:to>
          <xdr:col>6</xdr:col>
          <xdr:colOff>657225</xdr:colOff>
          <xdr:row>14</xdr:row>
          <xdr:rowOff>333375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600-000006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15</xdr:row>
          <xdr:rowOff>95250</xdr:rowOff>
        </xdr:from>
        <xdr:to>
          <xdr:col>6</xdr:col>
          <xdr:colOff>657225</xdr:colOff>
          <xdr:row>15</xdr:row>
          <xdr:rowOff>333375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600-000007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16</xdr:row>
          <xdr:rowOff>95250</xdr:rowOff>
        </xdr:from>
        <xdr:to>
          <xdr:col>6</xdr:col>
          <xdr:colOff>657225</xdr:colOff>
          <xdr:row>16</xdr:row>
          <xdr:rowOff>333375</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600-000008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17</xdr:row>
          <xdr:rowOff>85725</xdr:rowOff>
        </xdr:from>
        <xdr:to>
          <xdr:col>6</xdr:col>
          <xdr:colOff>657225</xdr:colOff>
          <xdr:row>17</xdr:row>
          <xdr:rowOff>323850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600-000009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18</xdr:row>
          <xdr:rowOff>85725</xdr:rowOff>
        </xdr:from>
        <xdr:to>
          <xdr:col>6</xdr:col>
          <xdr:colOff>657225</xdr:colOff>
          <xdr:row>18</xdr:row>
          <xdr:rowOff>323850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600-00000A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333375</xdr:colOff>
          <xdr:row>15</xdr:row>
          <xdr:rowOff>38100</xdr:rowOff>
        </xdr:from>
        <xdr:to>
          <xdr:col>11</xdr:col>
          <xdr:colOff>590550</xdr:colOff>
          <xdr:row>15</xdr:row>
          <xdr:rowOff>266700</xdr:rowOff>
        </xdr:to>
        <xdr:grpSp>
          <xdr:nvGrpSpPr>
            <xdr:cNvPr id="63396" name="グループ化 3">
              <a:extLst>
                <a:ext uri="{FF2B5EF4-FFF2-40B4-BE49-F238E27FC236}">
                  <a16:creationId xmlns:a16="http://schemas.microsoft.com/office/drawing/2014/main" id="{8B102058-15BC-16B1-CFC6-87EE2E1CD8B8}"/>
                </a:ext>
              </a:extLst>
            </xdr:cNvPr>
            <xdr:cNvGrpSpPr>
              <a:grpSpLocks/>
            </xdr:cNvGrpSpPr>
          </xdr:nvGrpSpPr>
          <xdr:grpSpPr bwMode="auto">
            <a:xfrm>
              <a:off x="4848225" y="4333875"/>
              <a:ext cx="1914525" cy="228600"/>
              <a:chOff x="5076825" y="4305300"/>
              <a:chExt cx="1914525" cy="228600"/>
            </a:xfrm>
          </xdr:grpSpPr>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C00-000001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C00-000002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C00-000003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16</xdr:row>
          <xdr:rowOff>114300</xdr:rowOff>
        </xdr:from>
        <xdr:to>
          <xdr:col>11</xdr:col>
          <xdr:colOff>590550</xdr:colOff>
          <xdr:row>16</xdr:row>
          <xdr:rowOff>342900</xdr:rowOff>
        </xdr:to>
        <xdr:grpSp>
          <xdr:nvGrpSpPr>
            <xdr:cNvPr id="63397" name="グループ化 4">
              <a:extLst>
                <a:ext uri="{FF2B5EF4-FFF2-40B4-BE49-F238E27FC236}">
                  <a16:creationId xmlns:a16="http://schemas.microsoft.com/office/drawing/2014/main" id="{ED4E1008-0097-58FA-52D3-203337E179BF}"/>
                </a:ext>
              </a:extLst>
            </xdr:cNvPr>
            <xdr:cNvGrpSpPr>
              <a:grpSpLocks/>
            </xdr:cNvGrpSpPr>
          </xdr:nvGrpSpPr>
          <xdr:grpSpPr bwMode="auto">
            <a:xfrm>
              <a:off x="4848225" y="4752975"/>
              <a:ext cx="1914525" cy="228600"/>
              <a:chOff x="5076825" y="4305300"/>
              <a:chExt cx="1914525" cy="228600"/>
            </a:xfrm>
          </xdr:grpSpPr>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C00-000004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C00-000005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C00-000006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17</xdr:row>
          <xdr:rowOff>47625</xdr:rowOff>
        </xdr:from>
        <xdr:to>
          <xdr:col>11</xdr:col>
          <xdr:colOff>590550</xdr:colOff>
          <xdr:row>17</xdr:row>
          <xdr:rowOff>276225</xdr:rowOff>
        </xdr:to>
        <xdr:grpSp>
          <xdr:nvGrpSpPr>
            <xdr:cNvPr id="63398" name="グループ化 6">
              <a:extLst>
                <a:ext uri="{FF2B5EF4-FFF2-40B4-BE49-F238E27FC236}">
                  <a16:creationId xmlns:a16="http://schemas.microsoft.com/office/drawing/2014/main" id="{730A8038-26EA-49B1-8C56-C51FAE41A752}"/>
                </a:ext>
              </a:extLst>
            </xdr:cNvPr>
            <xdr:cNvGrpSpPr>
              <a:grpSpLocks/>
            </xdr:cNvGrpSpPr>
          </xdr:nvGrpSpPr>
          <xdr:grpSpPr bwMode="auto">
            <a:xfrm>
              <a:off x="4848225" y="5143500"/>
              <a:ext cx="1914525" cy="228600"/>
              <a:chOff x="5076825" y="4305300"/>
              <a:chExt cx="1914525" cy="228600"/>
            </a:xfrm>
          </xdr:grpSpPr>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C00-000007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C00-000008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C00-000009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18</xdr:row>
          <xdr:rowOff>66675</xdr:rowOff>
        </xdr:from>
        <xdr:to>
          <xdr:col>11</xdr:col>
          <xdr:colOff>590550</xdr:colOff>
          <xdr:row>18</xdr:row>
          <xdr:rowOff>295275</xdr:rowOff>
        </xdr:to>
        <xdr:grpSp>
          <xdr:nvGrpSpPr>
            <xdr:cNvPr id="63399" name="グループ化 7">
              <a:extLst>
                <a:ext uri="{FF2B5EF4-FFF2-40B4-BE49-F238E27FC236}">
                  <a16:creationId xmlns:a16="http://schemas.microsoft.com/office/drawing/2014/main" id="{C015E0D0-53BE-F702-262B-3D9736820172}"/>
                </a:ext>
              </a:extLst>
            </xdr:cNvPr>
            <xdr:cNvGrpSpPr>
              <a:grpSpLocks/>
            </xdr:cNvGrpSpPr>
          </xdr:nvGrpSpPr>
          <xdr:grpSpPr bwMode="auto">
            <a:xfrm>
              <a:off x="4848225" y="5505450"/>
              <a:ext cx="1914525" cy="228600"/>
              <a:chOff x="5076825" y="4305300"/>
              <a:chExt cx="1914525" cy="228600"/>
            </a:xfrm>
          </xdr:grpSpPr>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C00-00000A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C00-00000B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C00-00000C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19</xdr:row>
          <xdr:rowOff>38100</xdr:rowOff>
        </xdr:from>
        <xdr:to>
          <xdr:col>11</xdr:col>
          <xdr:colOff>590550</xdr:colOff>
          <xdr:row>19</xdr:row>
          <xdr:rowOff>266700</xdr:rowOff>
        </xdr:to>
        <xdr:grpSp>
          <xdr:nvGrpSpPr>
            <xdr:cNvPr id="63400" name="グループ化 8">
              <a:extLst>
                <a:ext uri="{FF2B5EF4-FFF2-40B4-BE49-F238E27FC236}">
                  <a16:creationId xmlns:a16="http://schemas.microsoft.com/office/drawing/2014/main" id="{A7252724-28B8-D5C7-3E2A-CB688392C24C}"/>
                </a:ext>
              </a:extLst>
            </xdr:cNvPr>
            <xdr:cNvGrpSpPr>
              <a:grpSpLocks/>
            </xdr:cNvGrpSpPr>
          </xdr:nvGrpSpPr>
          <xdr:grpSpPr bwMode="auto">
            <a:xfrm>
              <a:off x="4848225" y="5819775"/>
              <a:ext cx="1914525" cy="228600"/>
              <a:chOff x="5076825" y="4305300"/>
              <a:chExt cx="1914525" cy="228600"/>
            </a:xfrm>
          </xdr:grpSpPr>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C00-00000D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C00-00000E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C00-00000F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20</xdr:row>
          <xdr:rowOff>66675</xdr:rowOff>
        </xdr:from>
        <xdr:to>
          <xdr:col>11</xdr:col>
          <xdr:colOff>590550</xdr:colOff>
          <xdr:row>20</xdr:row>
          <xdr:rowOff>295275</xdr:rowOff>
        </xdr:to>
        <xdr:grpSp>
          <xdr:nvGrpSpPr>
            <xdr:cNvPr id="63401" name="グループ化 9">
              <a:extLst>
                <a:ext uri="{FF2B5EF4-FFF2-40B4-BE49-F238E27FC236}">
                  <a16:creationId xmlns:a16="http://schemas.microsoft.com/office/drawing/2014/main" id="{C26CAC7D-6A32-727A-CE60-41537EE2AD67}"/>
                </a:ext>
              </a:extLst>
            </xdr:cNvPr>
            <xdr:cNvGrpSpPr>
              <a:grpSpLocks/>
            </xdr:cNvGrpSpPr>
          </xdr:nvGrpSpPr>
          <xdr:grpSpPr bwMode="auto">
            <a:xfrm>
              <a:off x="4848225" y="6172200"/>
              <a:ext cx="1914525" cy="228600"/>
              <a:chOff x="5076825" y="4305300"/>
              <a:chExt cx="1914525" cy="228600"/>
            </a:xfrm>
          </xdr:grpSpPr>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C00-000010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C00-000011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C00-000012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21</xdr:row>
          <xdr:rowOff>57150</xdr:rowOff>
        </xdr:from>
        <xdr:to>
          <xdr:col>11</xdr:col>
          <xdr:colOff>590550</xdr:colOff>
          <xdr:row>21</xdr:row>
          <xdr:rowOff>285750</xdr:rowOff>
        </xdr:to>
        <xdr:grpSp>
          <xdr:nvGrpSpPr>
            <xdr:cNvPr id="63402" name="グループ化 10">
              <a:extLst>
                <a:ext uri="{FF2B5EF4-FFF2-40B4-BE49-F238E27FC236}">
                  <a16:creationId xmlns:a16="http://schemas.microsoft.com/office/drawing/2014/main" id="{D83B73C5-DB2B-9C6E-25FB-5A1C9762B57C}"/>
                </a:ext>
              </a:extLst>
            </xdr:cNvPr>
            <xdr:cNvGrpSpPr>
              <a:grpSpLocks/>
            </xdr:cNvGrpSpPr>
          </xdr:nvGrpSpPr>
          <xdr:grpSpPr bwMode="auto">
            <a:xfrm>
              <a:off x="4848225" y="6505575"/>
              <a:ext cx="1914525" cy="228600"/>
              <a:chOff x="5076825" y="4305300"/>
              <a:chExt cx="1914525" cy="228600"/>
            </a:xfrm>
          </xdr:grpSpPr>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C00-000013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C00-000014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C00-000015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22</xdr:row>
          <xdr:rowOff>76200</xdr:rowOff>
        </xdr:from>
        <xdr:to>
          <xdr:col>11</xdr:col>
          <xdr:colOff>590550</xdr:colOff>
          <xdr:row>22</xdr:row>
          <xdr:rowOff>304800</xdr:rowOff>
        </xdr:to>
        <xdr:grpSp>
          <xdr:nvGrpSpPr>
            <xdr:cNvPr id="63403" name="グループ化 11">
              <a:extLst>
                <a:ext uri="{FF2B5EF4-FFF2-40B4-BE49-F238E27FC236}">
                  <a16:creationId xmlns:a16="http://schemas.microsoft.com/office/drawing/2014/main" id="{FA6AC2B4-E3C8-B22F-94AE-CB8E80C5D0D7}"/>
                </a:ext>
              </a:extLst>
            </xdr:cNvPr>
            <xdr:cNvGrpSpPr>
              <a:grpSpLocks/>
            </xdr:cNvGrpSpPr>
          </xdr:nvGrpSpPr>
          <xdr:grpSpPr bwMode="auto">
            <a:xfrm>
              <a:off x="4848225" y="6867525"/>
              <a:ext cx="1914525" cy="228600"/>
              <a:chOff x="5076825" y="4305300"/>
              <a:chExt cx="1914525" cy="228600"/>
            </a:xfrm>
          </xdr:grpSpPr>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C00-000016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C00-000017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C00-000018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23</xdr:row>
          <xdr:rowOff>66675</xdr:rowOff>
        </xdr:from>
        <xdr:to>
          <xdr:col>11</xdr:col>
          <xdr:colOff>590550</xdr:colOff>
          <xdr:row>23</xdr:row>
          <xdr:rowOff>295275</xdr:rowOff>
        </xdr:to>
        <xdr:grpSp>
          <xdr:nvGrpSpPr>
            <xdr:cNvPr id="63404" name="グループ化 12">
              <a:extLst>
                <a:ext uri="{FF2B5EF4-FFF2-40B4-BE49-F238E27FC236}">
                  <a16:creationId xmlns:a16="http://schemas.microsoft.com/office/drawing/2014/main" id="{DBE29C41-3849-E9B5-3B7F-EA51C8D76952}"/>
                </a:ext>
              </a:extLst>
            </xdr:cNvPr>
            <xdr:cNvGrpSpPr>
              <a:grpSpLocks/>
            </xdr:cNvGrpSpPr>
          </xdr:nvGrpSpPr>
          <xdr:grpSpPr bwMode="auto">
            <a:xfrm>
              <a:off x="4848225" y="7200900"/>
              <a:ext cx="1914525" cy="228600"/>
              <a:chOff x="5076825" y="4305300"/>
              <a:chExt cx="1914525" cy="228600"/>
            </a:xfrm>
          </xdr:grpSpPr>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C00-000019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C00-00001A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C00-00001B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24</xdr:row>
          <xdr:rowOff>66675</xdr:rowOff>
        </xdr:from>
        <xdr:to>
          <xdr:col>11</xdr:col>
          <xdr:colOff>590550</xdr:colOff>
          <xdr:row>24</xdr:row>
          <xdr:rowOff>295275</xdr:rowOff>
        </xdr:to>
        <xdr:grpSp>
          <xdr:nvGrpSpPr>
            <xdr:cNvPr id="63405" name="グループ化 13">
              <a:extLst>
                <a:ext uri="{FF2B5EF4-FFF2-40B4-BE49-F238E27FC236}">
                  <a16:creationId xmlns:a16="http://schemas.microsoft.com/office/drawing/2014/main" id="{B5711870-4399-B259-4E6F-9C0A3174EBBD}"/>
                </a:ext>
              </a:extLst>
            </xdr:cNvPr>
            <xdr:cNvGrpSpPr>
              <a:grpSpLocks/>
            </xdr:cNvGrpSpPr>
          </xdr:nvGrpSpPr>
          <xdr:grpSpPr bwMode="auto">
            <a:xfrm>
              <a:off x="4848225" y="7524750"/>
              <a:ext cx="1914525" cy="228600"/>
              <a:chOff x="5076825" y="4305300"/>
              <a:chExt cx="1914525" cy="228600"/>
            </a:xfrm>
          </xdr:grpSpPr>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C00-00001C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C00-00001D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C00-00001E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25</xdr:row>
          <xdr:rowOff>57150</xdr:rowOff>
        </xdr:from>
        <xdr:to>
          <xdr:col>11</xdr:col>
          <xdr:colOff>590550</xdr:colOff>
          <xdr:row>25</xdr:row>
          <xdr:rowOff>285750</xdr:rowOff>
        </xdr:to>
        <xdr:grpSp>
          <xdr:nvGrpSpPr>
            <xdr:cNvPr id="63406" name="グループ化 14">
              <a:extLst>
                <a:ext uri="{FF2B5EF4-FFF2-40B4-BE49-F238E27FC236}">
                  <a16:creationId xmlns:a16="http://schemas.microsoft.com/office/drawing/2014/main" id="{475CC8D2-4C59-FE8F-1FB6-998EF1AFD9BA}"/>
                </a:ext>
              </a:extLst>
            </xdr:cNvPr>
            <xdr:cNvGrpSpPr>
              <a:grpSpLocks/>
            </xdr:cNvGrpSpPr>
          </xdr:nvGrpSpPr>
          <xdr:grpSpPr bwMode="auto">
            <a:xfrm>
              <a:off x="4848225" y="7839075"/>
              <a:ext cx="1914525" cy="228600"/>
              <a:chOff x="5076825" y="4305300"/>
              <a:chExt cx="1914525" cy="228600"/>
            </a:xfrm>
          </xdr:grpSpPr>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C00-00001F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C00-000020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C00-000021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26</xdr:row>
          <xdr:rowOff>85725</xdr:rowOff>
        </xdr:from>
        <xdr:to>
          <xdr:col>11</xdr:col>
          <xdr:colOff>590550</xdr:colOff>
          <xdr:row>26</xdr:row>
          <xdr:rowOff>314325</xdr:rowOff>
        </xdr:to>
        <xdr:grpSp>
          <xdr:nvGrpSpPr>
            <xdr:cNvPr id="63407" name="グループ化 15">
              <a:extLst>
                <a:ext uri="{FF2B5EF4-FFF2-40B4-BE49-F238E27FC236}">
                  <a16:creationId xmlns:a16="http://schemas.microsoft.com/office/drawing/2014/main" id="{1438818B-4D7E-F862-B571-84C6CE72EADB}"/>
                </a:ext>
              </a:extLst>
            </xdr:cNvPr>
            <xdr:cNvGrpSpPr>
              <a:grpSpLocks/>
            </xdr:cNvGrpSpPr>
          </xdr:nvGrpSpPr>
          <xdr:grpSpPr bwMode="auto">
            <a:xfrm>
              <a:off x="4848225" y="8191500"/>
              <a:ext cx="1914525" cy="228600"/>
              <a:chOff x="5076825" y="4305300"/>
              <a:chExt cx="1914525" cy="228600"/>
            </a:xfrm>
          </xdr:grpSpPr>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C00-000022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C00-000023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C00-000024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27</xdr:row>
          <xdr:rowOff>76200</xdr:rowOff>
        </xdr:from>
        <xdr:to>
          <xdr:col>11</xdr:col>
          <xdr:colOff>590550</xdr:colOff>
          <xdr:row>27</xdr:row>
          <xdr:rowOff>304800</xdr:rowOff>
        </xdr:to>
        <xdr:grpSp>
          <xdr:nvGrpSpPr>
            <xdr:cNvPr id="63408" name="グループ化 17">
              <a:extLst>
                <a:ext uri="{FF2B5EF4-FFF2-40B4-BE49-F238E27FC236}">
                  <a16:creationId xmlns:a16="http://schemas.microsoft.com/office/drawing/2014/main" id="{3FC87278-E277-C0D6-CD72-889D6AEF5BB9}"/>
                </a:ext>
              </a:extLst>
            </xdr:cNvPr>
            <xdr:cNvGrpSpPr>
              <a:grpSpLocks/>
            </xdr:cNvGrpSpPr>
          </xdr:nvGrpSpPr>
          <xdr:grpSpPr bwMode="auto">
            <a:xfrm>
              <a:off x="4848225" y="8505825"/>
              <a:ext cx="1914525" cy="228600"/>
              <a:chOff x="5076825" y="4305300"/>
              <a:chExt cx="1914525" cy="228600"/>
            </a:xfrm>
          </xdr:grpSpPr>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C00-000025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C00-000026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C00-000027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28</xdr:row>
          <xdr:rowOff>76200</xdr:rowOff>
        </xdr:from>
        <xdr:to>
          <xdr:col>11</xdr:col>
          <xdr:colOff>590550</xdr:colOff>
          <xdr:row>28</xdr:row>
          <xdr:rowOff>304800</xdr:rowOff>
        </xdr:to>
        <xdr:grpSp>
          <xdr:nvGrpSpPr>
            <xdr:cNvPr id="63409" name="グループ化 18">
              <a:extLst>
                <a:ext uri="{FF2B5EF4-FFF2-40B4-BE49-F238E27FC236}">
                  <a16:creationId xmlns:a16="http://schemas.microsoft.com/office/drawing/2014/main" id="{7AB70DFC-4D20-47BA-9625-082B3C0449CF}"/>
                </a:ext>
              </a:extLst>
            </xdr:cNvPr>
            <xdr:cNvGrpSpPr>
              <a:grpSpLocks/>
            </xdr:cNvGrpSpPr>
          </xdr:nvGrpSpPr>
          <xdr:grpSpPr bwMode="auto">
            <a:xfrm>
              <a:off x="4848225" y="8829675"/>
              <a:ext cx="1914525" cy="228600"/>
              <a:chOff x="5076825" y="4305300"/>
              <a:chExt cx="1914525" cy="228600"/>
            </a:xfrm>
          </xdr:grpSpPr>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C00-000028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C00-000029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C00-00002A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29</xdr:row>
          <xdr:rowOff>47625</xdr:rowOff>
        </xdr:from>
        <xdr:to>
          <xdr:col>11</xdr:col>
          <xdr:colOff>590550</xdr:colOff>
          <xdr:row>29</xdr:row>
          <xdr:rowOff>276225</xdr:rowOff>
        </xdr:to>
        <xdr:grpSp>
          <xdr:nvGrpSpPr>
            <xdr:cNvPr id="63410" name="グループ化 20">
              <a:extLst>
                <a:ext uri="{FF2B5EF4-FFF2-40B4-BE49-F238E27FC236}">
                  <a16:creationId xmlns:a16="http://schemas.microsoft.com/office/drawing/2014/main" id="{75D75CEC-D077-CE9F-F6FA-B1F751080691}"/>
                </a:ext>
              </a:extLst>
            </xdr:cNvPr>
            <xdr:cNvGrpSpPr>
              <a:grpSpLocks/>
            </xdr:cNvGrpSpPr>
          </xdr:nvGrpSpPr>
          <xdr:grpSpPr bwMode="auto">
            <a:xfrm>
              <a:off x="4848225" y="9144000"/>
              <a:ext cx="1914525" cy="228600"/>
              <a:chOff x="5076825" y="4305300"/>
              <a:chExt cx="1914525" cy="228600"/>
            </a:xfrm>
          </xdr:grpSpPr>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C00-00002B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2" name="Check Box 44" hidden="1">
                <a:extLst>
                  <a:ext uri="{63B3BB69-23CF-44E3-9099-C40C66FF867C}">
                    <a14:compatExt spid="_x0000_s48172"/>
                  </a:ext>
                  <a:ext uri="{FF2B5EF4-FFF2-40B4-BE49-F238E27FC236}">
                    <a16:creationId xmlns:a16="http://schemas.microsoft.com/office/drawing/2014/main" id="{00000000-0008-0000-0C00-00002C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C00-00002D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12</xdr:row>
          <xdr:rowOff>123825</xdr:rowOff>
        </xdr:from>
        <xdr:to>
          <xdr:col>7</xdr:col>
          <xdr:colOff>619125</xdr:colOff>
          <xdr:row>12</xdr:row>
          <xdr:rowOff>438150</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C00-00002E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314325</xdr:colOff>
          <xdr:row>12</xdr:row>
          <xdr:rowOff>95250</xdr:rowOff>
        </xdr:from>
        <xdr:to>
          <xdr:col>9</xdr:col>
          <xdr:colOff>590550</xdr:colOff>
          <xdr:row>12</xdr:row>
          <xdr:rowOff>409575</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C00-00002F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314325</xdr:colOff>
          <xdr:row>12</xdr:row>
          <xdr:rowOff>76200</xdr:rowOff>
        </xdr:from>
        <xdr:to>
          <xdr:col>11</xdr:col>
          <xdr:colOff>600075</xdr:colOff>
          <xdr:row>12</xdr:row>
          <xdr:rowOff>390525</xdr:rowOff>
        </xdr:to>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C00-000030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13</xdr:row>
          <xdr:rowOff>57150</xdr:rowOff>
        </xdr:from>
        <xdr:to>
          <xdr:col>11</xdr:col>
          <xdr:colOff>590550</xdr:colOff>
          <xdr:row>13</xdr:row>
          <xdr:rowOff>285750</xdr:rowOff>
        </xdr:to>
        <xdr:grpSp>
          <xdr:nvGrpSpPr>
            <xdr:cNvPr id="63411" name="グループ化 3">
              <a:extLst>
                <a:ext uri="{FF2B5EF4-FFF2-40B4-BE49-F238E27FC236}">
                  <a16:creationId xmlns:a16="http://schemas.microsoft.com/office/drawing/2014/main" id="{14A2786D-0C97-7490-1C65-A5BF1BC131B1}"/>
                </a:ext>
              </a:extLst>
            </xdr:cNvPr>
            <xdr:cNvGrpSpPr>
              <a:grpSpLocks/>
            </xdr:cNvGrpSpPr>
          </xdr:nvGrpSpPr>
          <xdr:grpSpPr bwMode="auto">
            <a:xfrm>
              <a:off x="4848225" y="3552825"/>
              <a:ext cx="1914525" cy="228600"/>
              <a:chOff x="5076825" y="4305300"/>
              <a:chExt cx="1914525" cy="228600"/>
            </a:xfrm>
          </xdr:grpSpPr>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C00-000031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C00-000032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C00-000033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14</xdr:row>
          <xdr:rowOff>85725</xdr:rowOff>
        </xdr:from>
        <xdr:to>
          <xdr:col>11</xdr:col>
          <xdr:colOff>590550</xdr:colOff>
          <xdr:row>14</xdr:row>
          <xdr:rowOff>314325</xdr:rowOff>
        </xdr:to>
        <xdr:grpSp>
          <xdr:nvGrpSpPr>
            <xdr:cNvPr id="63412" name="グループ化 3">
              <a:extLst>
                <a:ext uri="{FF2B5EF4-FFF2-40B4-BE49-F238E27FC236}">
                  <a16:creationId xmlns:a16="http://schemas.microsoft.com/office/drawing/2014/main" id="{061B6C9B-DC2D-2300-D989-1BD01ED36511}"/>
                </a:ext>
              </a:extLst>
            </xdr:cNvPr>
            <xdr:cNvGrpSpPr>
              <a:grpSpLocks/>
            </xdr:cNvGrpSpPr>
          </xdr:nvGrpSpPr>
          <xdr:grpSpPr bwMode="auto">
            <a:xfrm>
              <a:off x="4848225" y="3924300"/>
              <a:ext cx="1914525" cy="228600"/>
              <a:chOff x="5076825" y="4305300"/>
              <a:chExt cx="1914525" cy="228600"/>
            </a:xfrm>
          </xdr:grpSpPr>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C00-000034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C00-000035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C00-000036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12</xdr:row>
          <xdr:rowOff>85725</xdr:rowOff>
        </xdr:from>
        <xdr:to>
          <xdr:col>13</xdr:col>
          <xdr:colOff>590550</xdr:colOff>
          <xdr:row>12</xdr:row>
          <xdr:rowOff>400050</xdr:rowOff>
        </xdr:to>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C00-000037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14</xdr:row>
          <xdr:rowOff>38100</xdr:rowOff>
        </xdr:from>
        <xdr:to>
          <xdr:col>13</xdr:col>
          <xdr:colOff>590550</xdr:colOff>
          <xdr:row>14</xdr:row>
          <xdr:rowOff>352425</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C00-000038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15</xdr:row>
          <xdr:rowOff>0</xdr:rowOff>
        </xdr:from>
        <xdr:to>
          <xdr:col>13</xdr:col>
          <xdr:colOff>590550</xdr:colOff>
          <xdr:row>15</xdr:row>
          <xdr:rowOff>314325</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C00-000039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16</xdr:row>
          <xdr:rowOff>66675</xdr:rowOff>
        </xdr:from>
        <xdr:to>
          <xdr:col>13</xdr:col>
          <xdr:colOff>590550</xdr:colOff>
          <xdr:row>16</xdr:row>
          <xdr:rowOff>381000</xdr:rowOff>
        </xdr:to>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C00-00003A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17</xdr:row>
          <xdr:rowOff>0</xdr:rowOff>
        </xdr:from>
        <xdr:to>
          <xdr:col>13</xdr:col>
          <xdr:colOff>590550</xdr:colOff>
          <xdr:row>17</xdr:row>
          <xdr:rowOff>314325</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C00-00003B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12</xdr:row>
          <xdr:rowOff>447675</xdr:rowOff>
        </xdr:from>
        <xdr:to>
          <xdr:col>13</xdr:col>
          <xdr:colOff>590550</xdr:colOff>
          <xdr:row>13</xdr:row>
          <xdr:rowOff>295275</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C00-00003C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19</xdr:row>
          <xdr:rowOff>9525</xdr:rowOff>
        </xdr:from>
        <xdr:to>
          <xdr:col>13</xdr:col>
          <xdr:colOff>590550</xdr:colOff>
          <xdr:row>20</xdr:row>
          <xdr:rowOff>0</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C00-00003D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24</xdr:row>
          <xdr:rowOff>0</xdr:rowOff>
        </xdr:from>
        <xdr:to>
          <xdr:col>13</xdr:col>
          <xdr:colOff>590550</xdr:colOff>
          <xdr:row>24</xdr:row>
          <xdr:rowOff>314325</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C00-00003E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27</xdr:row>
          <xdr:rowOff>0</xdr:rowOff>
        </xdr:from>
        <xdr:to>
          <xdr:col>13</xdr:col>
          <xdr:colOff>590550</xdr:colOff>
          <xdr:row>27</xdr:row>
          <xdr:rowOff>314325</xdr:rowOff>
        </xdr:to>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C00-00003F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20</xdr:row>
          <xdr:rowOff>0</xdr:rowOff>
        </xdr:from>
        <xdr:to>
          <xdr:col>13</xdr:col>
          <xdr:colOff>590550</xdr:colOff>
          <xdr:row>20</xdr:row>
          <xdr:rowOff>314325</xdr:rowOff>
        </xdr:to>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C00-000040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18</xdr:row>
          <xdr:rowOff>0</xdr:rowOff>
        </xdr:from>
        <xdr:to>
          <xdr:col>13</xdr:col>
          <xdr:colOff>590550</xdr:colOff>
          <xdr:row>18</xdr:row>
          <xdr:rowOff>314325</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C00-000041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22</xdr:row>
          <xdr:rowOff>323850</xdr:rowOff>
        </xdr:from>
        <xdr:to>
          <xdr:col>13</xdr:col>
          <xdr:colOff>590550</xdr:colOff>
          <xdr:row>23</xdr:row>
          <xdr:rowOff>295275</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C00-000042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22</xdr:row>
          <xdr:rowOff>9525</xdr:rowOff>
        </xdr:from>
        <xdr:to>
          <xdr:col>13</xdr:col>
          <xdr:colOff>590550</xdr:colOff>
          <xdr:row>22</xdr:row>
          <xdr:rowOff>323850</xdr:rowOff>
        </xdr:to>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C00-000043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21</xdr:row>
          <xdr:rowOff>0</xdr:rowOff>
        </xdr:from>
        <xdr:to>
          <xdr:col>13</xdr:col>
          <xdr:colOff>590550</xdr:colOff>
          <xdr:row>21</xdr:row>
          <xdr:rowOff>314325</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C00-000044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25</xdr:row>
          <xdr:rowOff>314325</xdr:rowOff>
        </xdr:from>
        <xdr:to>
          <xdr:col>13</xdr:col>
          <xdr:colOff>590550</xdr:colOff>
          <xdr:row>26</xdr:row>
          <xdr:rowOff>304800</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C00-000045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24</xdr:row>
          <xdr:rowOff>304800</xdr:rowOff>
        </xdr:from>
        <xdr:to>
          <xdr:col>13</xdr:col>
          <xdr:colOff>590550</xdr:colOff>
          <xdr:row>25</xdr:row>
          <xdr:rowOff>295275</xdr:rowOff>
        </xdr:to>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C00-000046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29</xdr:row>
          <xdr:rowOff>0</xdr:rowOff>
        </xdr:from>
        <xdr:to>
          <xdr:col>13</xdr:col>
          <xdr:colOff>590550</xdr:colOff>
          <xdr:row>29</xdr:row>
          <xdr:rowOff>314325</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C00-000047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28</xdr:row>
          <xdr:rowOff>9525</xdr:rowOff>
        </xdr:from>
        <xdr:to>
          <xdr:col>13</xdr:col>
          <xdr:colOff>590550</xdr:colOff>
          <xdr:row>28</xdr:row>
          <xdr:rowOff>323850</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C00-000048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504825</xdr:colOff>
          <xdr:row>9</xdr:row>
          <xdr:rowOff>66675</xdr:rowOff>
        </xdr:from>
        <xdr:to>
          <xdr:col>6</xdr:col>
          <xdr:colOff>809625</xdr:colOff>
          <xdr:row>9</xdr:row>
          <xdr:rowOff>304800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D00-000001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10</xdr:row>
          <xdr:rowOff>66675</xdr:rowOff>
        </xdr:from>
        <xdr:to>
          <xdr:col>6</xdr:col>
          <xdr:colOff>809625</xdr:colOff>
          <xdr:row>10</xdr:row>
          <xdr:rowOff>304800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D00-000002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11</xdr:row>
          <xdr:rowOff>66675</xdr:rowOff>
        </xdr:from>
        <xdr:to>
          <xdr:col>6</xdr:col>
          <xdr:colOff>809625</xdr:colOff>
          <xdr:row>11</xdr:row>
          <xdr:rowOff>304800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D00-000003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12</xdr:row>
          <xdr:rowOff>66675</xdr:rowOff>
        </xdr:from>
        <xdr:to>
          <xdr:col>6</xdr:col>
          <xdr:colOff>809625</xdr:colOff>
          <xdr:row>12</xdr:row>
          <xdr:rowOff>304800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D00-000004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13</xdr:row>
          <xdr:rowOff>66675</xdr:rowOff>
        </xdr:from>
        <xdr:to>
          <xdr:col>6</xdr:col>
          <xdr:colOff>809625</xdr:colOff>
          <xdr:row>13</xdr:row>
          <xdr:rowOff>304800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D00-000005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14</xdr:row>
          <xdr:rowOff>66675</xdr:rowOff>
        </xdr:from>
        <xdr:to>
          <xdr:col>6</xdr:col>
          <xdr:colOff>809625</xdr:colOff>
          <xdr:row>14</xdr:row>
          <xdr:rowOff>304800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D00-000006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15</xdr:row>
          <xdr:rowOff>66675</xdr:rowOff>
        </xdr:from>
        <xdr:to>
          <xdr:col>6</xdr:col>
          <xdr:colOff>809625</xdr:colOff>
          <xdr:row>15</xdr:row>
          <xdr:rowOff>304800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D00-000007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16</xdr:row>
          <xdr:rowOff>66675</xdr:rowOff>
        </xdr:from>
        <xdr:to>
          <xdr:col>6</xdr:col>
          <xdr:colOff>809625</xdr:colOff>
          <xdr:row>16</xdr:row>
          <xdr:rowOff>304800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D00-000008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17</xdr:row>
          <xdr:rowOff>66675</xdr:rowOff>
        </xdr:from>
        <xdr:to>
          <xdr:col>6</xdr:col>
          <xdr:colOff>809625</xdr:colOff>
          <xdr:row>17</xdr:row>
          <xdr:rowOff>304800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D00-000009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19</xdr:row>
          <xdr:rowOff>95250</xdr:rowOff>
        </xdr:from>
        <xdr:to>
          <xdr:col>6</xdr:col>
          <xdr:colOff>809625</xdr:colOff>
          <xdr:row>19</xdr:row>
          <xdr:rowOff>333375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D00-00000A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29</xdr:col>
      <xdr:colOff>226659</xdr:colOff>
      <xdr:row>1</xdr:row>
      <xdr:rowOff>4839</xdr:rowOff>
    </xdr:from>
    <xdr:to>
      <xdr:col>36</xdr:col>
      <xdr:colOff>151146</xdr:colOff>
      <xdr:row>2</xdr:row>
      <xdr:rowOff>11189</xdr:rowOff>
    </xdr:to>
    <xdr:sp macro="" textlink="">
      <xdr:nvSpPr>
        <xdr:cNvPr id="2" name="四角形: 角を丸くする 1">
          <a:extLst>
            <a:ext uri="{FF2B5EF4-FFF2-40B4-BE49-F238E27FC236}">
              <a16:creationId xmlns:a16="http://schemas.microsoft.com/office/drawing/2014/main" id="{890F0C83-55D3-EC5E-A817-EEA4269E6F73}"/>
            </a:ext>
          </a:extLst>
        </xdr:cNvPr>
        <xdr:cNvSpPr/>
      </xdr:nvSpPr>
      <xdr:spPr bwMode="auto">
        <a:xfrm>
          <a:off x="7264062" y="112912"/>
          <a:ext cx="1610741" cy="379151"/>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29</xdr:col>
      <xdr:colOff>233594</xdr:colOff>
      <xdr:row>3</xdr:row>
      <xdr:rowOff>36743</xdr:rowOff>
    </xdr:from>
    <xdr:to>
      <xdr:col>44</xdr:col>
      <xdr:colOff>46251</xdr:colOff>
      <xdr:row>9</xdr:row>
      <xdr:rowOff>15092</xdr:rowOff>
    </xdr:to>
    <xdr:sp macro="" textlink="">
      <xdr:nvSpPr>
        <xdr:cNvPr id="4" name="Text Box 5">
          <a:extLst>
            <a:ext uri="{FF2B5EF4-FFF2-40B4-BE49-F238E27FC236}">
              <a16:creationId xmlns:a16="http://schemas.microsoft.com/office/drawing/2014/main" id="{553EAEEE-A2D8-8DBA-37CF-42FCA1D70499}"/>
            </a:ext>
          </a:extLst>
        </xdr:cNvPr>
        <xdr:cNvSpPr txBox="1">
          <a:spLocks noChangeArrowheads="1"/>
        </xdr:cNvSpPr>
      </xdr:nvSpPr>
      <xdr:spPr bwMode="auto">
        <a:xfrm>
          <a:off x="7282834" y="736661"/>
          <a:ext cx="3413741" cy="124814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2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175.xml"/><Relationship Id="rId21" Type="http://schemas.openxmlformats.org/officeDocument/2006/relationships/ctrlProp" Target="../ctrlProps/ctrlProp170.xml"/><Relationship Id="rId42" Type="http://schemas.openxmlformats.org/officeDocument/2006/relationships/ctrlProp" Target="../ctrlProps/ctrlProp191.xml"/><Relationship Id="rId47" Type="http://schemas.openxmlformats.org/officeDocument/2006/relationships/ctrlProp" Target="../ctrlProps/ctrlProp196.xml"/><Relationship Id="rId63" Type="http://schemas.openxmlformats.org/officeDocument/2006/relationships/ctrlProp" Target="../ctrlProps/ctrlProp212.xml"/><Relationship Id="rId68" Type="http://schemas.openxmlformats.org/officeDocument/2006/relationships/ctrlProp" Target="../ctrlProps/ctrlProp217.xml"/><Relationship Id="rId2" Type="http://schemas.openxmlformats.org/officeDocument/2006/relationships/drawing" Target="../drawings/drawing6.xml"/><Relationship Id="rId16" Type="http://schemas.openxmlformats.org/officeDocument/2006/relationships/ctrlProp" Target="../ctrlProps/ctrlProp165.xml"/><Relationship Id="rId29" Type="http://schemas.openxmlformats.org/officeDocument/2006/relationships/ctrlProp" Target="../ctrlProps/ctrlProp178.xml"/><Relationship Id="rId11" Type="http://schemas.openxmlformats.org/officeDocument/2006/relationships/ctrlProp" Target="../ctrlProps/ctrlProp160.xml"/><Relationship Id="rId24" Type="http://schemas.openxmlformats.org/officeDocument/2006/relationships/ctrlProp" Target="../ctrlProps/ctrlProp173.xml"/><Relationship Id="rId32" Type="http://schemas.openxmlformats.org/officeDocument/2006/relationships/ctrlProp" Target="../ctrlProps/ctrlProp181.xml"/><Relationship Id="rId37" Type="http://schemas.openxmlformats.org/officeDocument/2006/relationships/ctrlProp" Target="../ctrlProps/ctrlProp186.xml"/><Relationship Id="rId40" Type="http://schemas.openxmlformats.org/officeDocument/2006/relationships/ctrlProp" Target="../ctrlProps/ctrlProp189.xml"/><Relationship Id="rId45" Type="http://schemas.openxmlformats.org/officeDocument/2006/relationships/ctrlProp" Target="../ctrlProps/ctrlProp194.xml"/><Relationship Id="rId53" Type="http://schemas.openxmlformats.org/officeDocument/2006/relationships/ctrlProp" Target="../ctrlProps/ctrlProp202.xml"/><Relationship Id="rId58" Type="http://schemas.openxmlformats.org/officeDocument/2006/relationships/ctrlProp" Target="../ctrlProps/ctrlProp207.xml"/><Relationship Id="rId66" Type="http://schemas.openxmlformats.org/officeDocument/2006/relationships/ctrlProp" Target="../ctrlProps/ctrlProp215.xml"/><Relationship Id="rId74" Type="http://schemas.openxmlformats.org/officeDocument/2006/relationships/ctrlProp" Target="../ctrlProps/ctrlProp223.xml"/><Relationship Id="rId5" Type="http://schemas.openxmlformats.org/officeDocument/2006/relationships/ctrlProp" Target="../ctrlProps/ctrlProp154.xml"/><Relationship Id="rId61" Type="http://schemas.openxmlformats.org/officeDocument/2006/relationships/ctrlProp" Target="../ctrlProps/ctrlProp210.xml"/><Relationship Id="rId19" Type="http://schemas.openxmlformats.org/officeDocument/2006/relationships/ctrlProp" Target="../ctrlProps/ctrlProp168.xml"/><Relationship Id="rId14" Type="http://schemas.openxmlformats.org/officeDocument/2006/relationships/ctrlProp" Target="../ctrlProps/ctrlProp163.xml"/><Relationship Id="rId22" Type="http://schemas.openxmlformats.org/officeDocument/2006/relationships/ctrlProp" Target="../ctrlProps/ctrlProp171.xml"/><Relationship Id="rId27" Type="http://schemas.openxmlformats.org/officeDocument/2006/relationships/ctrlProp" Target="../ctrlProps/ctrlProp176.xml"/><Relationship Id="rId30" Type="http://schemas.openxmlformats.org/officeDocument/2006/relationships/ctrlProp" Target="../ctrlProps/ctrlProp179.xml"/><Relationship Id="rId35" Type="http://schemas.openxmlformats.org/officeDocument/2006/relationships/ctrlProp" Target="../ctrlProps/ctrlProp184.xml"/><Relationship Id="rId43" Type="http://schemas.openxmlformats.org/officeDocument/2006/relationships/ctrlProp" Target="../ctrlProps/ctrlProp192.xml"/><Relationship Id="rId48" Type="http://schemas.openxmlformats.org/officeDocument/2006/relationships/ctrlProp" Target="../ctrlProps/ctrlProp197.xml"/><Relationship Id="rId56" Type="http://schemas.openxmlformats.org/officeDocument/2006/relationships/ctrlProp" Target="../ctrlProps/ctrlProp205.xml"/><Relationship Id="rId64" Type="http://schemas.openxmlformats.org/officeDocument/2006/relationships/ctrlProp" Target="../ctrlProps/ctrlProp213.xml"/><Relationship Id="rId69" Type="http://schemas.openxmlformats.org/officeDocument/2006/relationships/ctrlProp" Target="../ctrlProps/ctrlProp218.xml"/><Relationship Id="rId8" Type="http://schemas.openxmlformats.org/officeDocument/2006/relationships/ctrlProp" Target="../ctrlProps/ctrlProp157.xml"/><Relationship Id="rId51" Type="http://schemas.openxmlformats.org/officeDocument/2006/relationships/ctrlProp" Target="../ctrlProps/ctrlProp200.xml"/><Relationship Id="rId72" Type="http://schemas.openxmlformats.org/officeDocument/2006/relationships/ctrlProp" Target="../ctrlProps/ctrlProp221.xml"/><Relationship Id="rId3" Type="http://schemas.openxmlformats.org/officeDocument/2006/relationships/vmlDrawing" Target="../drawings/vmlDrawing5.vml"/><Relationship Id="rId12" Type="http://schemas.openxmlformats.org/officeDocument/2006/relationships/ctrlProp" Target="../ctrlProps/ctrlProp161.xml"/><Relationship Id="rId17" Type="http://schemas.openxmlformats.org/officeDocument/2006/relationships/ctrlProp" Target="../ctrlProps/ctrlProp166.xml"/><Relationship Id="rId25" Type="http://schemas.openxmlformats.org/officeDocument/2006/relationships/ctrlProp" Target="../ctrlProps/ctrlProp174.xml"/><Relationship Id="rId33" Type="http://schemas.openxmlformats.org/officeDocument/2006/relationships/ctrlProp" Target="../ctrlProps/ctrlProp182.xml"/><Relationship Id="rId38" Type="http://schemas.openxmlformats.org/officeDocument/2006/relationships/ctrlProp" Target="../ctrlProps/ctrlProp187.xml"/><Relationship Id="rId46" Type="http://schemas.openxmlformats.org/officeDocument/2006/relationships/ctrlProp" Target="../ctrlProps/ctrlProp195.xml"/><Relationship Id="rId59" Type="http://schemas.openxmlformats.org/officeDocument/2006/relationships/ctrlProp" Target="../ctrlProps/ctrlProp208.xml"/><Relationship Id="rId67" Type="http://schemas.openxmlformats.org/officeDocument/2006/relationships/ctrlProp" Target="../ctrlProps/ctrlProp216.xml"/><Relationship Id="rId20" Type="http://schemas.openxmlformats.org/officeDocument/2006/relationships/ctrlProp" Target="../ctrlProps/ctrlProp169.xml"/><Relationship Id="rId41" Type="http://schemas.openxmlformats.org/officeDocument/2006/relationships/ctrlProp" Target="../ctrlProps/ctrlProp190.xml"/><Relationship Id="rId54" Type="http://schemas.openxmlformats.org/officeDocument/2006/relationships/ctrlProp" Target="../ctrlProps/ctrlProp203.xml"/><Relationship Id="rId62" Type="http://schemas.openxmlformats.org/officeDocument/2006/relationships/ctrlProp" Target="../ctrlProps/ctrlProp211.xml"/><Relationship Id="rId70" Type="http://schemas.openxmlformats.org/officeDocument/2006/relationships/ctrlProp" Target="../ctrlProps/ctrlProp219.xml"/><Relationship Id="rId75" Type="http://schemas.openxmlformats.org/officeDocument/2006/relationships/ctrlProp" Target="../ctrlProps/ctrlProp224.xml"/><Relationship Id="rId1" Type="http://schemas.openxmlformats.org/officeDocument/2006/relationships/printerSettings" Target="../printerSettings/printerSettings13.bin"/><Relationship Id="rId6" Type="http://schemas.openxmlformats.org/officeDocument/2006/relationships/ctrlProp" Target="../ctrlProps/ctrlProp155.xml"/><Relationship Id="rId15" Type="http://schemas.openxmlformats.org/officeDocument/2006/relationships/ctrlProp" Target="../ctrlProps/ctrlProp164.xml"/><Relationship Id="rId23" Type="http://schemas.openxmlformats.org/officeDocument/2006/relationships/ctrlProp" Target="../ctrlProps/ctrlProp172.xml"/><Relationship Id="rId28" Type="http://schemas.openxmlformats.org/officeDocument/2006/relationships/ctrlProp" Target="../ctrlProps/ctrlProp177.xml"/><Relationship Id="rId36" Type="http://schemas.openxmlformats.org/officeDocument/2006/relationships/ctrlProp" Target="../ctrlProps/ctrlProp185.xml"/><Relationship Id="rId49" Type="http://schemas.openxmlformats.org/officeDocument/2006/relationships/ctrlProp" Target="../ctrlProps/ctrlProp198.xml"/><Relationship Id="rId57" Type="http://schemas.openxmlformats.org/officeDocument/2006/relationships/ctrlProp" Target="../ctrlProps/ctrlProp206.xml"/><Relationship Id="rId10" Type="http://schemas.openxmlformats.org/officeDocument/2006/relationships/ctrlProp" Target="../ctrlProps/ctrlProp159.xml"/><Relationship Id="rId31" Type="http://schemas.openxmlformats.org/officeDocument/2006/relationships/ctrlProp" Target="../ctrlProps/ctrlProp180.xml"/><Relationship Id="rId44" Type="http://schemas.openxmlformats.org/officeDocument/2006/relationships/ctrlProp" Target="../ctrlProps/ctrlProp193.xml"/><Relationship Id="rId52" Type="http://schemas.openxmlformats.org/officeDocument/2006/relationships/ctrlProp" Target="../ctrlProps/ctrlProp201.xml"/><Relationship Id="rId60" Type="http://schemas.openxmlformats.org/officeDocument/2006/relationships/ctrlProp" Target="../ctrlProps/ctrlProp209.xml"/><Relationship Id="rId65" Type="http://schemas.openxmlformats.org/officeDocument/2006/relationships/ctrlProp" Target="../ctrlProps/ctrlProp214.xml"/><Relationship Id="rId73" Type="http://schemas.openxmlformats.org/officeDocument/2006/relationships/ctrlProp" Target="../ctrlProps/ctrlProp222.xml"/><Relationship Id="rId4" Type="http://schemas.openxmlformats.org/officeDocument/2006/relationships/ctrlProp" Target="../ctrlProps/ctrlProp153.xml"/><Relationship Id="rId9" Type="http://schemas.openxmlformats.org/officeDocument/2006/relationships/ctrlProp" Target="../ctrlProps/ctrlProp158.xml"/><Relationship Id="rId13" Type="http://schemas.openxmlformats.org/officeDocument/2006/relationships/ctrlProp" Target="../ctrlProps/ctrlProp162.xml"/><Relationship Id="rId18" Type="http://schemas.openxmlformats.org/officeDocument/2006/relationships/ctrlProp" Target="../ctrlProps/ctrlProp167.xml"/><Relationship Id="rId39" Type="http://schemas.openxmlformats.org/officeDocument/2006/relationships/ctrlProp" Target="../ctrlProps/ctrlProp188.xml"/><Relationship Id="rId34" Type="http://schemas.openxmlformats.org/officeDocument/2006/relationships/ctrlProp" Target="../ctrlProps/ctrlProp183.xml"/><Relationship Id="rId50" Type="http://schemas.openxmlformats.org/officeDocument/2006/relationships/ctrlProp" Target="../ctrlProps/ctrlProp199.xml"/><Relationship Id="rId55" Type="http://schemas.openxmlformats.org/officeDocument/2006/relationships/ctrlProp" Target="../ctrlProps/ctrlProp204.xml"/><Relationship Id="rId7" Type="http://schemas.openxmlformats.org/officeDocument/2006/relationships/ctrlProp" Target="../ctrlProps/ctrlProp156.xml"/><Relationship Id="rId71" Type="http://schemas.openxmlformats.org/officeDocument/2006/relationships/ctrlProp" Target="../ctrlProps/ctrlProp22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9.xml"/><Relationship Id="rId13" Type="http://schemas.openxmlformats.org/officeDocument/2006/relationships/ctrlProp" Target="../ctrlProps/ctrlProp234.xml"/><Relationship Id="rId3" Type="http://schemas.openxmlformats.org/officeDocument/2006/relationships/vmlDrawing" Target="../drawings/vmlDrawing6.vml"/><Relationship Id="rId7" Type="http://schemas.openxmlformats.org/officeDocument/2006/relationships/ctrlProp" Target="../ctrlProps/ctrlProp228.xml"/><Relationship Id="rId12" Type="http://schemas.openxmlformats.org/officeDocument/2006/relationships/ctrlProp" Target="../ctrlProps/ctrlProp233.xml"/><Relationship Id="rId2" Type="http://schemas.openxmlformats.org/officeDocument/2006/relationships/drawing" Target="../drawings/drawing7.xml"/><Relationship Id="rId1" Type="http://schemas.openxmlformats.org/officeDocument/2006/relationships/printerSettings" Target="../printerSettings/printerSettings14.bin"/><Relationship Id="rId6" Type="http://schemas.openxmlformats.org/officeDocument/2006/relationships/ctrlProp" Target="../ctrlProps/ctrlProp227.xml"/><Relationship Id="rId11" Type="http://schemas.openxmlformats.org/officeDocument/2006/relationships/ctrlProp" Target="../ctrlProps/ctrlProp232.xml"/><Relationship Id="rId5" Type="http://schemas.openxmlformats.org/officeDocument/2006/relationships/ctrlProp" Target="../ctrlProps/ctrlProp226.xml"/><Relationship Id="rId10" Type="http://schemas.openxmlformats.org/officeDocument/2006/relationships/ctrlProp" Target="../ctrlProps/ctrlProp231.xml"/><Relationship Id="rId4" Type="http://schemas.openxmlformats.org/officeDocument/2006/relationships/ctrlProp" Target="../ctrlProps/ctrlProp225.xml"/><Relationship Id="rId9" Type="http://schemas.openxmlformats.org/officeDocument/2006/relationships/ctrlProp" Target="../ctrlProps/ctrlProp23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9" Type="http://schemas.openxmlformats.org/officeDocument/2006/relationships/ctrlProp" Target="../ctrlProps/ctrlProp92.xml"/><Relationship Id="rId21" Type="http://schemas.openxmlformats.org/officeDocument/2006/relationships/ctrlProp" Target="../ctrlProps/ctrlProp74.xml"/><Relationship Id="rId34" Type="http://schemas.openxmlformats.org/officeDocument/2006/relationships/ctrlProp" Target="../ctrlProps/ctrlProp87.xml"/><Relationship Id="rId42" Type="http://schemas.openxmlformats.org/officeDocument/2006/relationships/ctrlProp" Target="../ctrlProps/ctrlProp95.xml"/><Relationship Id="rId7"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69.xml"/><Relationship Id="rId29" Type="http://schemas.openxmlformats.org/officeDocument/2006/relationships/ctrlProp" Target="../ctrlProps/ctrlProp82.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ctrlProp" Target="../ctrlProps/ctrlProp77.xml"/><Relationship Id="rId32" Type="http://schemas.openxmlformats.org/officeDocument/2006/relationships/ctrlProp" Target="../ctrlProps/ctrlProp85.xml"/><Relationship Id="rId37" Type="http://schemas.openxmlformats.org/officeDocument/2006/relationships/ctrlProp" Target="../ctrlProps/ctrlProp90.xml"/><Relationship Id="rId40" Type="http://schemas.openxmlformats.org/officeDocument/2006/relationships/ctrlProp" Target="../ctrlProps/ctrlProp93.xml"/><Relationship Id="rId45" Type="http://schemas.openxmlformats.org/officeDocument/2006/relationships/ctrlProp" Target="../ctrlProps/ctrlProp98.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10" Type="http://schemas.openxmlformats.org/officeDocument/2006/relationships/ctrlProp" Target="../ctrlProps/ctrlProp63.xml"/><Relationship Id="rId19" Type="http://schemas.openxmlformats.org/officeDocument/2006/relationships/ctrlProp" Target="../ctrlProps/ctrlProp72.xml"/><Relationship Id="rId31" Type="http://schemas.openxmlformats.org/officeDocument/2006/relationships/ctrlProp" Target="../ctrlProps/ctrlProp84.xml"/><Relationship Id="rId44" Type="http://schemas.openxmlformats.org/officeDocument/2006/relationships/ctrlProp" Target="../ctrlProps/ctrlProp97.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 Id="rId35" Type="http://schemas.openxmlformats.org/officeDocument/2006/relationships/ctrlProp" Target="../ctrlProps/ctrlProp88.xml"/><Relationship Id="rId43" Type="http://schemas.openxmlformats.org/officeDocument/2006/relationships/ctrlProp" Target="../ctrlProps/ctrlProp96.xml"/><Relationship Id="rId8" Type="http://schemas.openxmlformats.org/officeDocument/2006/relationships/ctrlProp" Target="../ctrlProps/ctrlProp61.xml"/><Relationship Id="rId3" Type="http://schemas.openxmlformats.org/officeDocument/2006/relationships/vmlDrawing" Target="../drawings/vmlDrawing2.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20" Type="http://schemas.openxmlformats.org/officeDocument/2006/relationships/ctrlProp" Target="../ctrlProps/ctrlProp73.xml"/><Relationship Id="rId41" Type="http://schemas.openxmlformats.org/officeDocument/2006/relationships/ctrlProp" Target="../ctrlProps/ctrlProp9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8.xml"/><Relationship Id="rId18" Type="http://schemas.openxmlformats.org/officeDocument/2006/relationships/ctrlProp" Target="../ctrlProps/ctrlProp113.xml"/><Relationship Id="rId26" Type="http://schemas.openxmlformats.org/officeDocument/2006/relationships/ctrlProp" Target="../ctrlProps/ctrlProp121.xml"/><Relationship Id="rId39" Type="http://schemas.openxmlformats.org/officeDocument/2006/relationships/ctrlProp" Target="../ctrlProps/ctrlProp134.xml"/><Relationship Id="rId21" Type="http://schemas.openxmlformats.org/officeDocument/2006/relationships/ctrlProp" Target="../ctrlProps/ctrlProp116.xml"/><Relationship Id="rId34" Type="http://schemas.openxmlformats.org/officeDocument/2006/relationships/ctrlProp" Target="../ctrlProps/ctrlProp129.xml"/><Relationship Id="rId42" Type="http://schemas.openxmlformats.org/officeDocument/2006/relationships/ctrlProp" Target="../ctrlProps/ctrlProp137.xml"/><Relationship Id="rId47" Type="http://schemas.openxmlformats.org/officeDocument/2006/relationships/ctrlProp" Target="../ctrlProps/ctrlProp142.xml"/><Relationship Id="rId7" Type="http://schemas.openxmlformats.org/officeDocument/2006/relationships/ctrlProp" Target="../ctrlProps/ctrlProp102.xml"/><Relationship Id="rId2" Type="http://schemas.openxmlformats.org/officeDocument/2006/relationships/drawing" Target="../drawings/drawing4.xml"/><Relationship Id="rId16" Type="http://schemas.openxmlformats.org/officeDocument/2006/relationships/ctrlProp" Target="../ctrlProps/ctrlProp111.xml"/><Relationship Id="rId29" Type="http://schemas.openxmlformats.org/officeDocument/2006/relationships/ctrlProp" Target="../ctrlProps/ctrlProp124.xml"/><Relationship Id="rId1" Type="http://schemas.openxmlformats.org/officeDocument/2006/relationships/printerSettings" Target="../printerSettings/printerSettings4.bin"/><Relationship Id="rId6" Type="http://schemas.openxmlformats.org/officeDocument/2006/relationships/ctrlProp" Target="../ctrlProps/ctrlProp101.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37" Type="http://schemas.openxmlformats.org/officeDocument/2006/relationships/ctrlProp" Target="../ctrlProps/ctrlProp132.xml"/><Relationship Id="rId40" Type="http://schemas.openxmlformats.org/officeDocument/2006/relationships/ctrlProp" Target="../ctrlProps/ctrlProp135.xml"/><Relationship Id="rId45" Type="http://schemas.openxmlformats.org/officeDocument/2006/relationships/ctrlProp" Target="../ctrlProps/ctrlProp140.xml"/><Relationship Id="rId5" Type="http://schemas.openxmlformats.org/officeDocument/2006/relationships/ctrlProp" Target="../ctrlProps/ctrlProp100.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10" Type="http://schemas.openxmlformats.org/officeDocument/2006/relationships/ctrlProp" Target="../ctrlProps/ctrlProp105.xml"/><Relationship Id="rId19" Type="http://schemas.openxmlformats.org/officeDocument/2006/relationships/ctrlProp" Target="../ctrlProps/ctrlProp114.xml"/><Relationship Id="rId31" Type="http://schemas.openxmlformats.org/officeDocument/2006/relationships/ctrlProp" Target="../ctrlProps/ctrlProp126.xml"/><Relationship Id="rId44" Type="http://schemas.openxmlformats.org/officeDocument/2006/relationships/ctrlProp" Target="../ctrlProps/ctrlProp139.xml"/><Relationship Id="rId4" Type="http://schemas.openxmlformats.org/officeDocument/2006/relationships/ctrlProp" Target="../ctrlProps/ctrlProp99.xml"/><Relationship Id="rId9" Type="http://schemas.openxmlformats.org/officeDocument/2006/relationships/ctrlProp" Target="../ctrlProps/ctrlProp10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 Id="rId43" Type="http://schemas.openxmlformats.org/officeDocument/2006/relationships/ctrlProp" Target="../ctrlProps/ctrlProp138.xml"/><Relationship Id="rId8" Type="http://schemas.openxmlformats.org/officeDocument/2006/relationships/ctrlProp" Target="../ctrlProps/ctrlProp103.xml"/><Relationship Id="rId3" Type="http://schemas.openxmlformats.org/officeDocument/2006/relationships/vmlDrawing" Target="../drawings/vmlDrawing3.v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38" Type="http://schemas.openxmlformats.org/officeDocument/2006/relationships/ctrlProp" Target="../ctrlProps/ctrlProp133.xml"/><Relationship Id="rId46" Type="http://schemas.openxmlformats.org/officeDocument/2006/relationships/ctrlProp" Target="../ctrlProps/ctrlProp141.xml"/><Relationship Id="rId20" Type="http://schemas.openxmlformats.org/officeDocument/2006/relationships/ctrlProp" Target="../ctrlProps/ctrlProp115.xml"/><Relationship Id="rId41"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7.xml"/><Relationship Id="rId13" Type="http://schemas.openxmlformats.org/officeDocument/2006/relationships/ctrlProp" Target="../ctrlProps/ctrlProp152.xml"/><Relationship Id="rId3" Type="http://schemas.openxmlformats.org/officeDocument/2006/relationships/vmlDrawing" Target="../drawings/vmlDrawing4.vml"/><Relationship Id="rId7" Type="http://schemas.openxmlformats.org/officeDocument/2006/relationships/ctrlProp" Target="../ctrlProps/ctrlProp146.xml"/><Relationship Id="rId12" Type="http://schemas.openxmlformats.org/officeDocument/2006/relationships/ctrlProp" Target="../ctrlProps/ctrlProp151.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45.xml"/><Relationship Id="rId11" Type="http://schemas.openxmlformats.org/officeDocument/2006/relationships/ctrlProp" Target="../ctrlProps/ctrlProp150.xml"/><Relationship Id="rId5" Type="http://schemas.openxmlformats.org/officeDocument/2006/relationships/ctrlProp" Target="../ctrlProps/ctrlProp144.xml"/><Relationship Id="rId10" Type="http://schemas.openxmlformats.org/officeDocument/2006/relationships/ctrlProp" Target="../ctrlProps/ctrlProp149.xml"/><Relationship Id="rId4" Type="http://schemas.openxmlformats.org/officeDocument/2006/relationships/ctrlProp" Target="../ctrlProps/ctrlProp143.xml"/><Relationship Id="rId9" Type="http://schemas.openxmlformats.org/officeDocument/2006/relationships/ctrlProp" Target="../ctrlProps/ctrlProp14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EBB72-22E1-4D8A-B03E-39E370CA0A79}">
  <sheetPr>
    <pageSetUpPr fitToPage="1"/>
  </sheetPr>
  <dimension ref="A1:I62"/>
  <sheetViews>
    <sheetView tabSelected="1" zoomScaleNormal="100" workbookViewId="0">
      <selection activeCell="A2" sqref="A2:I4"/>
    </sheetView>
  </sheetViews>
  <sheetFormatPr defaultRowHeight="13.5"/>
  <cols>
    <col min="1" max="1" width="7" style="188" customWidth="1"/>
    <col min="2" max="8" width="9" style="188"/>
    <col min="9" max="9" width="21" style="188" customWidth="1"/>
    <col min="10" max="16384" width="9" style="188"/>
  </cols>
  <sheetData>
    <row r="1" spans="1:9" ht="17.25" customHeight="1">
      <c r="H1" s="511"/>
      <c r="I1" s="511"/>
    </row>
    <row r="2" spans="1:9" ht="13.5" customHeight="1">
      <c r="A2" s="512" t="s">
        <v>122</v>
      </c>
      <c r="B2" s="512"/>
      <c r="C2" s="512"/>
      <c r="D2" s="512"/>
      <c r="E2" s="512"/>
      <c r="F2" s="512"/>
      <c r="G2" s="512"/>
      <c r="H2" s="512"/>
      <c r="I2" s="512"/>
    </row>
    <row r="3" spans="1:9" ht="13.5" customHeight="1">
      <c r="A3" s="512"/>
      <c r="B3" s="512"/>
      <c r="C3" s="512"/>
      <c r="D3" s="512"/>
      <c r="E3" s="512"/>
      <c r="F3" s="512"/>
      <c r="G3" s="512"/>
      <c r="H3" s="512"/>
      <c r="I3" s="512"/>
    </row>
    <row r="4" spans="1:9" ht="13.5" customHeight="1">
      <c r="A4" s="512"/>
      <c r="B4" s="512"/>
      <c r="C4" s="512"/>
      <c r="D4" s="512"/>
      <c r="E4" s="512"/>
      <c r="F4" s="512"/>
      <c r="G4" s="512"/>
      <c r="H4" s="512"/>
      <c r="I4" s="512"/>
    </row>
    <row r="5" spans="1:9" ht="13.5" customHeight="1">
      <c r="A5" s="513" t="s">
        <v>329</v>
      </c>
      <c r="B5" s="513"/>
      <c r="C5" s="513"/>
      <c r="D5" s="513"/>
      <c r="E5" s="513"/>
      <c r="F5" s="513"/>
      <c r="G5" s="513"/>
      <c r="H5" s="513"/>
      <c r="I5" s="513"/>
    </row>
    <row r="6" spans="1:9" ht="13.5" customHeight="1">
      <c r="A6" s="513"/>
      <c r="B6" s="513"/>
      <c r="C6" s="513"/>
      <c r="D6" s="513"/>
      <c r="E6" s="513"/>
      <c r="F6" s="513"/>
      <c r="G6" s="513"/>
      <c r="H6" s="513"/>
      <c r="I6" s="513"/>
    </row>
    <row r="7" spans="1:9" s="189" customFormat="1" ht="13.5" customHeight="1">
      <c r="A7" s="514" t="s">
        <v>328</v>
      </c>
      <c r="B7" s="514"/>
      <c r="C7" s="514"/>
      <c r="D7" s="514"/>
      <c r="E7" s="514"/>
      <c r="F7" s="514"/>
      <c r="G7" s="514"/>
      <c r="H7" s="514"/>
      <c r="I7" s="514"/>
    </row>
    <row r="8" spans="1:9" s="189" customFormat="1" ht="13.5" customHeight="1">
      <c r="A8" s="514"/>
      <c r="B8" s="514"/>
      <c r="C8" s="514"/>
      <c r="D8" s="514"/>
      <c r="E8" s="514"/>
      <c r="F8" s="514"/>
      <c r="G8" s="514"/>
      <c r="H8" s="514"/>
      <c r="I8" s="514"/>
    </row>
    <row r="16" spans="1:9">
      <c r="A16" s="515" t="s">
        <v>266</v>
      </c>
      <c r="B16" s="515"/>
      <c r="C16" s="515"/>
      <c r="D16" s="515"/>
      <c r="E16" s="515"/>
      <c r="F16" s="515"/>
      <c r="G16" s="515"/>
      <c r="H16" s="515"/>
      <c r="I16" s="515"/>
    </row>
    <row r="17" spans="1:9">
      <c r="A17" s="515"/>
      <c r="B17" s="515"/>
      <c r="C17" s="515"/>
      <c r="D17" s="515"/>
      <c r="E17" s="515"/>
      <c r="F17" s="515"/>
      <c r="G17" s="515"/>
      <c r="H17" s="515"/>
      <c r="I17" s="515"/>
    </row>
    <row r="18" spans="1:9">
      <c r="A18" s="515"/>
      <c r="B18" s="515"/>
      <c r="C18" s="515"/>
      <c r="D18" s="515"/>
      <c r="E18" s="515"/>
      <c r="F18" s="515"/>
      <c r="G18" s="515"/>
      <c r="H18" s="515"/>
      <c r="I18" s="515"/>
    </row>
    <row r="19" spans="1:9" ht="21">
      <c r="A19" s="190"/>
      <c r="B19" s="190"/>
      <c r="C19" s="190"/>
      <c r="D19" s="190"/>
      <c r="E19" s="190"/>
      <c r="F19" s="190"/>
      <c r="G19" s="190"/>
      <c r="H19" s="190"/>
      <c r="I19" s="190"/>
    </row>
    <row r="20" spans="1:9" ht="21">
      <c r="A20" s="190"/>
      <c r="B20" s="190"/>
      <c r="C20" s="190"/>
      <c r="D20" s="190"/>
      <c r="E20" s="190"/>
      <c r="F20" s="190"/>
      <c r="G20" s="190"/>
      <c r="H20" s="190"/>
      <c r="I20" s="190"/>
    </row>
    <row r="21" spans="1:9" ht="13.5" customHeight="1">
      <c r="A21" s="190"/>
      <c r="B21" s="190"/>
      <c r="C21" s="190"/>
      <c r="D21" s="190"/>
      <c r="E21" s="190"/>
      <c r="F21" s="190"/>
      <c r="G21" s="190"/>
      <c r="H21" s="190"/>
      <c r="I21" s="190"/>
    </row>
    <row r="22" spans="1:9" s="191" customFormat="1" ht="21" customHeight="1">
      <c r="A22" s="516"/>
      <c r="B22" s="517"/>
      <c r="C22" s="517"/>
      <c r="D22" s="517"/>
      <c r="E22" s="517"/>
      <c r="F22" s="517"/>
      <c r="G22" s="517"/>
      <c r="H22" s="517"/>
      <c r="I22" s="517"/>
    </row>
    <row r="23" spans="1:9" s="191" customFormat="1"/>
    <row r="24" spans="1:9" s="191" customFormat="1"/>
    <row r="25" spans="1:9" s="191" customFormat="1" ht="17.100000000000001" customHeight="1"/>
    <row r="26" spans="1:9" s="194" customFormat="1" ht="17.100000000000001" customHeight="1">
      <c r="A26" s="192" t="s">
        <v>226</v>
      </c>
      <c r="B26" s="193" t="s">
        <v>330</v>
      </c>
    </row>
    <row r="27" spans="1:9" s="194" customFormat="1" ht="17.100000000000001" customHeight="1">
      <c r="B27" s="193" t="s">
        <v>123</v>
      </c>
    </row>
    <row r="28" spans="1:9" s="194" customFormat="1" ht="12" customHeight="1">
      <c r="A28" s="193"/>
      <c r="B28" s="193"/>
      <c r="C28" s="193"/>
      <c r="D28" s="193"/>
      <c r="E28" s="193"/>
      <c r="F28" s="193"/>
      <c r="G28" s="193"/>
      <c r="H28" s="193"/>
      <c r="I28" s="193"/>
    </row>
    <row r="29" spans="1:9" s="28" customFormat="1" ht="17.100000000000001" customHeight="1">
      <c r="A29" s="26" t="s">
        <v>226</v>
      </c>
      <c r="B29" s="27" t="s">
        <v>439</v>
      </c>
      <c r="C29" s="27"/>
      <c r="D29" s="27"/>
      <c r="E29" s="27"/>
      <c r="F29" s="27"/>
      <c r="G29" s="27"/>
      <c r="H29" s="27"/>
      <c r="I29" s="27"/>
    </row>
    <row r="30" spans="1:9" s="28" customFormat="1" ht="17.100000000000001" customHeight="1">
      <c r="A30" s="27"/>
      <c r="B30" s="27" t="s">
        <v>260</v>
      </c>
      <c r="C30" s="27"/>
      <c r="D30" s="27"/>
      <c r="E30" s="27"/>
      <c r="F30" s="27"/>
      <c r="G30" s="27"/>
      <c r="H30" s="27"/>
      <c r="I30" s="27"/>
    </row>
    <row r="31" spans="1:9" s="28" customFormat="1" ht="17.100000000000001" customHeight="1">
      <c r="A31" s="27"/>
      <c r="B31" s="30" t="s">
        <v>361</v>
      </c>
      <c r="C31" s="27"/>
      <c r="D31" s="27"/>
      <c r="E31" s="27"/>
      <c r="F31" s="27"/>
      <c r="G31" s="27"/>
      <c r="H31" s="27"/>
      <c r="I31" s="27"/>
    </row>
    <row r="32" spans="1:9" s="28" customFormat="1" ht="12" customHeight="1">
      <c r="A32" s="27"/>
      <c r="B32" s="27"/>
      <c r="C32" s="27"/>
      <c r="D32" s="27"/>
      <c r="E32" s="27"/>
      <c r="F32" s="27"/>
      <c r="G32" s="27"/>
      <c r="H32" s="27"/>
      <c r="I32" s="27"/>
    </row>
    <row r="33" spans="1:9" s="28" customFormat="1" ht="17.100000000000001" customHeight="1">
      <c r="A33" s="26" t="s">
        <v>226</v>
      </c>
      <c r="B33" s="27" t="s">
        <v>124</v>
      </c>
      <c r="C33" s="27"/>
      <c r="D33" s="27"/>
      <c r="E33" s="27"/>
      <c r="F33" s="27"/>
      <c r="G33" s="27"/>
      <c r="H33" s="27"/>
      <c r="I33" s="27"/>
    </row>
    <row r="34" spans="1:9" s="28" customFormat="1" ht="17.100000000000001" customHeight="1">
      <c r="B34" s="29" t="s">
        <v>261</v>
      </c>
      <c r="C34" s="27"/>
      <c r="D34" s="27"/>
      <c r="E34" s="27"/>
      <c r="F34" s="27"/>
      <c r="G34" s="27"/>
      <c r="H34" s="27"/>
      <c r="I34" s="27"/>
    </row>
    <row r="35" spans="1:9" s="28" customFormat="1" ht="12" customHeight="1">
      <c r="A35" s="27"/>
      <c r="B35" s="27"/>
      <c r="C35" s="27"/>
      <c r="D35" s="27"/>
      <c r="E35" s="27"/>
      <c r="F35" s="27"/>
      <c r="G35" s="27"/>
      <c r="H35" s="27"/>
      <c r="I35" s="27"/>
    </row>
    <row r="36" spans="1:9" s="28" customFormat="1" ht="17.100000000000001" customHeight="1">
      <c r="A36" s="26" t="s">
        <v>226</v>
      </c>
      <c r="B36" s="27" t="s">
        <v>362</v>
      </c>
      <c r="C36" s="27"/>
      <c r="D36" s="27"/>
      <c r="E36" s="27"/>
      <c r="F36" s="27"/>
      <c r="G36" s="27"/>
      <c r="H36" s="27"/>
      <c r="I36" s="27"/>
    </row>
    <row r="37" spans="1:9" s="28" customFormat="1" ht="17.100000000000001" customHeight="1">
      <c r="B37" s="30" t="s">
        <v>262</v>
      </c>
      <c r="C37" s="27"/>
      <c r="D37" s="27"/>
      <c r="E37" s="27"/>
      <c r="F37" s="27"/>
      <c r="G37" s="27"/>
      <c r="H37" s="27"/>
      <c r="I37" s="27"/>
    </row>
    <row r="38" spans="1:9" s="28" customFormat="1" ht="13.5" customHeight="1">
      <c r="A38" s="27"/>
      <c r="B38" s="27"/>
      <c r="C38" s="27"/>
      <c r="D38" s="27"/>
      <c r="E38" s="27"/>
      <c r="F38" s="27"/>
      <c r="G38" s="27"/>
      <c r="H38" s="27"/>
      <c r="I38" s="27"/>
    </row>
    <row r="39" spans="1:9" s="28" customFormat="1" ht="24" customHeight="1">
      <c r="A39" s="26" t="s">
        <v>226</v>
      </c>
      <c r="B39" s="507" t="s">
        <v>125</v>
      </c>
      <c r="C39" s="508"/>
      <c r="D39" s="508"/>
      <c r="E39" s="509"/>
      <c r="F39" s="27"/>
      <c r="G39" s="27"/>
      <c r="H39" s="27"/>
      <c r="I39" s="31"/>
    </row>
    <row r="40" spans="1:9" s="28" customFormat="1" ht="9" customHeight="1">
      <c r="A40" s="27"/>
      <c r="C40" s="27"/>
      <c r="D40" s="27"/>
      <c r="E40" s="27"/>
      <c r="F40" s="27"/>
      <c r="G40" s="27"/>
      <c r="H40" s="27"/>
      <c r="I40" s="31"/>
    </row>
    <row r="41" spans="1:9" s="28" customFormat="1" ht="17.100000000000001" customHeight="1">
      <c r="A41" s="27"/>
      <c r="B41" s="27" t="s">
        <v>263</v>
      </c>
      <c r="C41" s="27"/>
      <c r="D41" s="27"/>
      <c r="E41" s="27"/>
      <c r="F41" s="27"/>
      <c r="G41" s="27"/>
      <c r="H41" s="27"/>
      <c r="I41" s="31"/>
    </row>
    <row r="42" spans="1:9" s="28" customFormat="1" ht="17.100000000000001" customHeight="1">
      <c r="A42" s="27"/>
      <c r="B42" s="30" t="s">
        <v>264</v>
      </c>
      <c r="C42" s="27"/>
      <c r="D42" s="27"/>
      <c r="E42" s="27"/>
      <c r="F42" s="27"/>
      <c r="G42" s="27"/>
      <c r="H42" s="27"/>
      <c r="I42" s="31"/>
    </row>
    <row r="43" spans="1:9" s="28" customFormat="1" ht="17.100000000000001" customHeight="1">
      <c r="A43" s="27"/>
      <c r="B43" s="30" t="s">
        <v>265</v>
      </c>
      <c r="C43" s="27"/>
      <c r="D43" s="27"/>
      <c r="E43" s="27"/>
      <c r="F43" s="27"/>
      <c r="G43" s="27"/>
      <c r="H43" s="27"/>
      <c r="I43" s="31"/>
    </row>
    <row r="44" spans="1:9" s="28" customFormat="1" ht="9" customHeight="1">
      <c r="A44" s="27"/>
      <c r="C44" s="27"/>
      <c r="D44" s="27"/>
      <c r="E44" s="27"/>
      <c r="F44" s="27"/>
      <c r="G44" s="27"/>
      <c r="H44" s="27"/>
      <c r="I44" s="31"/>
    </row>
    <row r="45" spans="1:9" s="28" customFormat="1" ht="17.100000000000001" customHeight="1">
      <c r="A45" s="27"/>
      <c r="B45" s="510" t="s">
        <v>374</v>
      </c>
      <c r="C45" s="510"/>
      <c r="D45" s="510"/>
      <c r="E45" s="30" t="s">
        <v>126</v>
      </c>
      <c r="F45" s="27"/>
      <c r="G45" s="27"/>
      <c r="H45" s="27"/>
      <c r="I45" s="31"/>
    </row>
    <row r="46" spans="1:9" s="28" customFormat="1" ht="17.100000000000001" customHeight="1">
      <c r="A46" s="27"/>
      <c r="B46" s="510"/>
      <c r="C46" s="510"/>
      <c r="D46" s="510"/>
      <c r="E46" s="30" t="s">
        <v>227</v>
      </c>
      <c r="F46" s="27"/>
      <c r="G46" s="27"/>
      <c r="H46" s="27"/>
      <c r="I46" s="31"/>
    </row>
    <row r="47" spans="1:9" s="28" customFormat="1" ht="13.5" customHeight="1">
      <c r="A47" s="27"/>
      <c r="B47" s="27"/>
      <c r="C47" s="27"/>
      <c r="D47" s="27"/>
      <c r="E47" s="27"/>
      <c r="F47" s="27"/>
      <c r="G47" s="27"/>
      <c r="H47" s="27"/>
      <c r="I47" s="31"/>
    </row>
    <row r="48" spans="1:9" s="25" customFormat="1" ht="13.5" customHeight="1"/>
    <row r="49" spans="1:9" s="28" customFormat="1" ht="17.100000000000001" customHeight="1">
      <c r="A49" s="27"/>
      <c r="B49" s="27"/>
      <c r="C49" s="27" t="s">
        <v>363</v>
      </c>
      <c r="D49" s="27"/>
      <c r="E49" s="27"/>
      <c r="F49" s="27"/>
      <c r="G49" s="27"/>
      <c r="H49" s="27"/>
      <c r="I49" s="31"/>
    </row>
    <row r="50" spans="1:9" s="28" customFormat="1" ht="17.100000000000001" customHeight="1">
      <c r="A50" s="27"/>
      <c r="B50" s="27"/>
      <c r="C50" s="27"/>
      <c r="D50" s="27"/>
      <c r="E50" s="27"/>
      <c r="F50" s="27"/>
      <c r="G50" s="27"/>
      <c r="H50" s="27"/>
      <c r="I50" s="31"/>
    </row>
    <row r="51" spans="1:9" s="28" customFormat="1" ht="16.5" customHeight="1">
      <c r="A51" s="26" t="s">
        <v>437</v>
      </c>
      <c r="B51" s="29" t="s">
        <v>438</v>
      </c>
      <c r="C51" s="27"/>
      <c r="D51" s="27"/>
      <c r="E51" s="27"/>
      <c r="F51" s="27"/>
      <c r="G51" s="27"/>
      <c r="H51" s="27"/>
      <c r="I51" s="31"/>
    </row>
    <row r="52" spans="1:9" s="195" customFormat="1" ht="28.5" customHeight="1">
      <c r="C52" s="196"/>
      <c r="D52" s="196"/>
      <c r="E52" s="196"/>
      <c r="F52" s="196"/>
      <c r="G52" s="196"/>
      <c r="H52" s="196"/>
      <c r="I52" s="196"/>
    </row>
    <row r="53" spans="1:9" s="25" customFormat="1" ht="17.25">
      <c r="A53" s="153" t="s">
        <v>228</v>
      </c>
      <c r="B53" s="154" t="s">
        <v>229</v>
      </c>
    </row>
    <row r="54" spans="1:9" s="25" customFormat="1" ht="17.25">
      <c r="A54" s="153"/>
      <c r="B54" s="154" t="s">
        <v>440</v>
      </c>
    </row>
    <row r="55" spans="1:9" s="25" customFormat="1" ht="17.25">
      <c r="A55" s="153"/>
      <c r="B55" s="154"/>
    </row>
    <row r="56" spans="1:9" s="25" customFormat="1"/>
    <row r="57" spans="1:9" s="25" customFormat="1"/>
    <row r="58" spans="1:9" s="25" customFormat="1"/>
    <row r="59" spans="1:9" s="25" customFormat="1"/>
    <row r="60" spans="1:9" s="25" customFormat="1"/>
    <row r="61" spans="1:9" s="25" customFormat="1"/>
    <row r="62" spans="1:9" s="25" customFormat="1"/>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2026.03.31新B</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7B3B-56FD-4E25-ACB4-1D98CE04FE7F}">
  <dimension ref="A1:L38"/>
  <sheetViews>
    <sheetView zoomScaleNormal="100" workbookViewId="0">
      <selection activeCell="G9" sqref="G9"/>
    </sheetView>
  </sheetViews>
  <sheetFormatPr defaultRowHeight="13.5"/>
  <cols>
    <col min="1" max="1" width="3" style="32" customWidth="1"/>
    <col min="2" max="3" width="2.5" style="32" customWidth="1"/>
    <col min="4" max="4" width="2.25" style="32" customWidth="1"/>
    <col min="5" max="5" width="24.625" style="48" customWidth="1"/>
    <col min="6" max="6" width="12.625" style="48" customWidth="1"/>
    <col min="7" max="7" width="13.625" style="32" customWidth="1"/>
    <col min="8" max="8" width="2.375" style="32" customWidth="1"/>
    <col min="9" max="9" width="13.625" style="32" customWidth="1"/>
    <col min="10" max="10" width="2.375" style="32" customWidth="1"/>
    <col min="11" max="11" width="13.625" style="32" customWidth="1"/>
    <col min="12" max="12" width="2.375" style="32" customWidth="1"/>
    <col min="13" max="13" width="2" style="32" customWidth="1"/>
    <col min="14" max="16384" width="9" style="32"/>
  </cols>
  <sheetData>
    <row r="1" spans="1:12" ht="18" customHeight="1">
      <c r="A1" s="47" t="s">
        <v>33</v>
      </c>
      <c r="B1" s="47"/>
      <c r="J1" s="964">
        <f>表1!AE1</f>
        <v>0</v>
      </c>
      <c r="K1" s="965"/>
      <c r="L1" s="966"/>
    </row>
    <row r="2" spans="1:12" ht="15.95" customHeight="1">
      <c r="J2" s="967"/>
      <c r="K2" s="968"/>
      <c r="L2" s="969"/>
    </row>
    <row r="3" spans="1:12" ht="18" customHeight="1">
      <c r="B3" t="s">
        <v>233</v>
      </c>
      <c r="C3" t="s">
        <v>512</v>
      </c>
    </row>
    <row r="4" spans="1:12" ht="15.95" customHeight="1">
      <c r="C4" s="85" t="s">
        <v>371</v>
      </c>
    </row>
    <row r="5" spans="1:12" ht="15.95" customHeight="1"/>
    <row r="6" spans="1:12" ht="15.95" customHeight="1"/>
    <row r="7" spans="1:12" ht="30" customHeight="1">
      <c r="C7" s="926"/>
      <c r="D7" s="927"/>
      <c r="E7" s="927"/>
      <c r="F7" s="928"/>
      <c r="G7" s="962" t="s">
        <v>210</v>
      </c>
      <c r="H7" s="963"/>
      <c r="I7" s="962" t="s">
        <v>105</v>
      </c>
      <c r="J7" s="963"/>
      <c r="K7" s="962" t="s">
        <v>109</v>
      </c>
      <c r="L7" s="963"/>
    </row>
    <row r="8" spans="1:12" ht="20.25" customHeight="1" thickBot="1">
      <c r="C8" s="929"/>
      <c r="D8" s="930"/>
      <c r="E8" s="930"/>
      <c r="F8" s="931"/>
      <c r="G8" s="932" t="s">
        <v>184</v>
      </c>
      <c r="H8" s="933"/>
      <c r="I8" s="932" t="s">
        <v>185</v>
      </c>
      <c r="J8" s="933"/>
      <c r="K8" s="960" t="s">
        <v>220</v>
      </c>
      <c r="L8" s="961"/>
    </row>
    <row r="9" spans="1:12" ht="25.5" customHeight="1" thickTop="1">
      <c r="C9" s="934" t="s">
        <v>121</v>
      </c>
      <c r="D9" s="947" t="s">
        <v>28</v>
      </c>
      <c r="E9" s="950" t="s">
        <v>107</v>
      </c>
      <c r="F9" s="61" t="s">
        <v>167</v>
      </c>
      <c r="G9" s="470"/>
      <c r="H9" s="49" t="s">
        <v>84</v>
      </c>
      <c r="I9" s="470"/>
      <c r="J9" s="49" t="s">
        <v>84</v>
      </c>
      <c r="K9" s="474" t="str">
        <f t="shared" ref="K9:K27" si="0">IF(G9=0,"",I9/G9*100)</f>
        <v/>
      </c>
      <c r="L9" s="49" t="s">
        <v>186</v>
      </c>
    </row>
    <row r="10" spans="1:12" ht="25.5" customHeight="1">
      <c r="C10" s="935"/>
      <c r="D10" s="948"/>
      <c r="E10" s="951"/>
      <c r="F10" s="187" t="s">
        <v>168</v>
      </c>
      <c r="G10" s="471"/>
      <c r="H10" s="52" t="s">
        <v>84</v>
      </c>
      <c r="I10" s="471"/>
      <c r="J10" s="52" t="s">
        <v>84</v>
      </c>
      <c r="K10" s="475" t="str">
        <f t="shared" si="0"/>
        <v/>
      </c>
      <c r="L10" s="52" t="s">
        <v>186</v>
      </c>
    </row>
    <row r="11" spans="1:12" ht="25.5" customHeight="1">
      <c r="C11" s="935"/>
      <c r="D11" s="948"/>
      <c r="E11" s="329" t="s">
        <v>334</v>
      </c>
      <c r="F11" s="333"/>
      <c r="G11" s="472"/>
      <c r="H11" s="51" t="s">
        <v>84</v>
      </c>
      <c r="I11" s="472"/>
      <c r="J11" s="51" t="s">
        <v>84</v>
      </c>
      <c r="K11" s="476" t="str">
        <f t="shared" si="0"/>
        <v/>
      </c>
      <c r="L11" s="51" t="s">
        <v>172</v>
      </c>
    </row>
    <row r="12" spans="1:12" ht="25.5" customHeight="1">
      <c r="C12" s="935"/>
      <c r="D12" s="948"/>
      <c r="E12" s="64" t="s">
        <v>86</v>
      </c>
      <c r="F12" s="80"/>
      <c r="G12" s="472"/>
      <c r="H12" s="51" t="s">
        <v>84</v>
      </c>
      <c r="I12" s="472"/>
      <c r="J12" s="51" t="s">
        <v>84</v>
      </c>
      <c r="K12" s="476" t="str">
        <f t="shared" si="0"/>
        <v/>
      </c>
      <c r="L12" s="51" t="s">
        <v>186</v>
      </c>
    </row>
    <row r="13" spans="1:12" ht="25.5" customHeight="1">
      <c r="C13" s="935"/>
      <c r="D13" s="948"/>
      <c r="E13" s="64" t="s">
        <v>87</v>
      </c>
      <c r="F13" s="80"/>
      <c r="G13" s="472"/>
      <c r="H13" s="51" t="s">
        <v>84</v>
      </c>
      <c r="I13" s="472"/>
      <c r="J13" s="51" t="s">
        <v>84</v>
      </c>
      <c r="K13" s="476" t="str">
        <f t="shared" si="0"/>
        <v/>
      </c>
      <c r="L13" s="51" t="s">
        <v>186</v>
      </c>
    </row>
    <row r="14" spans="1:12" ht="25.5" customHeight="1">
      <c r="C14" s="935"/>
      <c r="D14" s="948"/>
      <c r="E14" s="952" t="s">
        <v>29</v>
      </c>
      <c r="F14" s="63" t="s">
        <v>167</v>
      </c>
      <c r="G14" s="472"/>
      <c r="H14" s="51" t="s">
        <v>84</v>
      </c>
      <c r="I14" s="472"/>
      <c r="J14" s="51" t="s">
        <v>84</v>
      </c>
      <c r="K14" s="476" t="str">
        <f t="shared" si="0"/>
        <v/>
      </c>
      <c r="L14" s="51" t="s">
        <v>186</v>
      </c>
    </row>
    <row r="15" spans="1:12" ht="25.5" customHeight="1">
      <c r="C15" s="935"/>
      <c r="D15" s="949"/>
      <c r="E15" s="952"/>
      <c r="F15" s="63" t="s">
        <v>168</v>
      </c>
      <c r="G15" s="472"/>
      <c r="H15" s="51" t="s">
        <v>84</v>
      </c>
      <c r="I15" s="472"/>
      <c r="J15" s="51" t="s">
        <v>84</v>
      </c>
      <c r="K15" s="476" t="str">
        <f t="shared" si="0"/>
        <v/>
      </c>
      <c r="L15" s="51" t="s">
        <v>186</v>
      </c>
    </row>
    <row r="16" spans="1:12" ht="25.5" customHeight="1">
      <c r="C16" s="935"/>
      <c r="D16" s="953" t="s">
        <v>30</v>
      </c>
      <c r="E16" s="954"/>
      <c r="F16" s="63" t="s">
        <v>167</v>
      </c>
      <c r="G16" s="472"/>
      <c r="H16" s="51" t="s">
        <v>84</v>
      </c>
      <c r="I16" s="472"/>
      <c r="J16" s="51" t="s">
        <v>84</v>
      </c>
      <c r="K16" s="476" t="str">
        <f t="shared" si="0"/>
        <v/>
      </c>
      <c r="L16" s="51" t="s">
        <v>186</v>
      </c>
    </row>
    <row r="17" spans="3:12" ht="25.5" customHeight="1">
      <c r="C17" s="935"/>
      <c r="D17" s="955"/>
      <c r="E17" s="956"/>
      <c r="F17" s="63" t="s">
        <v>168</v>
      </c>
      <c r="G17" s="473"/>
      <c r="H17" s="51" t="s">
        <v>84</v>
      </c>
      <c r="I17" s="473"/>
      <c r="J17" s="51" t="s">
        <v>84</v>
      </c>
      <c r="K17" s="477" t="str">
        <f t="shared" si="0"/>
        <v/>
      </c>
      <c r="L17" s="51" t="s">
        <v>186</v>
      </c>
    </row>
    <row r="18" spans="3:12" ht="25.5" customHeight="1">
      <c r="C18" s="935"/>
      <c r="D18" s="62" t="s">
        <v>170</v>
      </c>
      <c r="E18" s="59"/>
      <c r="F18" s="80"/>
      <c r="G18" s="473"/>
      <c r="H18" s="57" t="s">
        <v>84</v>
      </c>
      <c r="I18" s="473"/>
      <c r="J18" s="57" t="s">
        <v>84</v>
      </c>
      <c r="K18" s="477" t="str">
        <f t="shared" si="0"/>
        <v/>
      </c>
      <c r="L18" s="51" t="s">
        <v>186</v>
      </c>
    </row>
    <row r="19" spans="3:12" ht="25.5" customHeight="1">
      <c r="C19" s="935"/>
      <c r="D19" s="58" t="s">
        <v>171</v>
      </c>
      <c r="E19" s="65"/>
      <c r="F19" s="81"/>
      <c r="G19" s="471"/>
      <c r="H19" s="52" t="s">
        <v>84</v>
      </c>
      <c r="I19" s="471"/>
      <c r="J19" s="52" t="s">
        <v>84</v>
      </c>
      <c r="K19" s="475" t="str">
        <f t="shared" si="0"/>
        <v/>
      </c>
      <c r="L19" s="52" t="s">
        <v>186</v>
      </c>
    </row>
    <row r="20" spans="3:12" ht="28.5" customHeight="1" thickBot="1">
      <c r="C20" s="946"/>
      <c r="D20" s="957" t="s">
        <v>108</v>
      </c>
      <c r="E20" s="958"/>
      <c r="F20" s="959"/>
      <c r="G20" s="480">
        <f>SUM(G9:G19)</f>
        <v>0</v>
      </c>
      <c r="H20" s="53" t="s">
        <v>84</v>
      </c>
      <c r="I20" s="427">
        <f>SUM(I9:I19)</f>
        <v>0</v>
      </c>
      <c r="J20" s="53" t="s">
        <v>84</v>
      </c>
      <c r="K20" s="478" t="str">
        <f t="shared" si="0"/>
        <v/>
      </c>
      <c r="L20" s="53" t="s">
        <v>186</v>
      </c>
    </row>
    <row r="21" spans="3:12" ht="25.5" customHeight="1" thickTop="1">
      <c r="C21" s="934" t="s">
        <v>120</v>
      </c>
      <c r="D21" s="937" t="s">
        <v>28</v>
      </c>
      <c r="E21" s="60" t="s">
        <v>107</v>
      </c>
      <c r="F21" s="54"/>
      <c r="G21" s="481"/>
      <c r="H21" s="49" t="s">
        <v>84</v>
      </c>
      <c r="I21" s="483"/>
      <c r="J21" s="49" t="s">
        <v>84</v>
      </c>
      <c r="K21" s="474" t="str">
        <f t="shared" si="0"/>
        <v/>
      </c>
      <c r="L21" s="49" t="s">
        <v>186</v>
      </c>
    </row>
    <row r="22" spans="3:12" ht="25.5" customHeight="1">
      <c r="C22" s="935"/>
      <c r="D22" s="938"/>
      <c r="E22" s="59" t="s">
        <v>334</v>
      </c>
      <c r="F22" s="50"/>
      <c r="G22" s="482"/>
      <c r="H22" s="51" t="s">
        <v>84</v>
      </c>
      <c r="I22" s="484"/>
      <c r="J22" s="51" t="s">
        <v>84</v>
      </c>
      <c r="K22" s="476" t="str">
        <f t="shared" si="0"/>
        <v/>
      </c>
      <c r="L22" s="51" t="s">
        <v>172</v>
      </c>
    </row>
    <row r="23" spans="3:12" ht="25.5" customHeight="1">
      <c r="C23" s="935"/>
      <c r="D23" s="939"/>
      <c r="E23" s="59" t="s">
        <v>86</v>
      </c>
      <c r="F23" s="50"/>
      <c r="G23" s="482"/>
      <c r="H23" s="51" t="s">
        <v>84</v>
      </c>
      <c r="I23" s="484"/>
      <c r="J23" s="51" t="s">
        <v>84</v>
      </c>
      <c r="K23" s="476" t="str">
        <f t="shared" si="0"/>
        <v/>
      </c>
      <c r="L23" s="51" t="s">
        <v>186</v>
      </c>
    </row>
    <row r="24" spans="3:12" ht="25.5" customHeight="1">
      <c r="C24" s="935"/>
      <c r="D24" s="939"/>
      <c r="E24" s="59" t="s">
        <v>87</v>
      </c>
      <c r="F24" s="50"/>
      <c r="G24" s="482"/>
      <c r="H24" s="51" t="s">
        <v>84</v>
      </c>
      <c r="I24" s="484"/>
      <c r="J24" s="51" t="s">
        <v>84</v>
      </c>
      <c r="K24" s="476" t="str">
        <f t="shared" si="0"/>
        <v/>
      </c>
      <c r="L24" s="51" t="s">
        <v>186</v>
      </c>
    </row>
    <row r="25" spans="3:12" ht="25.5" customHeight="1">
      <c r="C25" s="935"/>
      <c r="D25" s="940"/>
      <c r="E25" s="59" t="s">
        <v>29</v>
      </c>
      <c r="F25" s="50"/>
      <c r="G25" s="482"/>
      <c r="H25" s="51" t="s">
        <v>84</v>
      </c>
      <c r="I25" s="484"/>
      <c r="J25" s="51" t="s">
        <v>84</v>
      </c>
      <c r="K25" s="476" t="str">
        <f t="shared" si="0"/>
        <v/>
      </c>
      <c r="L25" s="51" t="s">
        <v>186</v>
      </c>
    </row>
    <row r="26" spans="3:12" ht="25.5" customHeight="1">
      <c r="C26" s="935"/>
      <c r="D26" s="941" t="s">
        <v>30</v>
      </c>
      <c r="E26" s="942"/>
      <c r="F26" s="82"/>
      <c r="G26" s="482"/>
      <c r="H26" s="51" t="s">
        <v>84</v>
      </c>
      <c r="I26" s="484"/>
      <c r="J26" s="51" t="s">
        <v>84</v>
      </c>
      <c r="K26" s="476" t="str">
        <f t="shared" si="0"/>
        <v/>
      </c>
      <c r="L26" s="51" t="s">
        <v>186</v>
      </c>
    </row>
    <row r="27" spans="3:12" ht="28.5" customHeight="1">
      <c r="C27" s="936"/>
      <c r="D27" s="943" t="s">
        <v>108</v>
      </c>
      <c r="E27" s="944"/>
      <c r="F27" s="945"/>
      <c r="G27" s="485">
        <f>SUM(G21:G26)</f>
        <v>0</v>
      </c>
      <c r="H27" s="55" t="s">
        <v>84</v>
      </c>
      <c r="I27" s="485">
        <f>SUM(I21:I26)</f>
        <v>0</v>
      </c>
      <c r="J27" s="55" t="s">
        <v>84</v>
      </c>
      <c r="K27" s="479" t="str">
        <f t="shared" si="0"/>
        <v/>
      </c>
      <c r="L27" s="55" t="s">
        <v>186</v>
      </c>
    </row>
    <row r="28" spans="3:12" ht="9" customHeight="1"/>
    <row r="29" spans="3:12" ht="13.5" customHeight="1">
      <c r="C29" s="336" t="s">
        <v>457</v>
      </c>
      <c r="D29" s="56" t="s">
        <v>470</v>
      </c>
    </row>
    <row r="30" spans="3:12" ht="13.5" customHeight="1">
      <c r="C30" s="83"/>
      <c r="D30" s="83" t="s">
        <v>471</v>
      </c>
    </row>
    <row r="31" spans="3:12" ht="13.5" customHeight="1">
      <c r="C31" s="83" t="s">
        <v>461</v>
      </c>
      <c r="D31" s="56" t="s">
        <v>472</v>
      </c>
    </row>
    <row r="32" spans="3:12">
      <c r="C32" s="84" t="s">
        <v>464</v>
      </c>
      <c r="D32" s="56" t="s">
        <v>474</v>
      </c>
    </row>
    <row r="33" spans="3:7">
      <c r="C33" s="83"/>
      <c r="D33" s="56" t="s">
        <v>473</v>
      </c>
    </row>
    <row r="34" spans="3:7">
      <c r="C34" s="83"/>
      <c r="D34" s="56" t="s">
        <v>475</v>
      </c>
    </row>
    <row r="38" spans="3:7">
      <c r="G38" s="383"/>
    </row>
  </sheetData>
  <protectedRanges>
    <protectedRange sqref="I9:I20" name="範囲2"/>
    <protectedRange sqref="G9:G20" name="範囲1"/>
    <protectedRange sqref="I21:I27" name="範囲2_2"/>
    <protectedRange sqref="G21:G27" name="範囲1_2"/>
  </protectedRanges>
  <mergeCells count="18">
    <mergeCell ref="K8:L8"/>
    <mergeCell ref="G7:H7"/>
    <mergeCell ref="I7:J7"/>
    <mergeCell ref="K7:L7"/>
    <mergeCell ref="J1:L2"/>
    <mergeCell ref="C7:F8"/>
    <mergeCell ref="G8:H8"/>
    <mergeCell ref="I8:J8"/>
    <mergeCell ref="C21:C27"/>
    <mergeCell ref="D21:D25"/>
    <mergeCell ref="D26:E26"/>
    <mergeCell ref="D27:F27"/>
    <mergeCell ref="C9:C20"/>
    <mergeCell ref="D9:D15"/>
    <mergeCell ref="E9:E10"/>
    <mergeCell ref="E14:E15"/>
    <mergeCell ref="D16:E17"/>
    <mergeCell ref="D20:F20"/>
  </mergeCells>
  <phoneticPr fontId="2"/>
  <pageMargins left="0.6692913385826772" right="0.19685039370078741" top="0.39370078740157483" bottom="0.51181102362204722" header="0.31496062992125984" footer="0.27559055118110237"/>
  <pageSetup paperSize="9" scale="95" orientation="portrait" r:id="rId1"/>
  <headerFooter scaleWithDoc="0" alignWithMargins="0">
    <oddFooter>&amp;L&amp;9 2026.03.31新B&amp;C-9-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62FCD-CD80-4359-8A3D-A4EC33ECEDD6}">
  <dimension ref="A1:K51"/>
  <sheetViews>
    <sheetView zoomScaleNormal="100" workbookViewId="0">
      <selection activeCell="F27" sqref="F27"/>
    </sheetView>
  </sheetViews>
  <sheetFormatPr defaultRowHeight="13.5"/>
  <cols>
    <col min="1" max="1" width="1.375" style="200" customWidth="1"/>
    <col min="2" max="2" width="2.75" style="200" customWidth="1"/>
    <col min="3" max="3" width="7.125" style="200" customWidth="1"/>
    <col min="4" max="4" width="2.875" style="201" customWidth="1"/>
    <col min="5" max="5" width="35.125" style="200" customWidth="1"/>
    <col min="6" max="6" width="14.375" style="200" customWidth="1"/>
    <col min="7" max="7" width="2.25" style="200" customWidth="1"/>
    <col min="8" max="8" width="15" style="200" customWidth="1"/>
    <col min="9" max="9" width="2.25" style="200" customWidth="1"/>
    <col min="10" max="10" width="14.25" style="200" customWidth="1"/>
    <col min="11" max="12" width="2.375" style="200" customWidth="1"/>
    <col min="13" max="16384" width="9" style="200"/>
  </cols>
  <sheetData>
    <row r="1" spans="1:11" ht="18" customHeight="1">
      <c r="A1" s="172" t="s">
        <v>32</v>
      </c>
      <c r="E1" s="169"/>
      <c r="J1" s="970">
        <f>表1!AE1</f>
        <v>0</v>
      </c>
      <c r="K1" s="971"/>
    </row>
    <row r="2" spans="1:11" ht="11.25" customHeight="1">
      <c r="A2" s="172"/>
      <c r="E2" s="169"/>
      <c r="J2" s="972"/>
      <c r="K2" s="973"/>
    </row>
    <row r="3" spans="1:11" ht="9" customHeight="1">
      <c r="E3" s="169"/>
    </row>
    <row r="4" spans="1:11" ht="15.95" customHeight="1">
      <c r="B4" s="155" t="s">
        <v>233</v>
      </c>
      <c r="C4" s="155" t="s">
        <v>539</v>
      </c>
      <c r="E4" s="169"/>
    </row>
    <row r="5" spans="1:11" ht="15" customHeight="1">
      <c r="C5" s="202" t="s">
        <v>376</v>
      </c>
      <c r="D5" s="203"/>
      <c r="E5" s="169"/>
    </row>
    <row r="6" spans="1:11" ht="4.5" customHeight="1">
      <c r="E6" s="169"/>
    </row>
    <row r="7" spans="1:11" ht="15.95" customHeight="1">
      <c r="B7" s="155" t="s">
        <v>233</v>
      </c>
      <c r="C7" s="204" t="s">
        <v>234</v>
      </c>
      <c r="E7" s="169"/>
    </row>
    <row r="8" spans="1:11" ht="15.95" customHeight="1">
      <c r="C8" s="155" t="s">
        <v>500</v>
      </c>
      <c r="E8" s="169"/>
    </row>
    <row r="9" spans="1:11" ht="15" customHeight="1">
      <c r="C9" s="202" t="s">
        <v>377</v>
      </c>
      <c r="D9" s="203"/>
    </row>
    <row r="10" spans="1:11" ht="3" customHeight="1">
      <c r="C10" s="173"/>
      <c r="D10" s="203"/>
    </row>
    <row r="11" spans="1:11" ht="15.95" customHeight="1">
      <c r="C11" s="205" t="s">
        <v>235</v>
      </c>
      <c r="F11" s="205"/>
      <c r="G11" s="205"/>
      <c r="H11" s="205"/>
      <c r="I11" s="205"/>
      <c r="J11" s="205"/>
    </row>
    <row r="12" spans="1:11" ht="13.5" customHeight="1">
      <c r="C12" s="206" t="s">
        <v>378</v>
      </c>
      <c r="D12" s="207"/>
      <c r="E12" s="155"/>
      <c r="F12" s="205"/>
      <c r="G12" s="205"/>
      <c r="H12" s="205"/>
      <c r="I12" s="205"/>
      <c r="J12" s="205"/>
    </row>
    <row r="13" spans="1:11" ht="13.5" customHeight="1">
      <c r="C13" s="206" t="s">
        <v>379</v>
      </c>
      <c r="D13" s="207"/>
      <c r="E13" s="155"/>
    </row>
    <row r="14" spans="1:11" ht="13.5" customHeight="1">
      <c r="C14" s="206" t="s">
        <v>380</v>
      </c>
      <c r="D14" s="207"/>
      <c r="E14" s="155"/>
    </row>
    <row r="15" spans="1:11" ht="8.25" customHeight="1">
      <c r="C15" s="155"/>
      <c r="D15" s="207"/>
      <c r="E15" s="155"/>
    </row>
    <row r="16" spans="1:11" ht="15.95" customHeight="1">
      <c r="B16" s="155" t="s">
        <v>233</v>
      </c>
      <c r="C16" s="200" t="s">
        <v>540</v>
      </c>
      <c r="D16" s="207"/>
      <c r="E16" s="155"/>
    </row>
    <row r="17" spans="2:11" ht="15.95" customHeight="1">
      <c r="C17" s="155" t="s">
        <v>236</v>
      </c>
      <c r="D17" s="207"/>
      <c r="E17" s="155"/>
    </row>
    <row r="18" spans="2:11" ht="15" customHeight="1">
      <c r="C18" s="202" t="s">
        <v>381</v>
      </c>
      <c r="D18" s="203"/>
      <c r="E18" s="173"/>
      <c r="F18" s="173"/>
      <c r="G18" s="173"/>
      <c r="H18" s="173"/>
      <c r="I18" s="173"/>
      <c r="J18" s="173"/>
      <c r="K18" s="173"/>
    </row>
    <row r="19" spans="2:11" ht="2.25" customHeight="1">
      <c r="C19" s="173"/>
      <c r="D19" s="203"/>
      <c r="E19" s="155"/>
    </row>
    <row r="20" spans="2:11" ht="15.95" customHeight="1">
      <c r="C20" s="205" t="s">
        <v>235</v>
      </c>
      <c r="D20" s="203"/>
      <c r="E20" s="155"/>
      <c r="F20" s="173"/>
      <c r="G20" s="173"/>
      <c r="H20" s="173"/>
      <c r="I20" s="173"/>
      <c r="J20" s="173"/>
      <c r="K20" s="173"/>
    </row>
    <row r="21" spans="2:11" ht="13.5" customHeight="1">
      <c r="C21" s="202" t="s">
        <v>507</v>
      </c>
      <c r="D21" s="203"/>
      <c r="E21" s="155"/>
      <c r="F21" s="178"/>
      <c r="G21" s="178"/>
      <c r="H21" s="178"/>
      <c r="I21" s="178"/>
      <c r="J21" s="178"/>
      <c r="K21" s="178"/>
    </row>
    <row r="22" spans="2:11" ht="13.5" customHeight="1">
      <c r="C22" s="202" t="s">
        <v>508</v>
      </c>
      <c r="D22" s="203"/>
      <c r="E22" s="155"/>
      <c r="F22" s="178"/>
      <c r="G22" s="178"/>
      <c r="H22" s="178"/>
      <c r="I22" s="178"/>
      <c r="J22" s="178"/>
      <c r="K22" s="178"/>
    </row>
    <row r="23" spans="2:11" ht="13.5" customHeight="1">
      <c r="C23" s="202" t="s">
        <v>267</v>
      </c>
      <c r="D23" s="203"/>
      <c r="E23" s="155"/>
      <c r="F23" s="178"/>
      <c r="G23" s="178"/>
      <c r="H23" s="178"/>
      <c r="I23" s="178"/>
      <c r="J23" s="178"/>
      <c r="K23" s="178"/>
    </row>
    <row r="24" spans="2:11" ht="7.5" customHeight="1">
      <c r="C24" s="155"/>
      <c r="D24" s="207"/>
      <c r="E24" s="155"/>
    </row>
    <row r="25" spans="2:11" s="208" customFormat="1" ht="27" customHeight="1">
      <c r="B25" s="974" t="s">
        <v>497</v>
      </c>
      <c r="C25" s="975"/>
      <c r="D25" s="975"/>
      <c r="E25" s="976"/>
      <c r="F25" s="980" t="s">
        <v>31</v>
      </c>
      <c r="G25" s="981"/>
      <c r="H25" s="981" t="s">
        <v>214</v>
      </c>
      <c r="I25" s="981"/>
      <c r="J25" s="981" t="s">
        <v>118</v>
      </c>
      <c r="K25" s="981"/>
    </row>
    <row r="26" spans="2:11" s="208" customFormat="1" ht="12.75" customHeight="1" thickBot="1">
      <c r="B26" s="977"/>
      <c r="C26" s="978"/>
      <c r="D26" s="978"/>
      <c r="E26" s="979"/>
      <c r="F26" s="982" t="s">
        <v>221</v>
      </c>
      <c r="G26" s="983"/>
      <c r="H26" s="983" t="s">
        <v>176</v>
      </c>
      <c r="I26" s="983"/>
      <c r="J26" s="983" t="s">
        <v>237</v>
      </c>
      <c r="K26" s="983"/>
    </row>
    <row r="27" spans="2:11" s="208" customFormat="1" ht="25.5" customHeight="1" thickTop="1">
      <c r="B27" s="209" t="s">
        <v>268</v>
      </c>
      <c r="C27" s="984" t="s">
        <v>541</v>
      </c>
      <c r="D27" s="984"/>
      <c r="E27" s="985"/>
      <c r="F27" s="464"/>
      <c r="G27" s="157" t="s">
        <v>95</v>
      </c>
      <c r="H27" s="986" t="s">
        <v>269</v>
      </c>
      <c r="I27" s="987"/>
      <c r="J27" s="468"/>
      <c r="K27" s="157" t="s">
        <v>95</v>
      </c>
    </row>
    <row r="28" spans="2:11" s="208" customFormat="1" ht="25.5" customHeight="1">
      <c r="B28" s="210" t="s">
        <v>270</v>
      </c>
      <c r="C28" s="988" t="s">
        <v>542</v>
      </c>
      <c r="D28" s="988"/>
      <c r="E28" s="989"/>
      <c r="F28" s="453"/>
      <c r="G28" s="161" t="s">
        <v>95</v>
      </c>
      <c r="H28" s="990" t="s">
        <v>269</v>
      </c>
      <c r="I28" s="991"/>
      <c r="J28" s="462"/>
      <c r="K28" s="161" t="s">
        <v>95</v>
      </c>
    </row>
    <row r="29" spans="2:11" s="208" customFormat="1" ht="39" customHeight="1">
      <c r="B29" s="992" t="s">
        <v>207</v>
      </c>
      <c r="C29" s="993"/>
      <c r="D29" s="162" t="s">
        <v>271</v>
      </c>
      <c r="E29" s="158" t="s">
        <v>238</v>
      </c>
      <c r="F29" s="453"/>
      <c r="G29" s="161" t="s">
        <v>95</v>
      </c>
      <c r="H29" s="990" t="s">
        <v>269</v>
      </c>
      <c r="I29" s="991"/>
      <c r="J29" s="462"/>
      <c r="K29" s="161" t="s">
        <v>95</v>
      </c>
    </row>
    <row r="30" spans="2:11" s="208" customFormat="1" ht="25.5" customHeight="1">
      <c r="B30" s="992"/>
      <c r="C30" s="993"/>
      <c r="D30" s="162" t="s">
        <v>272</v>
      </c>
      <c r="E30" s="158" t="s">
        <v>543</v>
      </c>
      <c r="F30" s="453"/>
      <c r="G30" s="161" t="s">
        <v>95</v>
      </c>
      <c r="H30" s="990" t="s">
        <v>269</v>
      </c>
      <c r="I30" s="991"/>
      <c r="J30" s="462"/>
      <c r="K30" s="161" t="s">
        <v>95</v>
      </c>
    </row>
    <row r="31" spans="2:11" s="208" customFormat="1" ht="40.5" customHeight="1">
      <c r="B31" s="992" t="s">
        <v>58</v>
      </c>
      <c r="C31" s="993"/>
      <c r="D31" s="211" t="s">
        <v>273</v>
      </c>
      <c r="E31" s="159" t="s">
        <v>239</v>
      </c>
      <c r="F31" s="453"/>
      <c r="G31" s="161" t="s">
        <v>95</v>
      </c>
      <c r="H31" s="990" t="s">
        <v>269</v>
      </c>
      <c r="I31" s="991"/>
      <c r="J31" s="462"/>
      <c r="K31" s="161" t="s">
        <v>95</v>
      </c>
    </row>
    <row r="32" spans="2:11" s="208" customFormat="1" ht="26.1" customHeight="1">
      <c r="B32" s="992"/>
      <c r="C32" s="993"/>
      <c r="D32" s="211" t="s">
        <v>274</v>
      </c>
      <c r="E32" s="159" t="s">
        <v>240</v>
      </c>
      <c r="F32" s="453"/>
      <c r="G32" s="164" t="s">
        <v>84</v>
      </c>
      <c r="H32" s="990" t="s">
        <v>269</v>
      </c>
      <c r="I32" s="991"/>
      <c r="J32" s="462"/>
      <c r="K32" s="164" t="s">
        <v>84</v>
      </c>
    </row>
    <row r="33" spans="2:11" s="208" customFormat="1" ht="25.5" customHeight="1">
      <c r="B33" s="992" t="s">
        <v>59</v>
      </c>
      <c r="C33" s="993"/>
      <c r="D33" s="211" t="s">
        <v>275</v>
      </c>
      <c r="E33" s="165" t="s">
        <v>241</v>
      </c>
      <c r="F33" s="453"/>
      <c r="G33" s="164" t="s">
        <v>84</v>
      </c>
      <c r="H33" s="990" t="s">
        <v>269</v>
      </c>
      <c r="I33" s="991"/>
      <c r="J33" s="462"/>
      <c r="K33" s="164" t="s">
        <v>84</v>
      </c>
    </row>
    <row r="34" spans="2:11" s="208" customFormat="1" ht="22.5" customHeight="1">
      <c r="B34" s="992"/>
      <c r="C34" s="993"/>
      <c r="D34" s="211" t="s">
        <v>276</v>
      </c>
      <c r="E34" s="165" t="s">
        <v>242</v>
      </c>
      <c r="F34" s="453"/>
      <c r="G34" s="164" t="s">
        <v>84</v>
      </c>
      <c r="H34" s="990" t="s">
        <v>269</v>
      </c>
      <c r="I34" s="991"/>
      <c r="J34" s="462"/>
      <c r="K34" s="164" t="s">
        <v>84</v>
      </c>
    </row>
    <row r="35" spans="2:11" s="208" customFormat="1" ht="25.5" customHeight="1">
      <c r="B35" s="992"/>
      <c r="C35" s="993"/>
      <c r="D35" s="211" t="s">
        <v>277</v>
      </c>
      <c r="E35" s="165" t="s">
        <v>243</v>
      </c>
      <c r="F35" s="453"/>
      <c r="G35" s="164" t="s">
        <v>84</v>
      </c>
      <c r="H35" s="990" t="s">
        <v>269</v>
      </c>
      <c r="I35" s="991"/>
      <c r="J35" s="462"/>
      <c r="K35" s="164" t="s">
        <v>84</v>
      </c>
    </row>
    <row r="36" spans="2:11" s="208" customFormat="1" ht="25.5" customHeight="1">
      <c r="B36" s="992"/>
      <c r="C36" s="993"/>
      <c r="D36" s="211" t="s">
        <v>278</v>
      </c>
      <c r="E36" s="165" t="s">
        <v>244</v>
      </c>
      <c r="F36" s="453"/>
      <c r="G36" s="164" t="s">
        <v>84</v>
      </c>
      <c r="H36" s="990" t="s">
        <v>269</v>
      </c>
      <c r="I36" s="991"/>
      <c r="J36" s="462"/>
      <c r="K36" s="164" t="s">
        <v>84</v>
      </c>
    </row>
    <row r="37" spans="2:11" ht="25.5" customHeight="1">
      <c r="B37" s="992"/>
      <c r="C37" s="993"/>
      <c r="D37" s="198" t="s">
        <v>279</v>
      </c>
      <c r="E37" s="199" t="s">
        <v>245</v>
      </c>
      <c r="F37" s="453"/>
      <c r="G37" s="164" t="s">
        <v>84</v>
      </c>
      <c r="H37" s="462"/>
      <c r="I37" s="163" t="s">
        <v>84</v>
      </c>
      <c r="J37" s="462"/>
      <c r="K37" s="164" t="s">
        <v>84</v>
      </c>
    </row>
    <row r="38" spans="2:11" ht="22.5" customHeight="1">
      <c r="B38" s="992"/>
      <c r="C38" s="993"/>
      <c r="D38" s="198" t="s">
        <v>280</v>
      </c>
      <c r="E38" s="199" t="s">
        <v>544</v>
      </c>
      <c r="F38" s="453"/>
      <c r="G38" s="164" t="s">
        <v>84</v>
      </c>
      <c r="H38" s="462"/>
      <c r="I38" s="163" t="s">
        <v>84</v>
      </c>
      <c r="J38" s="462"/>
      <c r="K38" s="164" t="s">
        <v>84</v>
      </c>
    </row>
    <row r="39" spans="2:11" ht="22.5" customHeight="1">
      <c r="B39" s="992" t="s">
        <v>63</v>
      </c>
      <c r="C39" s="993"/>
      <c r="D39" s="211" t="s">
        <v>281</v>
      </c>
      <c r="E39" s="165" t="s">
        <v>246</v>
      </c>
      <c r="F39" s="453"/>
      <c r="G39" s="164" t="s">
        <v>84</v>
      </c>
      <c r="H39" s="990" t="s">
        <v>269</v>
      </c>
      <c r="I39" s="991"/>
      <c r="J39" s="462"/>
      <c r="K39" s="164" t="s">
        <v>84</v>
      </c>
    </row>
    <row r="40" spans="2:11" ht="22.5" customHeight="1">
      <c r="B40" s="992"/>
      <c r="C40" s="993"/>
      <c r="D40" s="198" t="s">
        <v>282</v>
      </c>
      <c r="E40" s="199" t="s">
        <v>545</v>
      </c>
      <c r="F40" s="453"/>
      <c r="G40" s="164" t="s">
        <v>84</v>
      </c>
      <c r="H40" s="462"/>
      <c r="I40" s="164" t="s">
        <v>84</v>
      </c>
      <c r="J40" s="462"/>
      <c r="K40" s="164" t="s">
        <v>84</v>
      </c>
    </row>
    <row r="41" spans="2:11" ht="22.5" customHeight="1">
      <c r="B41" s="992"/>
      <c r="C41" s="993"/>
      <c r="D41" s="211" t="s">
        <v>283</v>
      </c>
      <c r="E41" s="165" t="s">
        <v>247</v>
      </c>
      <c r="F41" s="453"/>
      <c r="G41" s="164" t="s">
        <v>84</v>
      </c>
      <c r="H41" s="990" t="s">
        <v>269</v>
      </c>
      <c r="I41" s="991"/>
      <c r="J41" s="462"/>
      <c r="K41" s="164" t="s">
        <v>84</v>
      </c>
    </row>
    <row r="42" spans="2:11" ht="22.5" customHeight="1">
      <c r="B42" s="992"/>
      <c r="C42" s="993"/>
      <c r="D42" s="198" t="s">
        <v>284</v>
      </c>
      <c r="E42" s="199" t="s">
        <v>248</v>
      </c>
      <c r="F42" s="453"/>
      <c r="G42" s="164" t="s">
        <v>84</v>
      </c>
      <c r="H42" s="462"/>
      <c r="I42" s="163" t="s">
        <v>84</v>
      </c>
      <c r="J42" s="462"/>
      <c r="K42" s="164" t="s">
        <v>84</v>
      </c>
    </row>
    <row r="43" spans="2:11" ht="25.5" customHeight="1">
      <c r="B43" s="992" t="s">
        <v>249</v>
      </c>
      <c r="C43" s="993"/>
      <c r="D43" s="198" t="s">
        <v>285</v>
      </c>
      <c r="E43" s="199" t="s">
        <v>452</v>
      </c>
      <c r="F43" s="453"/>
      <c r="G43" s="164" t="s">
        <v>84</v>
      </c>
      <c r="H43" s="462"/>
      <c r="I43" s="163" t="s">
        <v>84</v>
      </c>
      <c r="J43" s="462"/>
      <c r="K43" s="164" t="s">
        <v>84</v>
      </c>
    </row>
    <row r="44" spans="2:11" ht="22.5" customHeight="1">
      <c r="B44" s="996"/>
      <c r="C44" s="997"/>
      <c r="D44" s="212" t="s">
        <v>286</v>
      </c>
      <c r="E44" s="213" t="s">
        <v>64</v>
      </c>
      <c r="F44" s="465"/>
      <c r="G44" s="166" t="s">
        <v>84</v>
      </c>
      <c r="H44" s="998" t="s">
        <v>269</v>
      </c>
      <c r="I44" s="999"/>
      <c r="J44" s="463"/>
      <c r="K44" s="214" t="s">
        <v>84</v>
      </c>
    </row>
    <row r="45" spans="2:11" ht="25.5" customHeight="1">
      <c r="B45" s="994"/>
      <c r="C45" s="995"/>
      <c r="D45" s="215"/>
      <c r="E45" s="167" t="s">
        <v>108</v>
      </c>
      <c r="F45" s="466" t="str">
        <f>IF(COUNT(F27:F44)=0," ",SUM(F27:F44))</f>
        <v xml:space="preserve"> </v>
      </c>
      <c r="G45" s="168" t="s">
        <v>84</v>
      </c>
      <c r="H45" s="469" t="str">
        <f>IF(COUNT(H27:H44)=0,"",SUM(H27:H44))</f>
        <v/>
      </c>
      <c r="I45" s="168" t="s">
        <v>84</v>
      </c>
      <c r="J45" s="467" t="str">
        <f>IF(COUNT(J27:J44)=0,"",SUM(J27:J44))</f>
        <v/>
      </c>
      <c r="K45" s="216" t="s">
        <v>84</v>
      </c>
    </row>
    <row r="46" spans="2:11" ht="4.5" customHeight="1">
      <c r="B46" s="155"/>
      <c r="C46" s="155"/>
      <c r="D46" s="207"/>
      <c r="E46" s="217"/>
      <c r="F46" s="422"/>
      <c r="G46" s="218"/>
      <c r="H46" s="422"/>
      <c r="I46" s="218"/>
      <c r="J46" s="422"/>
      <c r="K46" s="219"/>
    </row>
    <row r="47" spans="2:11" s="169" customFormat="1" ht="15" customHeight="1">
      <c r="C47" s="220" t="s">
        <v>250</v>
      </c>
      <c r="D47" s="221"/>
      <c r="E47" s="222"/>
    </row>
    <row r="48" spans="2:11" s="169" customFormat="1" ht="15" customHeight="1">
      <c r="C48" s="202" t="s">
        <v>372</v>
      </c>
      <c r="D48" s="221"/>
      <c r="E48" s="222"/>
    </row>
    <row r="49" spans="3:5" s="171" customFormat="1" ht="15" customHeight="1">
      <c r="C49" s="202" t="s">
        <v>251</v>
      </c>
      <c r="D49" s="223"/>
      <c r="E49" s="170"/>
    </row>
    <row r="50" spans="3:5" s="169" customFormat="1" ht="16.5" customHeight="1">
      <c r="C50" s="202" t="s">
        <v>449</v>
      </c>
      <c r="D50" s="224"/>
      <c r="E50" s="178"/>
    </row>
    <row r="51" spans="3:5" ht="12" customHeight="1">
      <c r="C51" s="225"/>
    </row>
  </sheetData>
  <mergeCells count="30">
    <mergeCell ref="B45:C45"/>
    <mergeCell ref="B39:C42"/>
    <mergeCell ref="H39:I39"/>
    <mergeCell ref="H41:I41"/>
    <mergeCell ref="B43:C43"/>
    <mergeCell ref="B44:C44"/>
    <mergeCell ref="H44:I44"/>
    <mergeCell ref="B31:C32"/>
    <mergeCell ref="H31:I31"/>
    <mergeCell ref="H32:I32"/>
    <mergeCell ref="B33:C38"/>
    <mergeCell ref="H33:I33"/>
    <mergeCell ref="H34:I34"/>
    <mergeCell ref="H35:I35"/>
    <mergeCell ref="H36:I36"/>
    <mergeCell ref="C27:E27"/>
    <mergeCell ref="H27:I27"/>
    <mergeCell ref="C28:E28"/>
    <mergeCell ref="H28:I28"/>
    <mergeCell ref="B29:C30"/>
    <mergeCell ref="H29:I29"/>
    <mergeCell ref="H30:I30"/>
    <mergeCell ref="J1:K2"/>
    <mergeCell ref="B25:E26"/>
    <mergeCell ref="F25:G25"/>
    <mergeCell ref="H25:I25"/>
    <mergeCell ref="J25:K25"/>
    <mergeCell ref="F26:G26"/>
    <mergeCell ref="H26:I26"/>
    <mergeCell ref="J26:K26"/>
  </mergeCells>
  <phoneticPr fontId="2"/>
  <pageMargins left="0.70866141732283472" right="0.19685039370078741" top="0.39370078740157483" bottom="0.51181102362204722" header="0.31496062992125984" footer="0.27559055118110237"/>
  <pageSetup paperSize="9" scale="93" orientation="portrait" r:id="rId1"/>
  <headerFooter scaleWithDoc="0" alignWithMargins="0">
    <oddFooter>&amp;L&amp;9 2026.03.31新B&amp;C-10-</oddFooter>
    <firstFooter>&amp;L&amp;9 2013.10&amp;C-10-</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2676-CAF3-4F84-852B-D05C80A5EBAE}">
  <dimension ref="A1:K36"/>
  <sheetViews>
    <sheetView zoomScaleNormal="100" workbookViewId="0">
      <selection activeCell="F13" sqref="F13"/>
    </sheetView>
  </sheetViews>
  <sheetFormatPr defaultRowHeight="13.5"/>
  <cols>
    <col min="1" max="1" width="1.375" style="200" customWidth="1"/>
    <col min="2" max="2" width="2.625" style="201" customWidth="1"/>
    <col min="3" max="3" width="6.75" style="200" customWidth="1"/>
    <col min="4" max="4" width="3" style="201" customWidth="1"/>
    <col min="5" max="5" width="35.625" style="200" customWidth="1"/>
    <col min="6" max="6" width="13.125" style="200" customWidth="1"/>
    <col min="7" max="7" width="2.25" style="200" customWidth="1"/>
    <col min="8" max="8" width="13.125" style="200" customWidth="1"/>
    <col min="9" max="9" width="2.25" style="200" customWidth="1"/>
    <col min="10" max="10" width="13.125" style="200" customWidth="1"/>
    <col min="11" max="11" width="2.25" style="200" customWidth="1"/>
    <col min="12" max="12" width="9.5" style="200" customWidth="1"/>
    <col min="13" max="16384" width="9" style="200"/>
  </cols>
  <sheetData>
    <row r="1" spans="1:11" ht="18" customHeight="1">
      <c r="A1" s="172" t="s">
        <v>191</v>
      </c>
      <c r="B1" s="226"/>
      <c r="E1" s="169"/>
      <c r="J1" s="970">
        <f>表1!AE1</f>
        <v>0</v>
      </c>
      <c r="K1" s="971"/>
    </row>
    <row r="2" spans="1:11" ht="15.95" customHeight="1">
      <c r="E2" s="169"/>
      <c r="J2" s="972"/>
      <c r="K2" s="973"/>
    </row>
    <row r="3" spans="1:11" ht="15.95" customHeight="1">
      <c r="B3" s="207" t="s">
        <v>233</v>
      </c>
      <c r="C3" s="155" t="s">
        <v>252</v>
      </c>
      <c r="E3" s="169"/>
    </row>
    <row r="4" spans="1:11" ht="15.95" customHeight="1">
      <c r="C4" s="202" t="s">
        <v>253</v>
      </c>
      <c r="D4" s="203"/>
      <c r="E4" s="169"/>
    </row>
    <row r="5" spans="1:11" ht="15.95" customHeight="1">
      <c r="E5" s="169"/>
    </row>
    <row r="6" spans="1:11" ht="15.95" customHeight="1">
      <c r="E6" s="175" t="s">
        <v>133</v>
      </c>
    </row>
    <row r="7" spans="1:11" ht="15" customHeight="1">
      <c r="E7" s="220" t="s">
        <v>254</v>
      </c>
    </row>
    <row r="8" spans="1:11" ht="15" customHeight="1">
      <c r="E8" s="202" t="s">
        <v>255</v>
      </c>
    </row>
    <row r="9" spans="1:11" ht="13.5" customHeight="1">
      <c r="B9" s="207"/>
      <c r="C9" s="155"/>
      <c r="D9" s="207"/>
      <c r="E9" s="202"/>
      <c r="F9" s="155"/>
      <c r="G9" s="155"/>
      <c r="H9" s="155"/>
      <c r="I9" s="155"/>
    </row>
    <row r="10" spans="1:11" ht="15.95" customHeight="1">
      <c r="B10" s="207"/>
      <c r="C10" s="155"/>
      <c r="D10" s="207"/>
      <c r="E10" s="155"/>
      <c r="F10" s="155"/>
      <c r="G10" s="155"/>
      <c r="H10" s="155"/>
      <c r="I10" s="155"/>
    </row>
    <row r="11" spans="1:11" s="208" customFormat="1" ht="30.75" customHeight="1">
      <c r="B11" s="1000" t="s">
        <v>492</v>
      </c>
      <c r="C11" s="1001"/>
      <c r="D11" s="1001"/>
      <c r="E11" s="1002"/>
      <c r="F11" s="1006" t="s">
        <v>65</v>
      </c>
      <c r="G11" s="1007"/>
      <c r="H11" s="1008" t="s">
        <v>256</v>
      </c>
      <c r="I11" s="1007"/>
      <c r="J11" s="1008" t="s">
        <v>109</v>
      </c>
      <c r="K11" s="1007"/>
    </row>
    <row r="12" spans="1:11" s="208" customFormat="1" ht="18" customHeight="1" thickBot="1">
      <c r="B12" s="1003"/>
      <c r="C12" s="1004"/>
      <c r="D12" s="1004"/>
      <c r="E12" s="1005"/>
      <c r="F12" s="1009" t="s">
        <v>221</v>
      </c>
      <c r="G12" s="1010"/>
      <c r="H12" s="1011" t="s">
        <v>176</v>
      </c>
      <c r="I12" s="1010"/>
      <c r="J12" s="1011" t="s">
        <v>217</v>
      </c>
      <c r="K12" s="1010"/>
    </row>
    <row r="13" spans="1:11" s="208" customFormat="1" ht="25.5" customHeight="1" thickTop="1">
      <c r="B13" s="209" t="s">
        <v>268</v>
      </c>
      <c r="C13" s="984" t="s">
        <v>541</v>
      </c>
      <c r="D13" s="984"/>
      <c r="E13" s="985"/>
      <c r="F13" s="464"/>
      <c r="G13" s="156" t="s">
        <v>95</v>
      </c>
      <c r="H13" s="461"/>
      <c r="I13" s="157" t="s">
        <v>95</v>
      </c>
      <c r="J13" s="455" t="str">
        <f t="shared" ref="J13:J29" si="0">IF(F13=0,"",H13/F13*100)</f>
        <v/>
      </c>
      <c r="K13" s="227" t="s">
        <v>172</v>
      </c>
    </row>
    <row r="14" spans="1:11" s="208" customFormat="1" ht="25.5" customHeight="1">
      <c r="B14" s="210" t="s">
        <v>270</v>
      </c>
      <c r="C14" s="988" t="s">
        <v>542</v>
      </c>
      <c r="D14" s="988"/>
      <c r="E14" s="989"/>
      <c r="F14" s="453"/>
      <c r="G14" s="160" t="s">
        <v>95</v>
      </c>
      <c r="H14" s="462"/>
      <c r="I14" s="161" t="s">
        <v>95</v>
      </c>
      <c r="J14" s="456" t="str">
        <f t="shared" si="0"/>
        <v/>
      </c>
      <c r="K14" s="227" t="s">
        <v>172</v>
      </c>
    </row>
    <row r="15" spans="1:11" s="208" customFormat="1" ht="39" customHeight="1">
      <c r="B15" s="992" t="s">
        <v>207</v>
      </c>
      <c r="C15" s="993"/>
      <c r="D15" s="162" t="s">
        <v>271</v>
      </c>
      <c r="E15" s="158" t="s">
        <v>238</v>
      </c>
      <c r="F15" s="453"/>
      <c r="G15" s="160" t="s">
        <v>95</v>
      </c>
      <c r="H15" s="462"/>
      <c r="I15" s="161" t="s">
        <v>95</v>
      </c>
      <c r="J15" s="456" t="str">
        <f t="shared" si="0"/>
        <v/>
      </c>
      <c r="K15" s="227" t="s">
        <v>172</v>
      </c>
    </row>
    <row r="16" spans="1:11" s="208" customFormat="1" ht="25.5" customHeight="1">
      <c r="B16" s="992"/>
      <c r="C16" s="993"/>
      <c r="D16" s="162" t="s">
        <v>272</v>
      </c>
      <c r="E16" s="158" t="s">
        <v>543</v>
      </c>
      <c r="F16" s="453"/>
      <c r="G16" s="160" t="s">
        <v>95</v>
      </c>
      <c r="H16" s="462"/>
      <c r="I16" s="161" t="s">
        <v>95</v>
      </c>
      <c r="J16" s="457" t="str">
        <f t="shared" si="0"/>
        <v/>
      </c>
      <c r="K16" s="227" t="s">
        <v>172</v>
      </c>
    </row>
    <row r="17" spans="2:11" s="208" customFormat="1" ht="40.5" customHeight="1">
      <c r="B17" s="992" t="s">
        <v>58</v>
      </c>
      <c r="C17" s="993"/>
      <c r="D17" s="211" t="s">
        <v>273</v>
      </c>
      <c r="E17" s="159" t="s">
        <v>239</v>
      </c>
      <c r="F17" s="453"/>
      <c r="G17" s="160" t="s">
        <v>95</v>
      </c>
      <c r="H17" s="462"/>
      <c r="I17" s="161" t="s">
        <v>95</v>
      </c>
      <c r="J17" s="456" t="str">
        <f t="shared" si="0"/>
        <v/>
      </c>
      <c r="K17" s="164" t="s">
        <v>172</v>
      </c>
    </row>
    <row r="18" spans="2:11" s="208" customFormat="1" ht="26.1" customHeight="1">
      <c r="B18" s="992"/>
      <c r="C18" s="993"/>
      <c r="D18" s="211" t="s">
        <v>274</v>
      </c>
      <c r="E18" s="159" t="s">
        <v>240</v>
      </c>
      <c r="F18" s="453"/>
      <c r="G18" s="163" t="s">
        <v>84</v>
      </c>
      <c r="H18" s="462"/>
      <c r="I18" s="164" t="s">
        <v>84</v>
      </c>
      <c r="J18" s="456" t="str">
        <f t="shared" si="0"/>
        <v/>
      </c>
      <c r="K18" s="164" t="s">
        <v>172</v>
      </c>
    </row>
    <row r="19" spans="2:11" s="208" customFormat="1" ht="25.5" customHeight="1">
      <c r="B19" s="992" t="s">
        <v>59</v>
      </c>
      <c r="C19" s="993"/>
      <c r="D19" s="211" t="s">
        <v>275</v>
      </c>
      <c r="E19" s="165" t="s">
        <v>241</v>
      </c>
      <c r="F19" s="453"/>
      <c r="G19" s="163" t="s">
        <v>84</v>
      </c>
      <c r="H19" s="462"/>
      <c r="I19" s="164" t="s">
        <v>84</v>
      </c>
      <c r="J19" s="456" t="str">
        <f t="shared" si="0"/>
        <v/>
      </c>
      <c r="K19" s="164" t="s">
        <v>172</v>
      </c>
    </row>
    <row r="20" spans="2:11" s="208" customFormat="1" ht="22.5" customHeight="1">
      <c r="B20" s="992"/>
      <c r="C20" s="993"/>
      <c r="D20" s="211" t="s">
        <v>276</v>
      </c>
      <c r="E20" s="165" t="s">
        <v>242</v>
      </c>
      <c r="F20" s="453"/>
      <c r="G20" s="163" t="s">
        <v>84</v>
      </c>
      <c r="H20" s="462"/>
      <c r="I20" s="164" t="s">
        <v>84</v>
      </c>
      <c r="J20" s="458" t="str">
        <f t="shared" si="0"/>
        <v/>
      </c>
      <c r="K20" s="164" t="s">
        <v>172</v>
      </c>
    </row>
    <row r="21" spans="2:11" s="208" customFormat="1" ht="25.5" customHeight="1">
      <c r="B21" s="992"/>
      <c r="C21" s="993"/>
      <c r="D21" s="211" t="s">
        <v>277</v>
      </c>
      <c r="E21" s="165" t="s">
        <v>243</v>
      </c>
      <c r="F21" s="453"/>
      <c r="G21" s="163" t="s">
        <v>84</v>
      </c>
      <c r="H21" s="462"/>
      <c r="I21" s="164" t="s">
        <v>84</v>
      </c>
      <c r="J21" s="458" t="str">
        <f t="shared" si="0"/>
        <v/>
      </c>
      <c r="K21" s="164" t="s">
        <v>172</v>
      </c>
    </row>
    <row r="22" spans="2:11" s="208" customFormat="1" ht="25.5" customHeight="1">
      <c r="B22" s="992"/>
      <c r="C22" s="993"/>
      <c r="D22" s="211" t="s">
        <v>278</v>
      </c>
      <c r="E22" s="165" t="s">
        <v>244</v>
      </c>
      <c r="F22" s="453"/>
      <c r="G22" s="163" t="s">
        <v>84</v>
      </c>
      <c r="H22" s="462"/>
      <c r="I22" s="164" t="s">
        <v>84</v>
      </c>
      <c r="J22" s="458" t="str">
        <f t="shared" si="0"/>
        <v/>
      </c>
      <c r="K22" s="164" t="s">
        <v>172</v>
      </c>
    </row>
    <row r="23" spans="2:11" ht="25.5" customHeight="1">
      <c r="B23" s="992"/>
      <c r="C23" s="993"/>
      <c r="D23" s="198" t="s">
        <v>279</v>
      </c>
      <c r="E23" s="199" t="s">
        <v>245</v>
      </c>
      <c r="F23" s="453"/>
      <c r="G23" s="163" t="s">
        <v>84</v>
      </c>
      <c r="H23" s="462"/>
      <c r="I23" s="164" t="s">
        <v>84</v>
      </c>
      <c r="J23" s="458" t="str">
        <f t="shared" si="0"/>
        <v/>
      </c>
      <c r="K23" s="164" t="s">
        <v>172</v>
      </c>
    </row>
    <row r="24" spans="2:11" ht="22.5" customHeight="1">
      <c r="B24" s="992"/>
      <c r="C24" s="993"/>
      <c r="D24" s="198" t="s">
        <v>280</v>
      </c>
      <c r="E24" s="199" t="s">
        <v>544</v>
      </c>
      <c r="F24" s="453"/>
      <c r="G24" s="163" t="s">
        <v>84</v>
      </c>
      <c r="H24" s="462"/>
      <c r="I24" s="164" t="s">
        <v>84</v>
      </c>
      <c r="J24" s="458" t="str">
        <f t="shared" si="0"/>
        <v/>
      </c>
      <c r="K24" s="164" t="s">
        <v>172</v>
      </c>
    </row>
    <row r="25" spans="2:11" ht="22.5" customHeight="1">
      <c r="B25" s="992" t="s">
        <v>63</v>
      </c>
      <c r="C25" s="993"/>
      <c r="D25" s="211" t="s">
        <v>281</v>
      </c>
      <c r="E25" s="165" t="s">
        <v>246</v>
      </c>
      <c r="F25" s="453"/>
      <c r="G25" s="163" t="s">
        <v>84</v>
      </c>
      <c r="H25" s="462"/>
      <c r="I25" s="164" t="s">
        <v>84</v>
      </c>
      <c r="J25" s="458" t="str">
        <f t="shared" si="0"/>
        <v/>
      </c>
      <c r="K25" s="164" t="s">
        <v>172</v>
      </c>
    </row>
    <row r="26" spans="2:11" ht="22.5" customHeight="1">
      <c r="B26" s="992"/>
      <c r="C26" s="993"/>
      <c r="D26" s="198" t="s">
        <v>282</v>
      </c>
      <c r="E26" s="199" t="s">
        <v>545</v>
      </c>
      <c r="F26" s="453"/>
      <c r="G26" s="163" t="s">
        <v>84</v>
      </c>
      <c r="H26" s="462"/>
      <c r="I26" s="164" t="s">
        <v>84</v>
      </c>
      <c r="J26" s="458" t="str">
        <f t="shared" si="0"/>
        <v/>
      </c>
      <c r="K26" s="164" t="s">
        <v>172</v>
      </c>
    </row>
    <row r="27" spans="2:11" ht="22.5" customHeight="1">
      <c r="B27" s="992"/>
      <c r="C27" s="993"/>
      <c r="D27" s="211" t="s">
        <v>283</v>
      </c>
      <c r="E27" s="165" t="s">
        <v>247</v>
      </c>
      <c r="F27" s="453"/>
      <c r="G27" s="163" t="s">
        <v>84</v>
      </c>
      <c r="H27" s="462"/>
      <c r="I27" s="164" t="s">
        <v>84</v>
      </c>
      <c r="J27" s="458" t="str">
        <f t="shared" si="0"/>
        <v/>
      </c>
      <c r="K27" s="164" t="s">
        <v>172</v>
      </c>
    </row>
    <row r="28" spans="2:11" ht="22.5" customHeight="1">
      <c r="B28" s="992"/>
      <c r="C28" s="993"/>
      <c r="D28" s="198" t="s">
        <v>284</v>
      </c>
      <c r="E28" s="199" t="s">
        <v>248</v>
      </c>
      <c r="F28" s="453"/>
      <c r="G28" s="163" t="s">
        <v>84</v>
      </c>
      <c r="H28" s="462"/>
      <c r="I28" s="164" t="s">
        <v>84</v>
      </c>
      <c r="J28" s="458" t="str">
        <f t="shared" si="0"/>
        <v/>
      </c>
      <c r="K28" s="164" t="s">
        <v>172</v>
      </c>
    </row>
    <row r="29" spans="2:11" ht="25.5" customHeight="1">
      <c r="B29" s="992" t="s">
        <v>249</v>
      </c>
      <c r="C29" s="993"/>
      <c r="D29" s="198" t="s">
        <v>285</v>
      </c>
      <c r="E29" s="199" t="s">
        <v>452</v>
      </c>
      <c r="F29" s="453"/>
      <c r="G29" s="163" t="s">
        <v>84</v>
      </c>
      <c r="H29" s="462"/>
      <c r="I29" s="164" t="s">
        <v>84</v>
      </c>
      <c r="J29" s="458" t="str">
        <f t="shared" si="0"/>
        <v/>
      </c>
      <c r="K29" s="164" t="s">
        <v>172</v>
      </c>
    </row>
    <row r="30" spans="2:11" ht="22.5" customHeight="1">
      <c r="B30" s="996"/>
      <c r="C30" s="997"/>
      <c r="D30" s="212" t="s">
        <v>286</v>
      </c>
      <c r="E30" s="213" t="s">
        <v>64</v>
      </c>
      <c r="F30" s="465"/>
      <c r="G30" s="166" t="s">
        <v>84</v>
      </c>
      <c r="H30" s="463"/>
      <c r="I30" s="166" t="s">
        <v>84</v>
      </c>
      <c r="J30" s="459" t="str">
        <f>IF(F30=0,"",H30/F30*100)</f>
        <v/>
      </c>
      <c r="K30" s="214" t="s">
        <v>172</v>
      </c>
    </row>
    <row r="31" spans="2:11" ht="25.5" customHeight="1">
      <c r="B31" s="994"/>
      <c r="C31" s="995"/>
      <c r="D31" s="215"/>
      <c r="E31" s="167" t="s">
        <v>108</v>
      </c>
      <c r="F31" s="466" t="str">
        <f>IF(COUNT(F13:F30)=0," ",SUM(F13:F30))</f>
        <v xml:space="preserve"> </v>
      </c>
      <c r="G31" s="168" t="s">
        <v>84</v>
      </c>
      <c r="H31" s="467" t="str">
        <f>IF(COUNT(H13:H30)=0," ",SUM(H13:H30))</f>
        <v xml:space="preserve"> </v>
      </c>
      <c r="I31" s="168" t="s">
        <v>84</v>
      </c>
      <c r="J31" s="460" t="str">
        <f>IF(COUNT(H13:H31)=0,"",H31/F31*100)</f>
        <v/>
      </c>
      <c r="K31" s="228" t="s">
        <v>172</v>
      </c>
    </row>
    <row r="32" spans="2:11" ht="4.5" customHeight="1">
      <c r="E32" s="217"/>
      <c r="F32" s="422"/>
      <c r="G32" s="218"/>
      <c r="H32" s="422"/>
      <c r="I32" s="218"/>
      <c r="J32" s="422"/>
      <c r="K32" s="219"/>
    </row>
    <row r="33" spans="2:5" s="169" customFormat="1" ht="15" customHeight="1">
      <c r="B33" s="217"/>
      <c r="C33" s="220" t="s">
        <v>250</v>
      </c>
      <c r="D33" s="221"/>
      <c r="E33" s="222"/>
    </row>
    <row r="34" spans="2:5" s="169" customFormat="1" ht="15" customHeight="1">
      <c r="B34" s="217"/>
      <c r="C34" s="202" t="s">
        <v>372</v>
      </c>
      <c r="D34" s="221"/>
      <c r="E34" s="222"/>
    </row>
    <row r="35" spans="2:5" s="171" customFormat="1" ht="15" customHeight="1">
      <c r="B35" s="229"/>
      <c r="C35" s="230" t="s">
        <v>251</v>
      </c>
      <c r="D35" s="223"/>
      <c r="E35" s="170"/>
    </row>
    <row r="36" spans="2:5">
      <c r="C36" s="202" t="s">
        <v>449</v>
      </c>
    </row>
  </sheetData>
  <mergeCells count="17">
    <mergeCell ref="B29:C29"/>
    <mergeCell ref="B30:C30"/>
    <mergeCell ref="B31:C31"/>
    <mergeCell ref="C13:E13"/>
    <mergeCell ref="C14:E14"/>
    <mergeCell ref="B15:C16"/>
    <mergeCell ref="B17:C18"/>
    <mergeCell ref="B19:C24"/>
    <mergeCell ref="B25:C28"/>
    <mergeCell ref="J1:K2"/>
    <mergeCell ref="B11:E12"/>
    <mergeCell ref="F11:G11"/>
    <mergeCell ref="H11:I11"/>
    <mergeCell ref="J11:K11"/>
    <mergeCell ref="F12:G12"/>
    <mergeCell ref="H12:I12"/>
    <mergeCell ref="J12:K12"/>
  </mergeCells>
  <phoneticPr fontId="2"/>
  <pageMargins left="0.70866141732283472" right="0.19685039370078741" top="0.39370078740157483" bottom="0.51181102362204722" header="0.31496062992125984" footer="0.27559055118110237"/>
  <pageSetup paperSize="9" scale="97" orientation="portrait" r:id="rId1"/>
  <headerFooter scaleWithDoc="0" alignWithMargins="0">
    <oddFooter>&amp;L&amp;9 2026.03.31新B&amp;C-11-</oddFooter>
    <firstFooter>&amp;L&amp;9 2013.10&amp;C-11-</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87ED-C401-4CD4-93EB-4C41F1EF5251}">
  <sheetPr>
    <pageSetUpPr fitToPage="1"/>
  </sheetPr>
  <dimension ref="A1:T42"/>
  <sheetViews>
    <sheetView zoomScaleNormal="100" workbookViewId="0">
      <selection activeCell="F13" sqref="F13"/>
    </sheetView>
  </sheetViews>
  <sheetFormatPr defaultRowHeight="13.5"/>
  <cols>
    <col min="1" max="1" width="0.875" style="200" customWidth="1"/>
    <col min="2" max="2" width="2.75" style="200" customWidth="1"/>
    <col min="3" max="3" width="5.125" style="200" customWidth="1"/>
    <col min="4" max="4" width="2.875" style="201" customWidth="1"/>
    <col min="5" max="5" width="32.625" style="200" customWidth="1"/>
    <col min="6" max="6" width="12.75" style="200" customWidth="1"/>
    <col min="7" max="7" width="2.25" style="200" customWidth="1"/>
    <col min="8" max="8" width="8.625" style="200" customWidth="1"/>
    <col min="9" max="9" width="2.25" style="200" customWidth="1"/>
    <col min="10" max="10" width="8.625" style="200" customWidth="1"/>
    <col min="11" max="11" width="2.25" style="200" customWidth="1"/>
    <col min="12" max="12" width="8.625" style="200" customWidth="1"/>
    <col min="13" max="13" width="2.25" style="200" customWidth="1"/>
    <col min="14" max="14" width="8.625" style="200" customWidth="1"/>
    <col min="15" max="15" width="2.375" style="200" customWidth="1"/>
    <col min="16" max="16" width="9.25" style="200" customWidth="1"/>
    <col min="17" max="16384" width="9" style="200"/>
  </cols>
  <sheetData>
    <row r="1" spans="1:20" ht="18" customHeight="1">
      <c r="A1" s="172" t="s">
        <v>192</v>
      </c>
      <c r="B1" s="155"/>
      <c r="C1" s="155"/>
      <c r="D1" s="207"/>
      <c r="E1" s="169"/>
      <c r="F1" s="155"/>
      <c r="G1" s="155"/>
      <c r="H1" s="155"/>
      <c r="I1" s="155"/>
      <c r="J1" s="155"/>
      <c r="K1" s="155"/>
      <c r="L1" s="1012">
        <f>表1!AE1</f>
        <v>0</v>
      </c>
      <c r="M1" s="1013"/>
      <c r="N1" s="1013"/>
      <c r="O1" s="1014"/>
    </row>
    <row r="2" spans="1:20" ht="13.5" customHeight="1">
      <c r="B2" s="155"/>
      <c r="C2" s="155"/>
      <c r="D2" s="207"/>
      <c r="E2" s="169"/>
      <c r="F2" s="155"/>
      <c r="G2" s="155"/>
      <c r="H2" s="155"/>
      <c r="I2" s="155"/>
      <c r="J2" s="155"/>
      <c r="K2" s="155"/>
      <c r="L2" s="1015"/>
      <c r="M2" s="1016"/>
      <c r="N2" s="1016"/>
      <c r="O2" s="1017"/>
    </row>
    <row r="3" spans="1:20" ht="15.95" customHeight="1">
      <c r="A3" s="231"/>
      <c r="B3" s="449" t="s">
        <v>233</v>
      </c>
      <c r="C3" s="155" t="s">
        <v>511</v>
      </c>
      <c r="D3" s="450"/>
      <c r="E3" s="450"/>
      <c r="F3" s="450"/>
      <c r="G3" s="450"/>
      <c r="H3" s="450"/>
      <c r="I3" s="450"/>
      <c r="J3" s="450"/>
      <c r="K3" s="450"/>
      <c r="L3" s="450"/>
      <c r="M3" s="450"/>
      <c r="N3" s="450"/>
      <c r="O3" s="450"/>
    </row>
    <row r="4" spans="1:20" ht="15.95" customHeight="1">
      <c r="A4" s="231"/>
      <c r="B4" s="451"/>
      <c r="C4" s="155" t="s">
        <v>387</v>
      </c>
      <c r="D4" s="451"/>
      <c r="E4" s="451"/>
      <c r="F4" s="451"/>
      <c r="G4" s="451"/>
      <c r="H4" s="451"/>
      <c r="I4" s="451"/>
      <c r="J4" s="451"/>
      <c r="K4" s="451"/>
      <c r="L4" s="451"/>
      <c r="M4" s="451"/>
      <c r="N4" s="451"/>
      <c r="O4" s="451"/>
    </row>
    <row r="5" spans="1:20" ht="9" customHeight="1">
      <c r="B5" s="173"/>
      <c r="C5" s="173"/>
      <c r="D5" s="203"/>
      <c r="E5" s="155"/>
      <c r="F5" s="155"/>
      <c r="G5" s="155"/>
      <c r="H5" s="155"/>
      <c r="I5" s="155"/>
      <c r="J5" s="155"/>
      <c r="K5" s="155"/>
      <c r="L5" s="155"/>
      <c r="M5" s="155"/>
      <c r="N5" s="155"/>
      <c r="O5" s="155"/>
    </row>
    <row r="6" spans="1:20" ht="15.95" customHeight="1">
      <c r="A6" s="174"/>
      <c r="B6" s="155"/>
      <c r="C6" s="155"/>
      <c r="D6" s="175" t="s">
        <v>133</v>
      </c>
      <c r="E6" s="175"/>
      <c r="F6" s="155"/>
      <c r="G6" s="155"/>
      <c r="H6" s="155"/>
      <c r="I6" s="155"/>
      <c r="J6" s="155"/>
      <c r="K6" s="155"/>
      <c r="L6" s="155"/>
      <c r="M6" s="155"/>
      <c r="N6" s="155"/>
      <c r="O6" s="155"/>
    </row>
    <row r="7" spans="1:20" s="177" customFormat="1" ht="19.5" customHeight="1">
      <c r="A7" s="176"/>
      <c r="D7" s="173" t="s">
        <v>388</v>
      </c>
      <c r="E7" s="339"/>
    </row>
    <row r="8" spans="1:20" s="177" customFormat="1" ht="19.5" customHeight="1">
      <c r="A8" s="176"/>
      <c r="D8" s="173" t="s">
        <v>389</v>
      </c>
      <c r="E8" s="340"/>
    </row>
    <row r="9" spans="1:20" s="177" customFormat="1" ht="19.5" customHeight="1">
      <c r="A9" s="176"/>
      <c r="D9" s="341" t="s">
        <v>390</v>
      </c>
      <c r="E9" s="342"/>
    </row>
    <row r="10" spans="1:20" ht="8.25" customHeight="1">
      <c r="B10" s="155"/>
      <c r="C10" s="155"/>
      <c r="D10" s="207"/>
      <c r="E10" s="155"/>
      <c r="F10" s="155"/>
      <c r="G10" s="155"/>
      <c r="H10" s="155"/>
      <c r="I10" s="155"/>
      <c r="J10" s="155"/>
      <c r="K10" s="155"/>
      <c r="L10" s="155"/>
      <c r="M10" s="155"/>
      <c r="N10" s="155"/>
      <c r="O10" s="155"/>
    </row>
    <row r="11" spans="1:20" s="208" customFormat="1" ht="66" customHeight="1">
      <c r="B11" s="1018" t="s">
        <v>257</v>
      </c>
      <c r="C11" s="1019"/>
      <c r="D11" s="1019"/>
      <c r="E11" s="1019"/>
      <c r="F11" s="1022" t="s">
        <v>287</v>
      </c>
      <c r="G11" s="1023"/>
      <c r="H11" s="1024" t="s">
        <v>494</v>
      </c>
      <c r="I11" s="1024"/>
      <c r="J11" s="1024" t="s">
        <v>495</v>
      </c>
      <c r="K11" s="1024"/>
      <c r="L11" s="1024" t="s">
        <v>496</v>
      </c>
      <c r="M11" s="1024"/>
      <c r="N11" s="1025" t="s">
        <v>498</v>
      </c>
      <c r="O11" s="1025"/>
    </row>
    <row r="12" spans="1:20" s="208" customFormat="1" ht="18" customHeight="1" thickBot="1">
      <c r="B12" s="1020"/>
      <c r="C12" s="1021"/>
      <c r="D12" s="1021"/>
      <c r="E12" s="1021"/>
      <c r="F12" s="982" t="s">
        <v>221</v>
      </c>
      <c r="G12" s="983"/>
      <c r="H12" s="983" t="s">
        <v>176</v>
      </c>
      <c r="I12" s="983"/>
      <c r="J12" s="983" t="s">
        <v>237</v>
      </c>
      <c r="K12" s="983"/>
      <c r="L12" s="983" t="s">
        <v>23</v>
      </c>
      <c r="M12" s="983"/>
      <c r="N12" s="983" t="s">
        <v>258</v>
      </c>
      <c r="O12" s="983"/>
    </row>
    <row r="13" spans="1:20" s="208" customFormat="1" ht="36.75" customHeight="1" thickTop="1">
      <c r="B13" s="232" t="s">
        <v>268</v>
      </c>
      <c r="C13" s="1026" t="s">
        <v>456</v>
      </c>
      <c r="D13" s="1027"/>
      <c r="E13" s="1028"/>
      <c r="F13" s="453"/>
      <c r="G13" s="157" t="s">
        <v>95</v>
      </c>
      <c r="H13" s="1029"/>
      <c r="I13" s="1030"/>
      <c r="J13" s="1029"/>
      <c r="K13" s="1030"/>
      <c r="L13" s="1029"/>
      <c r="M13" s="1030"/>
      <c r="N13" s="1029"/>
      <c r="O13" s="1030"/>
    </row>
    <row r="14" spans="1:20" s="208" customFormat="1" ht="27" customHeight="1">
      <c r="B14" s="233" t="s">
        <v>270</v>
      </c>
      <c r="C14" s="1031" t="s">
        <v>546</v>
      </c>
      <c r="D14" s="1032"/>
      <c r="E14" s="1033"/>
      <c r="F14" s="453"/>
      <c r="G14" s="161" t="s">
        <v>95</v>
      </c>
      <c r="H14" s="1029"/>
      <c r="I14" s="1030"/>
      <c r="J14" s="1029"/>
      <c r="K14" s="1030"/>
      <c r="L14" s="1029"/>
      <c r="M14" s="1030"/>
      <c r="N14" s="1029"/>
      <c r="O14" s="1030"/>
    </row>
    <row r="15" spans="1:20" s="208" customFormat="1" ht="36" customHeight="1">
      <c r="B15" s="1034" t="s">
        <v>207</v>
      </c>
      <c r="C15" s="1035"/>
      <c r="D15" s="234" t="s">
        <v>271</v>
      </c>
      <c r="E15" s="235" t="s">
        <v>288</v>
      </c>
      <c r="F15" s="453"/>
      <c r="G15" s="236" t="s">
        <v>95</v>
      </c>
      <c r="H15" s="1029"/>
      <c r="I15" s="1030"/>
      <c r="J15" s="1029"/>
      <c r="K15" s="1030"/>
      <c r="L15" s="1029"/>
      <c r="M15" s="1030"/>
      <c r="N15" s="1029"/>
      <c r="O15" s="1030"/>
    </row>
    <row r="16" spans="1:20" s="208" customFormat="1" ht="27" customHeight="1">
      <c r="B16" s="1036"/>
      <c r="C16" s="1037"/>
      <c r="D16" s="211" t="s">
        <v>272</v>
      </c>
      <c r="E16" s="179" t="s">
        <v>455</v>
      </c>
      <c r="F16" s="453"/>
      <c r="G16" s="164" t="s">
        <v>84</v>
      </c>
      <c r="H16" s="1029"/>
      <c r="I16" s="1030"/>
      <c r="J16" s="1029"/>
      <c r="K16" s="1030"/>
      <c r="L16" s="1029"/>
      <c r="M16" s="1030"/>
      <c r="N16" s="1029"/>
      <c r="O16" s="1030"/>
      <c r="T16" s="408"/>
    </row>
    <row r="17" spans="2:15" s="208" customFormat="1" ht="36" customHeight="1">
      <c r="B17" s="1034" t="s">
        <v>58</v>
      </c>
      <c r="C17" s="1035"/>
      <c r="D17" s="211" t="s">
        <v>273</v>
      </c>
      <c r="E17" s="179" t="s">
        <v>259</v>
      </c>
      <c r="F17" s="453"/>
      <c r="G17" s="164" t="s">
        <v>84</v>
      </c>
      <c r="H17" s="1029"/>
      <c r="I17" s="1030"/>
      <c r="J17" s="1029"/>
      <c r="K17" s="1030"/>
      <c r="L17" s="1029"/>
      <c r="M17" s="1030"/>
      <c r="N17" s="1029"/>
      <c r="O17" s="1030"/>
    </row>
    <row r="18" spans="2:15" s="208" customFormat="1" ht="27" customHeight="1">
      <c r="B18" s="1036"/>
      <c r="C18" s="1037"/>
      <c r="D18" s="211" t="s">
        <v>274</v>
      </c>
      <c r="E18" s="179" t="s">
        <v>289</v>
      </c>
      <c r="F18" s="453"/>
      <c r="G18" s="227" t="s">
        <v>84</v>
      </c>
      <c r="H18" s="1029"/>
      <c r="I18" s="1030"/>
      <c r="J18" s="1029"/>
      <c r="K18" s="1030"/>
      <c r="L18" s="1029"/>
      <c r="M18" s="1030"/>
      <c r="N18" s="1029"/>
      <c r="O18" s="1030"/>
    </row>
    <row r="19" spans="2:15" s="208" customFormat="1" ht="27" customHeight="1">
      <c r="B19" s="1034" t="s">
        <v>59</v>
      </c>
      <c r="C19" s="1038"/>
      <c r="D19" s="211" t="s">
        <v>275</v>
      </c>
      <c r="E19" s="237" t="s">
        <v>60</v>
      </c>
      <c r="F19" s="453"/>
      <c r="G19" s="164" t="s">
        <v>84</v>
      </c>
      <c r="H19" s="1029"/>
      <c r="I19" s="1030"/>
      <c r="J19" s="1029"/>
      <c r="K19" s="1030"/>
      <c r="L19" s="1029"/>
      <c r="M19" s="1030"/>
      <c r="N19" s="1029"/>
      <c r="O19" s="1030"/>
    </row>
    <row r="20" spans="2:15" s="208" customFormat="1" ht="25.5" customHeight="1">
      <c r="B20" s="1039"/>
      <c r="C20" s="1040"/>
      <c r="D20" s="211" t="s">
        <v>276</v>
      </c>
      <c r="E20" s="237" t="s">
        <v>61</v>
      </c>
      <c r="F20" s="453"/>
      <c r="G20" s="164" t="s">
        <v>84</v>
      </c>
      <c r="H20" s="1029"/>
      <c r="I20" s="1030"/>
      <c r="J20" s="1029"/>
      <c r="K20" s="1030"/>
      <c r="L20" s="1029"/>
      <c r="M20" s="1030"/>
      <c r="N20" s="1029"/>
      <c r="O20" s="1030"/>
    </row>
    <row r="21" spans="2:15" s="208" customFormat="1" ht="27" customHeight="1">
      <c r="B21" s="1039"/>
      <c r="C21" s="1040"/>
      <c r="D21" s="211" t="s">
        <v>277</v>
      </c>
      <c r="E21" s="237" t="s">
        <v>62</v>
      </c>
      <c r="F21" s="453"/>
      <c r="G21" s="164" t="s">
        <v>84</v>
      </c>
      <c r="H21" s="1029"/>
      <c r="I21" s="1030"/>
      <c r="J21" s="1029"/>
      <c r="K21" s="1030"/>
      <c r="L21" s="1029"/>
      <c r="M21" s="1030"/>
      <c r="N21" s="1029"/>
      <c r="O21" s="1030"/>
    </row>
    <row r="22" spans="2:15" ht="27" customHeight="1" thickBot="1">
      <c r="B22" s="1039"/>
      <c r="C22" s="1040"/>
      <c r="D22" s="211" t="s">
        <v>278</v>
      </c>
      <c r="E22" s="237" t="s">
        <v>111</v>
      </c>
      <c r="F22" s="453"/>
      <c r="G22" s="164" t="s">
        <v>84</v>
      </c>
      <c r="H22" s="1029"/>
      <c r="I22" s="1030"/>
      <c r="J22" s="1029"/>
      <c r="K22" s="1030"/>
      <c r="L22" s="1029"/>
      <c r="M22" s="1030"/>
      <c r="N22" s="1029"/>
      <c r="O22" s="1030"/>
    </row>
    <row r="23" spans="2:15" ht="27" customHeight="1">
      <c r="B23" s="1039"/>
      <c r="C23" s="1040"/>
      <c r="D23" s="198" t="s">
        <v>279</v>
      </c>
      <c r="E23" s="197" t="s">
        <v>208</v>
      </c>
      <c r="F23" s="453"/>
      <c r="G23" s="164" t="s">
        <v>84</v>
      </c>
      <c r="H23" s="1029"/>
      <c r="I23" s="1030"/>
      <c r="J23" s="1029"/>
      <c r="K23" s="1030"/>
      <c r="L23" s="1029"/>
      <c r="M23" s="1030"/>
      <c r="N23" s="1042"/>
      <c r="O23" s="1043"/>
    </row>
    <row r="24" spans="2:15" ht="25.5" customHeight="1" thickBot="1">
      <c r="B24" s="1036"/>
      <c r="C24" s="1041"/>
      <c r="D24" s="198" t="s">
        <v>280</v>
      </c>
      <c r="E24" s="197" t="s">
        <v>454</v>
      </c>
      <c r="F24" s="453"/>
      <c r="G24" s="164" t="s">
        <v>84</v>
      </c>
      <c r="H24" s="1029"/>
      <c r="I24" s="1030"/>
      <c r="J24" s="1029"/>
      <c r="K24" s="1030"/>
      <c r="L24" s="1029"/>
      <c r="M24" s="1030"/>
      <c r="N24" s="1044"/>
      <c r="O24" s="1045"/>
    </row>
    <row r="25" spans="2:15" ht="25.5" customHeight="1" thickBot="1">
      <c r="B25" s="1034" t="s">
        <v>63</v>
      </c>
      <c r="C25" s="1038"/>
      <c r="D25" s="211" t="s">
        <v>281</v>
      </c>
      <c r="E25" s="237" t="s">
        <v>66</v>
      </c>
      <c r="F25" s="453"/>
      <c r="G25" s="163" t="s">
        <v>84</v>
      </c>
      <c r="H25" s="1042"/>
      <c r="I25" s="1043"/>
      <c r="J25" s="1046"/>
      <c r="K25" s="1030"/>
      <c r="L25" s="1029"/>
      <c r="M25" s="1030"/>
      <c r="N25" s="1029"/>
      <c r="O25" s="1030"/>
    </row>
    <row r="26" spans="2:15" ht="25.5" customHeight="1" thickBot="1">
      <c r="B26" s="1039"/>
      <c r="C26" s="1040"/>
      <c r="D26" s="198" t="s">
        <v>282</v>
      </c>
      <c r="E26" s="197" t="s">
        <v>453</v>
      </c>
      <c r="F26" s="453"/>
      <c r="G26" s="163" t="s">
        <v>84</v>
      </c>
      <c r="H26" s="1047"/>
      <c r="I26" s="1048"/>
      <c r="J26" s="1046"/>
      <c r="K26" s="1030"/>
      <c r="L26" s="1029"/>
      <c r="M26" s="1030"/>
      <c r="N26" s="1049"/>
      <c r="O26" s="1050"/>
    </row>
    <row r="27" spans="2:15" ht="25.5" customHeight="1" thickBot="1">
      <c r="B27" s="1039"/>
      <c r="C27" s="1040"/>
      <c r="D27" s="211" t="s">
        <v>283</v>
      </c>
      <c r="E27" s="237" t="s">
        <v>67</v>
      </c>
      <c r="F27" s="453"/>
      <c r="G27" s="163" t="s">
        <v>84</v>
      </c>
      <c r="H27" s="1047"/>
      <c r="I27" s="1048"/>
      <c r="J27" s="1046"/>
      <c r="K27" s="1030"/>
      <c r="L27" s="1029"/>
      <c r="M27" s="1030"/>
      <c r="N27" s="1029"/>
      <c r="O27" s="1030"/>
    </row>
    <row r="28" spans="2:15" ht="25.5" customHeight="1" thickBot="1">
      <c r="B28" s="1036"/>
      <c r="C28" s="1041"/>
      <c r="D28" s="198" t="s">
        <v>284</v>
      </c>
      <c r="E28" s="197" t="s">
        <v>209</v>
      </c>
      <c r="F28" s="453"/>
      <c r="G28" s="163" t="s">
        <v>84</v>
      </c>
      <c r="H28" s="1047"/>
      <c r="I28" s="1048"/>
      <c r="J28" s="1051"/>
      <c r="K28" s="1052"/>
      <c r="L28" s="1029"/>
      <c r="M28" s="1030"/>
      <c r="N28" s="1042"/>
      <c r="O28" s="1043"/>
    </row>
    <row r="29" spans="2:15" ht="27" customHeight="1" thickBot="1">
      <c r="B29" s="1053" t="s">
        <v>249</v>
      </c>
      <c r="C29" s="1054"/>
      <c r="D29" s="198" t="s">
        <v>285</v>
      </c>
      <c r="E29" s="197" t="s">
        <v>451</v>
      </c>
      <c r="F29" s="453"/>
      <c r="G29" s="163" t="s">
        <v>84</v>
      </c>
      <c r="H29" s="1055"/>
      <c r="I29" s="1056"/>
      <c r="J29" s="1057"/>
      <c r="K29" s="1058"/>
      <c r="L29" s="1057"/>
      <c r="M29" s="1058"/>
      <c r="N29" s="1059"/>
      <c r="O29" s="1060"/>
    </row>
    <row r="30" spans="2:15" ht="25.5" customHeight="1">
      <c r="B30" s="1063"/>
      <c r="C30" s="1064"/>
      <c r="D30" s="238" t="s">
        <v>286</v>
      </c>
      <c r="E30" s="239" t="s">
        <v>64</v>
      </c>
      <c r="F30" s="453"/>
      <c r="G30" s="164" t="s">
        <v>84</v>
      </c>
      <c r="H30" s="1029"/>
      <c r="I30" s="1030"/>
      <c r="J30" s="1029"/>
      <c r="K30" s="1030"/>
      <c r="L30" s="1029"/>
      <c r="M30" s="1030"/>
      <c r="N30" s="1029"/>
      <c r="O30" s="1030"/>
    </row>
    <row r="31" spans="2:15" ht="27" customHeight="1">
      <c r="B31" s="240"/>
      <c r="C31" s="241"/>
      <c r="D31" s="242"/>
      <c r="E31" s="180" t="s">
        <v>108</v>
      </c>
      <c r="F31" s="454" t="str">
        <f>IF(COUNT(F13:F30)=0," ",SUM(F13:F30))</f>
        <v xml:space="preserve"> </v>
      </c>
      <c r="G31" s="243" t="s">
        <v>84</v>
      </c>
      <c r="H31" s="1061"/>
      <c r="I31" s="1062"/>
      <c r="J31" s="1061"/>
      <c r="K31" s="1062"/>
      <c r="L31" s="1061"/>
      <c r="M31" s="1062"/>
      <c r="N31" s="1061"/>
      <c r="O31" s="1062"/>
    </row>
    <row r="32" spans="2:15" ht="9" customHeight="1">
      <c r="D32" s="207"/>
      <c r="E32" s="217"/>
      <c r="F32" s="422"/>
      <c r="G32" s="244"/>
      <c r="H32" s="422"/>
      <c r="I32" s="245"/>
      <c r="J32" s="422"/>
      <c r="K32" s="245"/>
      <c r="L32" s="422"/>
      <c r="M32" s="219"/>
      <c r="N32" s="422"/>
      <c r="O32" s="219"/>
    </row>
    <row r="33" spans="2:5" s="169" customFormat="1" ht="13.5" customHeight="1">
      <c r="B33" s="178" t="s">
        <v>457</v>
      </c>
      <c r="C33" s="178" t="s">
        <v>458</v>
      </c>
      <c r="D33" s="246"/>
      <c r="E33" s="181"/>
    </row>
    <row r="34" spans="2:5" s="171" customFormat="1" ht="13.5" customHeight="1">
      <c r="C34" s="170" t="s">
        <v>459</v>
      </c>
      <c r="D34" s="247"/>
      <c r="E34" s="182"/>
    </row>
    <row r="35" spans="2:5" s="171" customFormat="1" ht="13.5" customHeight="1">
      <c r="B35" s="170"/>
      <c r="C35" s="170" t="s">
        <v>460</v>
      </c>
      <c r="D35" s="247"/>
      <c r="E35" s="182"/>
    </row>
    <row r="36" spans="2:5" ht="13.5" customHeight="1">
      <c r="B36" s="178" t="s">
        <v>461</v>
      </c>
      <c r="C36" s="178" t="s">
        <v>462</v>
      </c>
      <c r="D36" s="248"/>
      <c r="E36" s="183"/>
    </row>
    <row r="37" spans="2:5" s="250" customFormat="1" ht="13.5" customHeight="1">
      <c r="B37" s="170"/>
      <c r="C37" s="170" t="s">
        <v>463</v>
      </c>
      <c r="D37" s="249"/>
      <c r="E37" s="184"/>
    </row>
    <row r="38" spans="2:5" ht="13.5" customHeight="1">
      <c r="B38" s="178" t="s">
        <v>464</v>
      </c>
      <c r="C38" s="178" t="s">
        <v>465</v>
      </c>
      <c r="D38" s="248"/>
      <c r="E38" s="183"/>
    </row>
    <row r="39" spans="2:5" s="250" customFormat="1" ht="13.5" customHeight="1">
      <c r="B39" s="170"/>
      <c r="C39" s="170" t="s">
        <v>466</v>
      </c>
      <c r="D39" s="249"/>
      <c r="E39" s="184"/>
    </row>
    <row r="40" spans="2:5" ht="13.5" customHeight="1">
      <c r="B40" s="178" t="s">
        <v>467</v>
      </c>
      <c r="C40" s="178" t="s">
        <v>468</v>
      </c>
      <c r="D40" s="248"/>
      <c r="E40" s="183"/>
    </row>
    <row r="41" spans="2:5" ht="13.5" customHeight="1">
      <c r="B41" s="178" t="s">
        <v>469</v>
      </c>
      <c r="C41" s="178" t="s">
        <v>450</v>
      </c>
      <c r="D41" s="248"/>
      <c r="E41" s="183"/>
    </row>
    <row r="42" spans="2:5">
      <c r="B42" s="343" t="s">
        <v>391</v>
      </c>
      <c r="C42" s="343" t="s">
        <v>392</v>
      </c>
    </row>
  </sheetData>
  <mergeCells count="96">
    <mergeCell ref="H31:I31"/>
    <mergeCell ref="J31:K31"/>
    <mergeCell ref="L31:M31"/>
    <mergeCell ref="N31:O31"/>
    <mergeCell ref="B30:C30"/>
    <mergeCell ref="H30:I30"/>
    <mergeCell ref="J30:K30"/>
    <mergeCell ref="L30:M30"/>
    <mergeCell ref="N30:O30"/>
    <mergeCell ref="B29:C29"/>
    <mergeCell ref="H29:I29"/>
    <mergeCell ref="J29:K29"/>
    <mergeCell ref="L29:M29"/>
    <mergeCell ref="N29:O29"/>
    <mergeCell ref="N27:O27"/>
    <mergeCell ref="H28:I28"/>
    <mergeCell ref="J28:K28"/>
    <mergeCell ref="L28:M28"/>
    <mergeCell ref="N28:O28"/>
    <mergeCell ref="H24:I24"/>
    <mergeCell ref="J24:K24"/>
    <mergeCell ref="L24:M24"/>
    <mergeCell ref="N24:O24"/>
    <mergeCell ref="B25:C28"/>
    <mergeCell ref="H25:I25"/>
    <mergeCell ref="J25:K25"/>
    <mergeCell ref="L25:M25"/>
    <mergeCell ref="N25:O25"/>
    <mergeCell ref="H26:I26"/>
    <mergeCell ref="J26:K26"/>
    <mergeCell ref="L26:M26"/>
    <mergeCell ref="N26:O26"/>
    <mergeCell ref="H27:I27"/>
    <mergeCell ref="J27:K27"/>
    <mergeCell ref="L27:M27"/>
    <mergeCell ref="N22:O22"/>
    <mergeCell ref="H23:I23"/>
    <mergeCell ref="J23:K23"/>
    <mergeCell ref="L23:M23"/>
    <mergeCell ref="N23:O23"/>
    <mergeCell ref="B19:C24"/>
    <mergeCell ref="H19:I19"/>
    <mergeCell ref="J19:K19"/>
    <mergeCell ref="L19:M19"/>
    <mergeCell ref="N19:O19"/>
    <mergeCell ref="H20:I20"/>
    <mergeCell ref="J20:K20"/>
    <mergeCell ref="L20:M20"/>
    <mergeCell ref="N20:O20"/>
    <mergeCell ref="H21:I21"/>
    <mergeCell ref="J21:K21"/>
    <mergeCell ref="L21:M21"/>
    <mergeCell ref="N21:O21"/>
    <mergeCell ref="H22:I22"/>
    <mergeCell ref="J22:K22"/>
    <mergeCell ref="L22:M22"/>
    <mergeCell ref="B17:C18"/>
    <mergeCell ref="H17:I17"/>
    <mergeCell ref="J17:K17"/>
    <mergeCell ref="L17:M17"/>
    <mergeCell ref="N17:O17"/>
    <mergeCell ref="H18:I18"/>
    <mergeCell ref="J18:K18"/>
    <mergeCell ref="L18:M18"/>
    <mergeCell ref="N18:O18"/>
    <mergeCell ref="B15:C16"/>
    <mergeCell ref="H15:I15"/>
    <mergeCell ref="J15:K15"/>
    <mergeCell ref="L15:M15"/>
    <mergeCell ref="N15:O15"/>
    <mergeCell ref="H16:I16"/>
    <mergeCell ref="J16:K16"/>
    <mergeCell ref="L16:M16"/>
    <mergeCell ref="N16:O16"/>
    <mergeCell ref="C14:E14"/>
    <mergeCell ref="H14:I14"/>
    <mergeCell ref="J14:K14"/>
    <mergeCell ref="L14:M14"/>
    <mergeCell ref="N14:O14"/>
    <mergeCell ref="C13:E13"/>
    <mergeCell ref="H13:I13"/>
    <mergeCell ref="J13:K13"/>
    <mergeCell ref="L13:M13"/>
    <mergeCell ref="N13:O13"/>
    <mergeCell ref="L1:O2"/>
    <mergeCell ref="B11:E12"/>
    <mergeCell ref="F11:G11"/>
    <mergeCell ref="H11:I11"/>
    <mergeCell ref="J11:K11"/>
    <mergeCell ref="L11:M11"/>
    <mergeCell ref="N11:O11"/>
    <mergeCell ref="F12:G12"/>
    <mergeCell ref="H12:I12"/>
    <mergeCell ref="J12:K12"/>
    <mergeCell ref="L12:M12"/>
    <mergeCell ref="N12:O12"/>
  </mergeCells>
  <phoneticPr fontId="2"/>
  <pageMargins left="0.70866141732283472" right="0.19685039370078741" top="0.39370078740157483" bottom="0.51181102362204722" header="0.31496062992125984" footer="0.27559055118110237"/>
  <pageSetup paperSize="9" scale="92" orientation="portrait" r:id="rId1"/>
  <headerFooter scaleWithDoc="0" alignWithMargins="0">
    <oddFooter>&amp;L&amp;9 2026.03.31新B&amp;C-12-</oddFooter>
    <firstFooter>&amp;L&amp;9 2013.10&amp;C-12-</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74" r:id="rId4" name="Check Box 46">
              <controlPr defaultSize="0" autoFill="0" autoLine="0" autoPict="0">
                <anchor moveWithCells="1" sizeWithCells="1">
                  <from>
                    <xdr:col>7</xdr:col>
                    <xdr:colOff>333375</xdr:colOff>
                    <xdr:row>12</xdr:row>
                    <xdr:rowOff>123825</xdr:rowOff>
                  </from>
                  <to>
                    <xdr:col>7</xdr:col>
                    <xdr:colOff>619125</xdr:colOff>
                    <xdr:row>12</xdr:row>
                    <xdr:rowOff>438150</xdr:rowOff>
                  </to>
                </anchor>
              </controlPr>
            </control>
          </mc:Choice>
        </mc:AlternateContent>
        <mc:AlternateContent xmlns:mc="http://schemas.openxmlformats.org/markup-compatibility/2006">
          <mc:Choice Requires="x14">
            <control shapeId="48175" r:id="rId5" name="Check Box 47">
              <controlPr defaultSize="0" autoFill="0" autoLine="0" autoPict="0">
                <anchor moveWithCells="1" sizeWithCells="1">
                  <from>
                    <xdr:col>9</xdr:col>
                    <xdr:colOff>314325</xdr:colOff>
                    <xdr:row>12</xdr:row>
                    <xdr:rowOff>95250</xdr:rowOff>
                  </from>
                  <to>
                    <xdr:col>9</xdr:col>
                    <xdr:colOff>590550</xdr:colOff>
                    <xdr:row>12</xdr:row>
                    <xdr:rowOff>409575</xdr:rowOff>
                  </to>
                </anchor>
              </controlPr>
            </control>
          </mc:Choice>
        </mc:AlternateContent>
        <mc:AlternateContent xmlns:mc="http://schemas.openxmlformats.org/markup-compatibility/2006">
          <mc:Choice Requires="x14">
            <control shapeId="48176" r:id="rId6" name="Check Box 48">
              <controlPr defaultSize="0" autoFill="0" autoLine="0" autoPict="0">
                <anchor moveWithCells="1" sizeWithCells="1">
                  <from>
                    <xdr:col>11</xdr:col>
                    <xdr:colOff>314325</xdr:colOff>
                    <xdr:row>12</xdr:row>
                    <xdr:rowOff>76200</xdr:rowOff>
                  </from>
                  <to>
                    <xdr:col>11</xdr:col>
                    <xdr:colOff>600075</xdr:colOff>
                    <xdr:row>12</xdr:row>
                    <xdr:rowOff>390525</xdr:rowOff>
                  </to>
                </anchor>
              </controlPr>
            </control>
          </mc:Choice>
        </mc:AlternateContent>
        <mc:AlternateContent xmlns:mc="http://schemas.openxmlformats.org/markup-compatibility/2006">
          <mc:Choice Requires="x14">
            <control shapeId="48183" r:id="rId7" name="Check Box 55">
              <controlPr defaultSize="0" autoFill="0" autoLine="0" autoPict="0">
                <anchor moveWithCells="1" sizeWithCells="1">
                  <from>
                    <xdr:col>13</xdr:col>
                    <xdr:colOff>304800</xdr:colOff>
                    <xdr:row>12</xdr:row>
                    <xdr:rowOff>85725</xdr:rowOff>
                  </from>
                  <to>
                    <xdr:col>13</xdr:col>
                    <xdr:colOff>590550</xdr:colOff>
                    <xdr:row>12</xdr:row>
                    <xdr:rowOff>400050</xdr:rowOff>
                  </to>
                </anchor>
              </controlPr>
            </control>
          </mc:Choice>
        </mc:AlternateContent>
        <mc:AlternateContent xmlns:mc="http://schemas.openxmlformats.org/markup-compatibility/2006">
          <mc:Choice Requires="x14">
            <control shapeId="48184" r:id="rId8" name="Check Box 56">
              <controlPr defaultSize="0" autoFill="0" autoLine="0" autoPict="0">
                <anchor moveWithCells="1" sizeWithCells="1">
                  <from>
                    <xdr:col>13</xdr:col>
                    <xdr:colOff>304800</xdr:colOff>
                    <xdr:row>14</xdr:row>
                    <xdr:rowOff>38100</xdr:rowOff>
                  </from>
                  <to>
                    <xdr:col>13</xdr:col>
                    <xdr:colOff>590550</xdr:colOff>
                    <xdr:row>14</xdr:row>
                    <xdr:rowOff>352425</xdr:rowOff>
                  </to>
                </anchor>
              </controlPr>
            </control>
          </mc:Choice>
        </mc:AlternateContent>
        <mc:AlternateContent xmlns:mc="http://schemas.openxmlformats.org/markup-compatibility/2006">
          <mc:Choice Requires="x14">
            <control shapeId="48185" r:id="rId9" name="Check Box 57">
              <controlPr defaultSize="0" autoFill="0" autoLine="0" autoPict="0">
                <anchor moveWithCells="1" sizeWithCells="1">
                  <from>
                    <xdr:col>13</xdr:col>
                    <xdr:colOff>304800</xdr:colOff>
                    <xdr:row>15</xdr:row>
                    <xdr:rowOff>0</xdr:rowOff>
                  </from>
                  <to>
                    <xdr:col>13</xdr:col>
                    <xdr:colOff>590550</xdr:colOff>
                    <xdr:row>15</xdr:row>
                    <xdr:rowOff>314325</xdr:rowOff>
                  </to>
                </anchor>
              </controlPr>
            </control>
          </mc:Choice>
        </mc:AlternateContent>
        <mc:AlternateContent xmlns:mc="http://schemas.openxmlformats.org/markup-compatibility/2006">
          <mc:Choice Requires="x14">
            <control shapeId="48186" r:id="rId10" name="Check Box 58">
              <controlPr defaultSize="0" autoFill="0" autoLine="0" autoPict="0">
                <anchor moveWithCells="1" sizeWithCells="1">
                  <from>
                    <xdr:col>13</xdr:col>
                    <xdr:colOff>304800</xdr:colOff>
                    <xdr:row>16</xdr:row>
                    <xdr:rowOff>66675</xdr:rowOff>
                  </from>
                  <to>
                    <xdr:col>13</xdr:col>
                    <xdr:colOff>590550</xdr:colOff>
                    <xdr:row>16</xdr:row>
                    <xdr:rowOff>381000</xdr:rowOff>
                  </to>
                </anchor>
              </controlPr>
            </control>
          </mc:Choice>
        </mc:AlternateContent>
        <mc:AlternateContent xmlns:mc="http://schemas.openxmlformats.org/markup-compatibility/2006">
          <mc:Choice Requires="x14">
            <control shapeId="48187" r:id="rId11" name="Check Box 59">
              <controlPr defaultSize="0" autoFill="0" autoLine="0" autoPict="0">
                <anchor moveWithCells="1" sizeWithCells="1">
                  <from>
                    <xdr:col>13</xdr:col>
                    <xdr:colOff>304800</xdr:colOff>
                    <xdr:row>17</xdr:row>
                    <xdr:rowOff>0</xdr:rowOff>
                  </from>
                  <to>
                    <xdr:col>13</xdr:col>
                    <xdr:colOff>590550</xdr:colOff>
                    <xdr:row>17</xdr:row>
                    <xdr:rowOff>314325</xdr:rowOff>
                  </to>
                </anchor>
              </controlPr>
            </control>
          </mc:Choice>
        </mc:AlternateContent>
        <mc:AlternateContent xmlns:mc="http://schemas.openxmlformats.org/markup-compatibility/2006">
          <mc:Choice Requires="x14">
            <control shapeId="48188" r:id="rId12" name="Check Box 60">
              <controlPr defaultSize="0" autoFill="0" autoLine="0" autoPict="0">
                <anchor moveWithCells="1" sizeWithCells="1">
                  <from>
                    <xdr:col>13</xdr:col>
                    <xdr:colOff>304800</xdr:colOff>
                    <xdr:row>12</xdr:row>
                    <xdr:rowOff>447675</xdr:rowOff>
                  </from>
                  <to>
                    <xdr:col>13</xdr:col>
                    <xdr:colOff>590550</xdr:colOff>
                    <xdr:row>13</xdr:row>
                    <xdr:rowOff>295275</xdr:rowOff>
                  </to>
                </anchor>
              </controlPr>
            </control>
          </mc:Choice>
        </mc:AlternateContent>
        <mc:AlternateContent xmlns:mc="http://schemas.openxmlformats.org/markup-compatibility/2006">
          <mc:Choice Requires="x14">
            <control shapeId="48189" r:id="rId13" name="Check Box 61">
              <controlPr defaultSize="0" autoFill="0" autoLine="0" autoPict="0">
                <anchor moveWithCells="1" sizeWithCells="1">
                  <from>
                    <xdr:col>13</xdr:col>
                    <xdr:colOff>304800</xdr:colOff>
                    <xdr:row>19</xdr:row>
                    <xdr:rowOff>9525</xdr:rowOff>
                  </from>
                  <to>
                    <xdr:col>13</xdr:col>
                    <xdr:colOff>590550</xdr:colOff>
                    <xdr:row>20</xdr:row>
                    <xdr:rowOff>0</xdr:rowOff>
                  </to>
                </anchor>
              </controlPr>
            </control>
          </mc:Choice>
        </mc:AlternateContent>
        <mc:AlternateContent xmlns:mc="http://schemas.openxmlformats.org/markup-compatibility/2006">
          <mc:Choice Requires="x14">
            <control shapeId="48190" r:id="rId14" name="Check Box 62">
              <controlPr defaultSize="0" autoFill="0" autoLine="0" autoPict="0">
                <anchor moveWithCells="1" sizeWithCells="1">
                  <from>
                    <xdr:col>13</xdr:col>
                    <xdr:colOff>304800</xdr:colOff>
                    <xdr:row>24</xdr:row>
                    <xdr:rowOff>0</xdr:rowOff>
                  </from>
                  <to>
                    <xdr:col>13</xdr:col>
                    <xdr:colOff>590550</xdr:colOff>
                    <xdr:row>24</xdr:row>
                    <xdr:rowOff>314325</xdr:rowOff>
                  </to>
                </anchor>
              </controlPr>
            </control>
          </mc:Choice>
        </mc:AlternateContent>
        <mc:AlternateContent xmlns:mc="http://schemas.openxmlformats.org/markup-compatibility/2006">
          <mc:Choice Requires="x14">
            <control shapeId="48191" r:id="rId15" name="Check Box 63">
              <controlPr defaultSize="0" autoFill="0" autoLine="0" autoPict="0">
                <anchor moveWithCells="1" sizeWithCells="1">
                  <from>
                    <xdr:col>13</xdr:col>
                    <xdr:colOff>304800</xdr:colOff>
                    <xdr:row>27</xdr:row>
                    <xdr:rowOff>0</xdr:rowOff>
                  </from>
                  <to>
                    <xdr:col>13</xdr:col>
                    <xdr:colOff>590550</xdr:colOff>
                    <xdr:row>27</xdr:row>
                    <xdr:rowOff>314325</xdr:rowOff>
                  </to>
                </anchor>
              </controlPr>
            </control>
          </mc:Choice>
        </mc:AlternateContent>
        <mc:AlternateContent xmlns:mc="http://schemas.openxmlformats.org/markup-compatibility/2006">
          <mc:Choice Requires="x14">
            <control shapeId="48192" r:id="rId16" name="Check Box 64">
              <controlPr defaultSize="0" autoFill="0" autoLine="0" autoPict="0">
                <anchor moveWithCells="1" sizeWithCells="1">
                  <from>
                    <xdr:col>13</xdr:col>
                    <xdr:colOff>304800</xdr:colOff>
                    <xdr:row>20</xdr:row>
                    <xdr:rowOff>0</xdr:rowOff>
                  </from>
                  <to>
                    <xdr:col>13</xdr:col>
                    <xdr:colOff>590550</xdr:colOff>
                    <xdr:row>20</xdr:row>
                    <xdr:rowOff>314325</xdr:rowOff>
                  </to>
                </anchor>
              </controlPr>
            </control>
          </mc:Choice>
        </mc:AlternateContent>
        <mc:AlternateContent xmlns:mc="http://schemas.openxmlformats.org/markup-compatibility/2006">
          <mc:Choice Requires="x14">
            <control shapeId="48193" r:id="rId17" name="Check Box 65">
              <controlPr defaultSize="0" autoFill="0" autoLine="0" autoPict="0">
                <anchor moveWithCells="1" sizeWithCells="1">
                  <from>
                    <xdr:col>13</xdr:col>
                    <xdr:colOff>304800</xdr:colOff>
                    <xdr:row>18</xdr:row>
                    <xdr:rowOff>0</xdr:rowOff>
                  </from>
                  <to>
                    <xdr:col>13</xdr:col>
                    <xdr:colOff>590550</xdr:colOff>
                    <xdr:row>18</xdr:row>
                    <xdr:rowOff>314325</xdr:rowOff>
                  </to>
                </anchor>
              </controlPr>
            </control>
          </mc:Choice>
        </mc:AlternateContent>
        <mc:AlternateContent xmlns:mc="http://schemas.openxmlformats.org/markup-compatibility/2006">
          <mc:Choice Requires="x14">
            <control shapeId="48194" r:id="rId18" name="Check Box 66">
              <controlPr defaultSize="0" autoFill="0" autoLine="0" autoPict="0">
                <anchor moveWithCells="1" sizeWithCells="1">
                  <from>
                    <xdr:col>13</xdr:col>
                    <xdr:colOff>304800</xdr:colOff>
                    <xdr:row>22</xdr:row>
                    <xdr:rowOff>323850</xdr:rowOff>
                  </from>
                  <to>
                    <xdr:col>13</xdr:col>
                    <xdr:colOff>590550</xdr:colOff>
                    <xdr:row>23</xdr:row>
                    <xdr:rowOff>295275</xdr:rowOff>
                  </to>
                </anchor>
              </controlPr>
            </control>
          </mc:Choice>
        </mc:AlternateContent>
        <mc:AlternateContent xmlns:mc="http://schemas.openxmlformats.org/markup-compatibility/2006">
          <mc:Choice Requires="x14">
            <control shapeId="48195" r:id="rId19" name="Check Box 67">
              <controlPr defaultSize="0" autoFill="0" autoLine="0" autoPict="0">
                <anchor moveWithCells="1" sizeWithCells="1">
                  <from>
                    <xdr:col>13</xdr:col>
                    <xdr:colOff>304800</xdr:colOff>
                    <xdr:row>22</xdr:row>
                    <xdr:rowOff>9525</xdr:rowOff>
                  </from>
                  <to>
                    <xdr:col>13</xdr:col>
                    <xdr:colOff>590550</xdr:colOff>
                    <xdr:row>22</xdr:row>
                    <xdr:rowOff>323850</xdr:rowOff>
                  </to>
                </anchor>
              </controlPr>
            </control>
          </mc:Choice>
        </mc:AlternateContent>
        <mc:AlternateContent xmlns:mc="http://schemas.openxmlformats.org/markup-compatibility/2006">
          <mc:Choice Requires="x14">
            <control shapeId="48196" r:id="rId20" name="Check Box 68">
              <controlPr defaultSize="0" autoFill="0" autoLine="0" autoPict="0">
                <anchor moveWithCells="1" sizeWithCells="1">
                  <from>
                    <xdr:col>13</xdr:col>
                    <xdr:colOff>304800</xdr:colOff>
                    <xdr:row>21</xdr:row>
                    <xdr:rowOff>0</xdr:rowOff>
                  </from>
                  <to>
                    <xdr:col>13</xdr:col>
                    <xdr:colOff>590550</xdr:colOff>
                    <xdr:row>21</xdr:row>
                    <xdr:rowOff>314325</xdr:rowOff>
                  </to>
                </anchor>
              </controlPr>
            </control>
          </mc:Choice>
        </mc:AlternateContent>
        <mc:AlternateContent xmlns:mc="http://schemas.openxmlformats.org/markup-compatibility/2006">
          <mc:Choice Requires="x14">
            <control shapeId="48197" r:id="rId21" name="Check Box 69">
              <controlPr defaultSize="0" autoFill="0" autoLine="0" autoPict="0">
                <anchor moveWithCells="1" sizeWithCells="1">
                  <from>
                    <xdr:col>13</xdr:col>
                    <xdr:colOff>304800</xdr:colOff>
                    <xdr:row>25</xdr:row>
                    <xdr:rowOff>314325</xdr:rowOff>
                  </from>
                  <to>
                    <xdr:col>13</xdr:col>
                    <xdr:colOff>590550</xdr:colOff>
                    <xdr:row>26</xdr:row>
                    <xdr:rowOff>304800</xdr:rowOff>
                  </to>
                </anchor>
              </controlPr>
            </control>
          </mc:Choice>
        </mc:AlternateContent>
        <mc:AlternateContent xmlns:mc="http://schemas.openxmlformats.org/markup-compatibility/2006">
          <mc:Choice Requires="x14">
            <control shapeId="48198" r:id="rId22" name="Check Box 70">
              <controlPr defaultSize="0" autoFill="0" autoLine="0" autoPict="0">
                <anchor moveWithCells="1" sizeWithCells="1">
                  <from>
                    <xdr:col>13</xdr:col>
                    <xdr:colOff>304800</xdr:colOff>
                    <xdr:row>24</xdr:row>
                    <xdr:rowOff>304800</xdr:rowOff>
                  </from>
                  <to>
                    <xdr:col>13</xdr:col>
                    <xdr:colOff>590550</xdr:colOff>
                    <xdr:row>25</xdr:row>
                    <xdr:rowOff>295275</xdr:rowOff>
                  </to>
                </anchor>
              </controlPr>
            </control>
          </mc:Choice>
        </mc:AlternateContent>
        <mc:AlternateContent xmlns:mc="http://schemas.openxmlformats.org/markup-compatibility/2006">
          <mc:Choice Requires="x14">
            <control shapeId="48199" r:id="rId23" name="Check Box 71">
              <controlPr defaultSize="0" autoFill="0" autoLine="0" autoPict="0">
                <anchor moveWithCells="1" sizeWithCells="1">
                  <from>
                    <xdr:col>13</xdr:col>
                    <xdr:colOff>304800</xdr:colOff>
                    <xdr:row>29</xdr:row>
                    <xdr:rowOff>0</xdr:rowOff>
                  </from>
                  <to>
                    <xdr:col>13</xdr:col>
                    <xdr:colOff>590550</xdr:colOff>
                    <xdr:row>29</xdr:row>
                    <xdr:rowOff>314325</xdr:rowOff>
                  </to>
                </anchor>
              </controlPr>
            </control>
          </mc:Choice>
        </mc:AlternateContent>
        <mc:AlternateContent xmlns:mc="http://schemas.openxmlformats.org/markup-compatibility/2006">
          <mc:Choice Requires="x14">
            <control shapeId="48200" r:id="rId24" name="Check Box 72">
              <controlPr defaultSize="0" autoFill="0" autoLine="0" autoPict="0">
                <anchor moveWithCells="1" sizeWithCells="1">
                  <from>
                    <xdr:col>13</xdr:col>
                    <xdr:colOff>304800</xdr:colOff>
                    <xdr:row>28</xdr:row>
                    <xdr:rowOff>9525</xdr:rowOff>
                  </from>
                  <to>
                    <xdr:col>13</xdr:col>
                    <xdr:colOff>590550</xdr:colOff>
                    <xdr:row>28</xdr:row>
                    <xdr:rowOff>323850</xdr:rowOff>
                  </to>
                </anchor>
              </controlPr>
            </control>
          </mc:Choice>
        </mc:AlternateContent>
        <mc:AlternateContent xmlns:mc="http://schemas.openxmlformats.org/markup-compatibility/2006">
          <mc:Choice Requires="x14">
            <control shapeId="48180" r:id="rId25" name="Check Box 52">
              <controlPr defaultSize="0" autoFill="0" autoLine="0" autoPict="0">
                <anchor moveWithCells="1" sizeWithCells="1">
                  <from>
                    <xdr:col>7</xdr:col>
                    <xdr:colOff>333375</xdr:colOff>
                    <xdr:row>14</xdr:row>
                    <xdr:rowOff>104775</xdr:rowOff>
                  </from>
                  <to>
                    <xdr:col>7</xdr:col>
                    <xdr:colOff>609600</xdr:colOff>
                    <xdr:row>14</xdr:row>
                    <xdr:rowOff>314325</xdr:rowOff>
                  </to>
                </anchor>
              </controlPr>
            </control>
          </mc:Choice>
        </mc:AlternateContent>
        <mc:AlternateContent xmlns:mc="http://schemas.openxmlformats.org/markup-compatibility/2006">
          <mc:Choice Requires="x14">
            <control shapeId="48181" r:id="rId26" name="Check Box 53">
              <controlPr defaultSize="0" autoFill="0" autoLine="0" autoPict="0">
                <anchor moveWithCells="1" sizeWithCells="1">
                  <from>
                    <xdr:col>9</xdr:col>
                    <xdr:colOff>333375</xdr:colOff>
                    <xdr:row>14</xdr:row>
                    <xdr:rowOff>95250</xdr:rowOff>
                  </from>
                  <to>
                    <xdr:col>9</xdr:col>
                    <xdr:colOff>609600</xdr:colOff>
                    <xdr:row>14</xdr:row>
                    <xdr:rowOff>304800</xdr:rowOff>
                  </to>
                </anchor>
              </controlPr>
            </control>
          </mc:Choice>
        </mc:AlternateContent>
        <mc:AlternateContent xmlns:mc="http://schemas.openxmlformats.org/markup-compatibility/2006">
          <mc:Choice Requires="x14">
            <control shapeId="48182" r:id="rId27" name="Check Box 54">
              <controlPr defaultSize="0" autoFill="0" autoLine="0" autoPict="0">
                <anchor moveWithCells="1" sizeWithCells="1">
                  <from>
                    <xdr:col>11</xdr:col>
                    <xdr:colOff>314325</xdr:colOff>
                    <xdr:row>14</xdr:row>
                    <xdr:rowOff>85725</xdr:rowOff>
                  </from>
                  <to>
                    <xdr:col>11</xdr:col>
                    <xdr:colOff>590550</xdr:colOff>
                    <xdr:row>14</xdr:row>
                    <xdr:rowOff>295275</xdr:rowOff>
                  </to>
                </anchor>
              </controlPr>
            </control>
          </mc:Choice>
        </mc:AlternateContent>
        <mc:AlternateContent xmlns:mc="http://schemas.openxmlformats.org/markup-compatibility/2006">
          <mc:Choice Requires="x14">
            <control shapeId="48177" r:id="rId28" name="Check Box 49">
              <controlPr defaultSize="0" autoFill="0" autoLine="0" autoPict="0">
                <anchor moveWithCells="1" sizeWithCells="1">
                  <from>
                    <xdr:col>7</xdr:col>
                    <xdr:colOff>333375</xdr:colOff>
                    <xdr:row>13</xdr:row>
                    <xdr:rowOff>76200</xdr:rowOff>
                  </from>
                  <to>
                    <xdr:col>7</xdr:col>
                    <xdr:colOff>609600</xdr:colOff>
                    <xdr:row>13</xdr:row>
                    <xdr:rowOff>285750</xdr:rowOff>
                  </to>
                </anchor>
              </controlPr>
            </control>
          </mc:Choice>
        </mc:AlternateContent>
        <mc:AlternateContent xmlns:mc="http://schemas.openxmlformats.org/markup-compatibility/2006">
          <mc:Choice Requires="x14">
            <control shapeId="48178" r:id="rId29" name="Check Box 50">
              <controlPr defaultSize="0" autoFill="0" autoLine="0" autoPict="0">
                <anchor moveWithCells="1" sizeWithCells="1">
                  <from>
                    <xdr:col>9</xdr:col>
                    <xdr:colOff>333375</xdr:colOff>
                    <xdr:row>13</xdr:row>
                    <xdr:rowOff>66675</xdr:rowOff>
                  </from>
                  <to>
                    <xdr:col>9</xdr:col>
                    <xdr:colOff>609600</xdr:colOff>
                    <xdr:row>13</xdr:row>
                    <xdr:rowOff>276225</xdr:rowOff>
                  </to>
                </anchor>
              </controlPr>
            </control>
          </mc:Choice>
        </mc:AlternateContent>
        <mc:AlternateContent xmlns:mc="http://schemas.openxmlformats.org/markup-compatibility/2006">
          <mc:Choice Requires="x14">
            <control shapeId="48179" r:id="rId30" name="Check Box 51">
              <controlPr defaultSize="0" autoFill="0" autoLine="0" autoPict="0">
                <anchor moveWithCells="1" sizeWithCells="1">
                  <from>
                    <xdr:col>11</xdr:col>
                    <xdr:colOff>314325</xdr:colOff>
                    <xdr:row>13</xdr:row>
                    <xdr:rowOff>57150</xdr:rowOff>
                  </from>
                  <to>
                    <xdr:col>11</xdr:col>
                    <xdr:colOff>590550</xdr:colOff>
                    <xdr:row>13</xdr:row>
                    <xdr:rowOff>266700</xdr:rowOff>
                  </to>
                </anchor>
              </controlPr>
            </control>
          </mc:Choice>
        </mc:AlternateContent>
        <mc:AlternateContent xmlns:mc="http://schemas.openxmlformats.org/markup-compatibility/2006">
          <mc:Choice Requires="x14">
            <control shapeId="48171" r:id="rId31" name="Check Box 43">
              <controlPr defaultSize="0" autoFill="0" autoLine="0" autoPict="0">
                <anchor moveWithCells="1" sizeWithCells="1">
                  <from>
                    <xdr:col>7</xdr:col>
                    <xdr:colOff>333375</xdr:colOff>
                    <xdr:row>29</xdr:row>
                    <xdr:rowOff>66675</xdr:rowOff>
                  </from>
                  <to>
                    <xdr:col>7</xdr:col>
                    <xdr:colOff>609600</xdr:colOff>
                    <xdr:row>29</xdr:row>
                    <xdr:rowOff>276225</xdr:rowOff>
                  </to>
                </anchor>
              </controlPr>
            </control>
          </mc:Choice>
        </mc:AlternateContent>
        <mc:AlternateContent xmlns:mc="http://schemas.openxmlformats.org/markup-compatibility/2006">
          <mc:Choice Requires="x14">
            <control shapeId="48172" r:id="rId32" name="Check Box 44">
              <controlPr defaultSize="0" autoFill="0" autoLine="0" autoPict="0">
                <anchor moveWithCells="1" sizeWithCells="1">
                  <from>
                    <xdr:col>9</xdr:col>
                    <xdr:colOff>333375</xdr:colOff>
                    <xdr:row>29</xdr:row>
                    <xdr:rowOff>57150</xdr:rowOff>
                  </from>
                  <to>
                    <xdr:col>9</xdr:col>
                    <xdr:colOff>609600</xdr:colOff>
                    <xdr:row>29</xdr:row>
                    <xdr:rowOff>266700</xdr:rowOff>
                  </to>
                </anchor>
              </controlPr>
            </control>
          </mc:Choice>
        </mc:AlternateContent>
        <mc:AlternateContent xmlns:mc="http://schemas.openxmlformats.org/markup-compatibility/2006">
          <mc:Choice Requires="x14">
            <control shapeId="48173" r:id="rId33" name="Check Box 45">
              <controlPr defaultSize="0" autoFill="0" autoLine="0" autoPict="0">
                <anchor moveWithCells="1" sizeWithCells="1">
                  <from>
                    <xdr:col>11</xdr:col>
                    <xdr:colOff>314325</xdr:colOff>
                    <xdr:row>29</xdr:row>
                    <xdr:rowOff>47625</xdr:rowOff>
                  </from>
                  <to>
                    <xdr:col>11</xdr:col>
                    <xdr:colOff>590550</xdr:colOff>
                    <xdr:row>29</xdr:row>
                    <xdr:rowOff>257175</xdr:rowOff>
                  </to>
                </anchor>
              </controlPr>
            </control>
          </mc:Choice>
        </mc:AlternateContent>
        <mc:AlternateContent xmlns:mc="http://schemas.openxmlformats.org/markup-compatibility/2006">
          <mc:Choice Requires="x14">
            <control shapeId="48168" r:id="rId34" name="Check Box 40">
              <controlPr defaultSize="0" autoFill="0" autoLine="0" autoPict="0">
                <anchor moveWithCells="1" sizeWithCells="1">
                  <from>
                    <xdr:col>7</xdr:col>
                    <xdr:colOff>333375</xdr:colOff>
                    <xdr:row>28</xdr:row>
                    <xdr:rowOff>95250</xdr:rowOff>
                  </from>
                  <to>
                    <xdr:col>7</xdr:col>
                    <xdr:colOff>609600</xdr:colOff>
                    <xdr:row>28</xdr:row>
                    <xdr:rowOff>304800</xdr:rowOff>
                  </to>
                </anchor>
              </controlPr>
            </control>
          </mc:Choice>
        </mc:AlternateContent>
        <mc:AlternateContent xmlns:mc="http://schemas.openxmlformats.org/markup-compatibility/2006">
          <mc:Choice Requires="x14">
            <control shapeId="48169" r:id="rId35" name="Check Box 41">
              <controlPr defaultSize="0" autoFill="0" autoLine="0" autoPict="0">
                <anchor moveWithCells="1" sizeWithCells="1">
                  <from>
                    <xdr:col>9</xdr:col>
                    <xdr:colOff>333375</xdr:colOff>
                    <xdr:row>28</xdr:row>
                    <xdr:rowOff>85725</xdr:rowOff>
                  </from>
                  <to>
                    <xdr:col>9</xdr:col>
                    <xdr:colOff>609600</xdr:colOff>
                    <xdr:row>28</xdr:row>
                    <xdr:rowOff>295275</xdr:rowOff>
                  </to>
                </anchor>
              </controlPr>
            </control>
          </mc:Choice>
        </mc:AlternateContent>
        <mc:AlternateContent xmlns:mc="http://schemas.openxmlformats.org/markup-compatibility/2006">
          <mc:Choice Requires="x14">
            <control shapeId="48170" r:id="rId36" name="Check Box 42">
              <controlPr defaultSize="0" autoFill="0" autoLine="0" autoPict="0">
                <anchor moveWithCells="1" sizeWithCells="1">
                  <from>
                    <xdr:col>11</xdr:col>
                    <xdr:colOff>314325</xdr:colOff>
                    <xdr:row>28</xdr:row>
                    <xdr:rowOff>76200</xdr:rowOff>
                  </from>
                  <to>
                    <xdr:col>11</xdr:col>
                    <xdr:colOff>590550</xdr:colOff>
                    <xdr:row>28</xdr:row>
                    <xdr:rowOff>285750</xdr:rowOff>
                  </to>
                </anchor>
              </controlPr>
            </control>
          </mc:Choice>
        </mc:AlternateContent>
        <mc:AlternateContent xmlns:mc="http://schemas.openxmlformats.org/markup-compatibility/2006">
          <mc:Choice Requires="x14">
            <control shapeId="48165" r:id="rId37" name="Check Box 37">
              <controlPr defaultSize="0" autoFill="0" autoLine="0" autoPict="0">
                <anchor moveWithCells="1" sizeWithCells="1">
                  <from>
                    <xdr:col>7</xdr:col>
                    <xdr:colOff>333375</xdr:colOff>
                    <xdr:row>27</xdr:row>
                    <xdr:rowOff>95250</xdr:rowOff>
                  </from>
                  <to>
                    <xdr:col>7</xdr:col>
                    <xdr:colOff>609600</xdr:colOff>
                    <xdr:row>27</xdr:row>
                    <xdr:rowOff>304800</xdr:rowOff>
                  </to>
                </anchor>
              </controlPr>
            </control>
          </mc:Choice>
        </mc:AlternateContent>
        <mc:AlternateContent xmlns:mc="http://schemas.openxmlformats.org/markup-compatibility/2006">
          <mc:Choice Requires="x14">
            <control shapeId="48166" r:id="rId38" name="Check Box 38">
              <controlPr defaultSize="0" autoFill="0" autoLine="0" autoPict="0">
                <anchor moveWithCells="1" sizeWithCells="1">
                  <from>
                    <xdr:col>9</xdr:col>
                    <xdr:colOff>333375</xdr:colOff>
                    <xdr:row>27</xdr:row>
                    <xdr:rowOff>85725</xdr:rowOff>
                  </from>
                  <to>
                    <xdr:col>9</xdr:col>
                    <xdr:colOff>609600</xdr:colOff>
                    <xdr:row>27</xdr:row>
                    <xdr:rowOff>295275</xdr:rowOff>
                  </to>
                </anchor>
              </controlPr>
            </control>
          </mc:Choice>
        </mc:AlternateContent>
        <mc:AlternateContent xmlns:mc="http://schemas.openxmlformats.org/markup-compatibility/2006">
          <mc:Choice Requires="x14">
            <control shapeId="48167" r:id="rId39" name="Check Box 39">
              <controlPr defaultSize="0" autoFill="0" autoLine="0" autoPict="0">
                <anchor moveWithCells="1" sizeWithCells="1">
                  <from>
                    <xdr:col>11</xdr:col>
                    <xdr:colOff>314325</xdr:colOff>
                    <xdr:row>27</xdr:row>
                    <xdr:rowOff>76200</xdr:rowOff>
                  </from>
                  <to>
                    <xdr:col>11</xdr:col>
                    <xdr:colOff>590550</xdr:colOff>
                    <xdr:row>27</xdr:row>
                    <xdr:rowOff>285750</xdr:rowOff>
                  </to>
                </anchor>
              </controlPr>
            </control>
          </mc:Choice>
        </mc:AlternateContent>
        <mc:AlternateContent xmlns:mc="http://schemas.openxmlformats.org/markup-compatibility/2006">
          <mc:Choice Requires="x14">
            <control shapeId="48162" r:id="rId40" name="Check Box 34">
              <controlPr defaultSize="0" autoFill="0" autoLine="0" autoPict="0">
                <anchor moveWithCells="1" sizeWithCells="1">
                  <from>
                    <xdr:col>7</xdr:col>
                    <xdr:colOff>333375</xdr:colOff>
                    <xdr:row>26</xdr:row>
                    <xdr:rowOff>104775</xdr:rowOff>
                  </from>
                  <to>
                    <xdr:col>7</xdr:col>
                    <xdr:colOff>609600</xdr:colOff>
                    <xdr:row>26</xdr:row>
                    <xdr:rowOff>314325</xdr:rowOff>
                  </to>
                </anchor>
              </controlPr>
            </control>
          </mc:Choice>
        </mc:AlternateContent>
        <mc:AlternateContent xmlns:mc="http://schemas.openxmlformats.org/markup-compatibility/2006">
          <mc:Choice Requires="x14">
            <control shapeId="48163" r:id="rId41" name="Check Box 35">
              <controlPr defaultSize="0" autoFill="0" autoLine="0" autoPict="0">
                <anchor moveWithCells="1" sizeWithCells="1">
                  <from>
                    <xdr:col>9</xdr:col>
                    <xdr:colOff>333375</xdr:colOff>
                    <xdr:row>26</xdr:row>
                    <xdr:rowOff>95250</xdr:rowOff>
                  </from>
                  <to>
                    <xdr:col>9</xdr:col>
                    <xdr:colOff>609600</xdr:colOff>
                    <xdr:row>26</xdr:row>
                    <xdr:rowOff>304800</xdr:rowOff>
                  </to>
                </anchor>
              </controlPr>
            </control>
          </mc:Choice>
        </mc:AlternateContent>
        <mc:AlternateContent xmlns:mc="http://schemas.openxmlformats.org/markup-compatibility/2006">
          <mc:Choice Requires="x14">
            <control shapeId="48164" r:id="rId42" name="Check Box 36">
              <controlPr defaultSize="0" autoFill="0" autoLine="0" autoPict="0">
                <anchor moveWithCells="1" sizeWithCells="1">
                  <from>
                    <xdr:col>11</xdr:col>
                    <xdr:colOff>314325</xdr:colOff>
                    <xdr:row>26</xdr:row>
                    <xdr:rowOff>85725</xdr:rowOff>
                  </from>
                  <to>
                    <xdr:col>11</xdr:col>
                    <xdr:colOff>590550</xdr:colOff>
                    <xdr:row>26</xdr:row>
                    <xdr:rowOff>295275</xdr:rowOff>
                  </to>
                </anchor>
              </controlPr>
            </control>
          </mc:Choice>
        </mc:AlternateContent>
        <mc:AlternateContent xmlns:mc="http://schemas.openxmlformats.org/markup-compatibility/2006">
          <mc:Choice Requires="x14">
            <control shapeId="48159" r:id="rId43" name="Check Box 31">
              <controlPr defaultSize="0" autoFill="0" autoLine="0" autoPict="0">
                <anchor moveWithCells="1" sizeWithCells="1">
                  <from>
                    <xdr:col>7</xdr:col>
                    <xdr:colOff>333375</xdr:colOff>
                    <xdr:row>25</xdr:row>
                    <xdr:rowOff>76200</xdr:rowOff>
                  </from>
                  <to>
                    <xdr:col>7</xdr:col>
                    <xdr:colOff>609600</xdr:colOff>
                    <xdr:row>25</xdr:row>
                    <xdr:rowOff>285750</xdr:rowOff>
                  </to>
                </anchor>
              </controlPr>
            </control>
          </mc:Choice>
        </mc:AlternateContent>
        <mc:AlternateContent xmlns:mc="http://schemas.openxmlformats.org/markup-compatibility/2006">
          <mc:Choice Requires="x14">
            <control shapeId="48160" r:id="rId44" name="Check Box 32">
              <controlPr defaultSize="0" autoFill="0" autoLine="0" autoPict="0">
                <anchor moveWithCells="1" sizeWithCells="1">
                  <from>
                    <xdr:col>9</xdr:col>
                    <xdr:colOff>333375</xdr:colOff>
                    <xdr:row>25</xdr:row>
                    <xdr:rowOff>66675</xdr:rowOff>
                  </from>
                  <to>
                    <xdr:col>9</xdr:col>
                    <xdr:colOff>609600</xdr:colOff>
                    <xdr:row>25</xdr:row>
                    <xdr:rowOff>276225</xdr:rowOff>
                  </to>
                </anchor>
              </controlPr>
            </control>
          </mc:Choice>
        </mc:AlternateContent>
        <mc:AlternateContent xmlns:mc="http://schemas.openxmlformats.org/markup-compatibility/2006">
          <mc:Choice Requires="x14">
            <control shapeId="48161" r:id="rId45" name="Check Box 33">
              <controlPr defaultSize="0" autoFill="0" autoLine="0" autoPict="0">
                <anchor moveWithCells="1" sizeWithCells="1">
                  <from>
                    <xdr:col>11</xdr:col>
                    <xdr:colOff>314325</xdr:colOff>
                    <xdr:row>25</xdr:row>
                    <xdr:rowOff>57150</xdr:rowOff>
                  </from>
                  <to>
                    <xdr:col>11</xdr:col>
                    <xdr:colOff>590550</xdr:colOff>
                    <xdr:row>25</xdr:row>
                    <xdr:rowOff>266700</xdr:rowOff>
                  </to>
                </anchor>
              </controlPr>
            </control>
          </mc:Choice>
        </mc:AlternateContent>
        <mc:AlternateContent xmlns:mc="http://schemas.openxmlformats.org/markup-compatibility/2006">
          <mc:Choice Requires="x14">
            <control shapeId="48156" r:id="rId46" name="Check Box 28">
              <controlPr defaultSize="0" autoFill="0" autoLine="0" autoPict="0">
                <anchor moveWithCells="1" sizeWithCells="1">
                  <from>
                    <xdr:col>7</xdr:col>
                    <xdr:colOff>333375</xdr:colOff>
                    <xdr:row>24</xdr:row>
                    <xdr:rowOff>85725</xdr:rowOff>
                  </from>
                  <to>
                    <xdr:col>7</xdr:col>
                    <xdr:colOff>609600</xdr:colOff>
                    <xdr:row>24</xdr:row>
                    <xdr:rowOff>295275</xdr:rowOff>
                  </to>
                </anchor>
              </controlPr>
            </control>
          </mc:Choice>
        </mc:AlternateContent>
        <mc:AlternateContent xmlns:mc="http://schemas.openxmlformats.org/markup-compatibility/2006">
          <mc:Choice Requires="x14">
            <control shapeId="48157" r:id="rId47" name="Check Box 29">
              <controlPr defaultSize="0" autoFill="0" autoLine="0" autoPict="0">
                <anchor moveWithCells="1" sizeWithCells="1">
                  <from>
                    <xdr:col>9</xdr:col>
                    <xdr:colOff>333375</xdr:colOff>
                    <xdr:row>24</xdr:row>
                    <xdr:rowOff>76200</xdr:rowOff>
                  </from>
                  <to>
                    <xdr:col>9</xdr:col>
                    <xdr:colOff>609600</xdr:colOff>
                    <xdr:row>24</xdr:row>
                    <xdr:rowOff>285750</xdr:rowOff>
                  </to>
                </anchor>
              </controlPr>
            </control>
          </mc:Choice>
        </mc:AlternateContent>
        <mc:AlternateContent xmlns:mc="http://schemas.openxmlformats.org/markup-compatibility/2006">
          <mc:Choice Requires="x14">
            <control shapeId="48158" r:id="rId48" name="Check Box 30">
              <controlPr defaultSize="0" autoFill="0" autoLine="0" autoPict="0">
                <anchor moveWithCells="1" sizeWithCells="1">
                  <from>
                    <xdr:col>11</xdr:col>
                    <xdr:colOff>314325</xdr:colOff>
                    <xdr:row>24</xdr:row>
                    <xdr:rowOff>66675</xdr:rowOff>
                  </from>
                  <to>
                    <xdr:col>11</xdr:col>
                    <xdr:colOff>590550</xdr:colOff>
                    <xdr:row>24</xdr:row>
                    <xdr:rowOff>276225</xdr:rowOff>
                  </to>
                </anchor>
              </controlPr>
            </control>
          </mc:Choice>
        </mc:AlternateContent>
        <mc:AlternateContent xmlns:mc="http://schemas.openxmlformats.org/markup-compatibility/2006">
          <mc:Choice Requires="x14">
            <control shapeId="48153" r:id="rId49" name="Check Box 25">
              <controlPr defaultSize="0" autoFill="0" autoLine="0" autoPict="0">
                <anchor moveWithCells="1" sizeWithCells="1">
                  <from>
                    <xdr:col>7</xdr:col>
                    <xdr:colOff>333375</xdr:colOff>
                    <xdr:row>23</xdr:row>
                    <xdr:rowOff>85725</xdr:rowOff>
                  </from>
                  <to>
                    <xdr:col>7</xdr:col>
                    <xdr:colOff>609600</xdr:colOff>
                    <xdr:row>23</xdr:row>
                    <xdr:rowOff>295275</xdr:rowOff>
                  </to>
                </anchor>
              </controlPr>
            </control>
          </mc:Choice>
        </mc:AlternateContent>
        <mc:AlternateContent xmlns:mc="http://schemas.openxmlformats.org/markup-compatibility/2006">
          <mc:Choice Requires="x14">
            <control shapeId="48154" r:id="rId50" name="Check Box 26">
              <controlPr defaultSize="0" autoFill="0" autoLine="0" autoPict="0">
                <anchor moveWithCells="1" sizeWithCells="1">
                  <from>
                    <xdr:col>9</xdr:col>
                    <xdr:colOff>333375</xdr:colOff>
                    <xdr:row>23</xdr:row>
                    <xdr:rowOff>76200</xdr:rowOff>
                  </from>
                  <to>
                    <xdr:col>9</xdr:col>
                    <xdr:colOff>609600</xdr:colOff>
                    <xdr:row>23</xdr:row>
                    <xdr:rowOff>285750</xdr:rowOff>
                  </to>
                </anchor>
              </controlPr>
            </control>
          </mc:Choice>
        </mc:AlternateContent>
        <mc:AlternateContent xmlns:mc="http://schemas.openxmlformats.org/markup-compatibility/2006">
          <mc:Choice Requires="x14">
            <control shapeId="48155" r:id="rId51" name="Check Box 27">
              <controlPr defaultSize="0" autoFill="0" autoLine="0" autoPict="0">
                <anchor moveWithCells="1" sizeWithCells="1">
                  <from>
                    <xdr:col>11</xdr:col>
                    <xdr:colOff>314325</xdr:colOff>
                    <xdr:row>23</xdr:row>
                    <xdr:rowOff>66675</xdr:rowOff>
                  </from>
                  <to>
                    <xdr:col>11</xdr:col>
                    <xdr:colOff>590550</xdr:colOff>
                    <xdr:row>23</xdr:row>
                    <xdr:rowOff>276225</xdr:rowOff>
                  </to>
                </anchor>
              </controlPr>
            </control>
          </mc:Choice>
        </mc:AlternateContent>
        <mc:AlternateContent xmlns:mc="http://schemas.openxmlformats.org/markup-compatibility/2006">
          <mc:Choice Requires="x14">
            <control shapeId="48150" r:id="rId52" name="Check Box 22">
              <controlPr defaultSize="0" autoFill="0" autoLine="0" autoPict="0">
                <anchor moveWithCells="1" sizeWithCells="1">
                  <from>
                    <xdr:col>7</xdr:col>
                    <xdr:colOff>333375</xdr:colOff>
                    <xdr:row>22</xdr:row>
                    <xdr:rowOff>95250</xdr:rowOff>
                  </from>
                  <to>
                    <xdr:col>7</xdr:col>
                    <xdr:colOff>609600</xdr:colOff>
                    <xdr:row>22</xdr:row>
                    <xdr:rowOff>304800</xdr:rowOff>
                  </to>
                </anchor>
              </controlPr>
            </control>
          </mc:Choice>
        </mc:AlternateContent>
        <mc:AlternateContent xmlns:mc="http://schemas.openxmlformats.org/markup-compatibility/2006">
          <mc:Choice Requires="x14">
            <control shapeId="48151" r:id="rId53" name="Check Box 23">
              <controlPr defaultSize="0" autoFill="0" autoLine="0" autoPict="0">
                <anchor moveWithCells="1" sizeWithCells="1">
                  <from>
                    <xdr:col>9</xdr:col>
                    <xdr:colOff>333375</xdr:colOff>
                    <xdr:row>22</xdr:row>
                    <xdr:rowOff>85725</xdr:rowOff>
                  </from>
                  <to>
                    <xdr:col>9</xdr:col>
                    <xdr:colOff>609600</xdr:colOff>
                    <xdr:row>22</xdr:row>
                    <xdr:rowOff>295275</xdr:rowOff>
                  </to>
                </anchor>
              </controlPr>
            </control>
          </mc:Choice>
        </mc:AlternateContent>
        <mc:AlternateContent xmlns:mc="http://schemas.openxmlformats.org/markup-compatibility/2006">
          <mc:Choice Requires="x14">
            <control shapeId="48152" r:id="rId54" name="Check Box 24">
              <controlPr defaultSize="0" autoFill="0" autoLine="0" autoPict="0">
                <anchor moveWithCells="1" sizeWithCells="1">
                  <from>
                    <xdr:col>11</xdr:col>
                    <xdr:colOff>314325</xdr:colOff>
                    <xdr:row>22</xdr:row>
                    <xdr:rowOff>76200</xdr:rowOff>
                  </from>
                  <to>
                    <xdr:col>11</xdr:col>
                    <xdr:colOff>590550</xdr:colOff>
                    <xdr:row>22</xdr:row>
                    <xdr:rowOff>285750</xdr:rowOff>
                  </to>
                </anchor>
              </controlPr>
            </control>
          </mc:Choice>
        </mc:AlternateContent>
        <mc:AlternateContent xmlns:mc="http://schemas.openxmlformats.org/markup-compatibility/2006">
          <mc:Choice Requires="x14">
            <control shapeId="48147" r:id="rId55" name="Check Box 19">
              <controlPr defaultSize="0" autoFill="0" autoLine="0" autoPict="0">
                <anchor moveWithCells="1" sizeWithCells="1">
                  <from>
                    <xdr:col>7</xdr:col>
                    <xdr:colOff>333375</xdr:colOff>
                    <xdr:row>21</xdr:row>
                    <xdr:rowOff>76200</xdr:rowOff>
                  </from>
                  <to>
                    <xdr:col>7</xdr:col>
                    <xdr:colOff>609600</xdr:colOff>
                    <xdr:row>21</xdr:row>
                    <xdr:rowOff>285750</xdr:rowOff>
                  </to>
                </anchor>
              </controlPr>
            </control>
          </mc:Choice>
        </mc:AlternateContent>
        <mc:AlternateContent xmlns:mc="http://schemas.openxmlformats.org/markup-compatibility/2006">
          <mc:Choice Requires="x14">
            <control shapeId="48148" r:id="rId56" name="Check Box 20">
              <controlPr defaultSize="0" autoFill="0" autoLine="0" autoPict="0">
                <anchor moveWithCells="1" sizeWithCells="1">
                  <from>
                    <xdr:col>9</xdr:col>
                    <xdr:colOff>333375</xdr:colOff>
                    <xdr:row>21</xdr:row>
                    <xdr:rowOff>66675</xdr:rowOff>
                  </from>
                  <to>
                    <xdr:col>9</xdr:col>
                    <xdr:colOff>609600</xdr:colOff>
                    <xdr:row>21</xdr:row>
                    <xdr:rowOff>276225</xdr:rowOff>
                  </to>
                </anchor>
              </controlPr>
            </control>
          </mc:Choice>
        </mc:AlternateContent>
        <mc:AlternateContent xmlns:mc="http://schemas.openxmlformats.org/markup-compatibility/2006">
          <mc:Choice Requires="x14">
            <control shapeId="48149" r:id="rId57" name="Check Box 21">
              <controlPr defaultSize="0" autoFill="0" autoLine="0" autoPict="0">
                <anchor moveWithCells="1" sizeWithCells="1">
                  <from>
                    <xdr:col>11</xdr:col>
                    <xdr:colOff>314325</xdr:colOff>
                    <xdr:row>21</xdr:row>
                    <xdr:rowOff>57150</xdr:rowOff>
                  </from>
                  <to>
                    <xdr:col>11</xdr:col>
                    <xdr:colOff>590550</xdr:colOff>
                    <xdr:row>21</xdr:row>
                    <xdr:rowOff>266700</xdr:rowOff>
                  </to>
                </anchor>
              </controlPr>
            </control>
          </mc:Choice>
        </mc:AlternateContent>
        <mc:AlternateContent xmlns:mc="http://schemas.openxmlformats.org/markup-compatibility/2006">
          <mc:Choice Requires="x14">
            <control shapeId="48144" r:id="rId58" name="Check Box 16">
              <controlPr defaultSize="0" autoFill="0" autoLine="0" autoPict="0">
                <anchor moveWithCells="1" sizeWithCells="1">
                  <from>
                    <xdr:col>7</xdr:col>
                    <xdr:colOff>333375</xdr:colOff>
                    <xdr:row>20</xdr:row>
                    <xdr:rowOff>85725</xdr:rowOff>
                  </from>
                  <to>
                    <xdr:col>7</xdr:col>
                    <xdr:colOff>609600</xdr:colOff>
                    <xdr:row>20</xdr:row>
                    <xdr:rowOff>295275</xdr:rowOff>
                  </to>
                </anchor>
              </controlPr>
            </control>
          </mc:Choice>
        </mc:AlternateContent>
        <mc:AlternateContent xmlns:mc="http://schemas.openxmlformats.org/markup-compatibility/2006">
          <mc:Choice Requires="x14">
            <control shapeId="48145" r:id="rId59" name="Check Box 17">
              <controlPr defaultSize="0" autoFill="0" autoLine="0" autoPict="0">
                <anchor moveWithCells="1" sizeWithCells="1">
                  <from>
                    <xdr:col>9</xdr:col>
                    <xdr:colOff>333375</xdr:colOff>
                    <xdr:row>20</xdr:row>
                    <xdr:rowOff>76200</xdr:rowOff>
                  </from>
                  <to>
                    <xdr:col>9</xdr:col>
                    <xdr:colOff>609600</xdr:colOff>
                    <xdr:row>20</xdr:row>
                    <xdr:rowOff>285750</xdr:rowOff>
                  </to>
                </anchor>
              </controlPr>
            </control>
          </mc:Choice>
        </mc:AlternateContent>
        <mc:AlternateContent xmlns:mc="http://schemas.openxmlformats.org/markup-compatibility/2006">
          <mc:Choice Requires="x14">
            <control shapeId="48146" r:id="rId60" name="Check Box 18">
              <controlPr defaultSize="0" autoFill="0" autoLine="0" autoPict="0">
                <anchor moveWithCells="1" sizeWithCells="1">
                  <from>
                    <xdr:col>11</xdr:col>
                    <xdr:colOff>314325</xdr:colOff>
                    <xdr:row>20</xdr:row>
                    <xdr:rowOff>66675</xdr:rowOff>
                  </from>
                  <to>
                    <xdr:col>11</xdr:col>
                    <xdr:colOff>590550</xdr:colOff>
                    <xdr:row>20</xdr:row>
                    <xdr:rowOff>276225</xdr:rowOff>
                  </to>
                </anchor>
              </controlPr>
            </control>
          </mc:Choice>
        </mc:AlternateContent>
        <mc:AlternateContent xmlns:mc="http://schemas.openxmlformats.org/markup-compatibility/2006">
          <mc:Choice Requires="x14">
            <control shapeId="48141" r:id="rId61" name="Check Box 13">
              <controlPr defaultSize="0" autoFill="0" autoLine="0" autoPict="0">
                <anchor moveWithCells="1" sizeWithCells="1">
                  <from>
                    <xdr:col>7</xdr:col>
                    <xdr:colOff>333375</xdr:colOff>
                    <xdr:row>19</xdr:row>
                    <xdr:rowOff>57150</xdr:rowOff>
                  </from>
                  <to>
                    <xdr:col>7</xdr:col>
                    <xdr:colOff>609600</xdr:colOff>
                    <xdr:row>19</xdr:row>
                    <xdr:rowOff>266700</xdr:rowOff>
                  </to>
                </anchor>
              </controlPr>
            </control>
          </mc:Choice>
        </mc:AlternateContent>
        <mc:AlternateContent xmlns:mc="http://schemas.openxmlformats.org/markup-compatibility/2006">
          <mc:Choice Requires="x14">
            <control shapeId="48142" r:id="rId62" name="Check Box 14">
              <controlPr defaultSize="0" autoFill="0" autoLine="0" autoPict="0">
                <anchor moveWithCells="1" sizeWithCells="1">
                  <from>
                    <xdr:col>9</xdr:col>
                    <xdr:colOff>333375</xdr:colOff>
                    <xdr:row>19</xdr:row>
                    <xdr:rowOff>47625</xdr:rowOff>
                  </from>
                  <to>
                    <xdr:col>9</xdr:col>
                    <xdr:colOff>609600</xdr:colOff>
                    <xdr:row>19</xdr:row>
                    <xdr:rowOff>257175</xdr:rowOff>
                  </to>
                </anchor>
              </controlPr>
            </control>
          </mc:Choice>
        </mc:AlternateContent>
        <mc:AlternateContent xmlns:mc="http://schemas.openxmlformats.org/markup-compatibility/2006">
          <mc:Choice Requires="x14">
            <control shapeId="48143" r:id="rId63" name="Check Box 15">
              <controlPr defaultSize="0" autoFill="0" autoLine="0" autoPict="0">
                <anchor moveWithCells="1" sizeWithCells="1">
                  <from>
                    <xdr:col>11</xdr:col>
                    <xdr:colOff>314325</xdr:colOff>
                    <xdr:row>19</xdr:row>
                    <xdr:rowOff>38100</xdr:rowOff>
                  </from>
                  <to>
                    <xdr:col>11</xdr:col>
                    <xdr:colOff>590550</xdr:colOff>
                    <xdr:row>19</xdr:row>
                    <xdr:rowOff>247650</xdr:rowOff>
                  </to>
                </anchor>
              </controlPr>
            </control>
          </mc:Choice>
        </mc:AlternateContent>
        <mc:AlternateContent xmlns:mc="http://schemas.openxmlformats.org/markup-compatibility/2006">
          <mc:Choice Requires="x14">
            <control shapeId="48138" r:id="rId64" name="Check Box 10">
              <controlPr defaultSize="0" autoFill="0" autoLine="0" autoPict="0">
                <anchor moveWithCells="1" sizeWithCells="1">
                  <from>
                    <xdr:col>7</xdr:col>
                    <xdr:colOff>333375</xdr:colOff>
                    <xdr:row>18</xdr:row>
                    <xdr:rowOff>85725</xdr:rowOff>
                  </from>
                  <to>
                    <xdr:col>7</xdr:col>
                    <xdr:colOff>609600</xdr:colOff>
                    <xdr:row>18</xdr:row>
                    <xdr:rowOff>295275</xdr:rowOff>
                  </to>
                </anchor>
              </controlPr>
            </control>
          </mc:Choice>
        </mc:AlternateContent>
        <mc:AlternateContent xmlns:mc="http://schemas.openxmlformats.org/markup-compatibility/2006">
          <mc:Choice Requires="x14">
            <control shapeId="48139" r:id="rId65" name="Check Box 11">
              <controlPr defaultSize="0" autoFill="0" autoLine="0" autoPict="0">
                <anchor moveWithCells="1" sizeWithCells="1">
                  <from>
                    <xdr:col>9</xdr:col>
                    <xdr:colOff>333375</xdr:colOff>
                    <xdr:row>18</xdr:row>
                    <xdr:rowOff>76200</xdr:rowOff>
                  </from>
                  <to>
                    <xdr:col>9</xdr:col>
                    <xdr:colOff>609600</xdr:colOff>
                    <xdr:row>18</xdr:row>
                    <xdr:rowOff>285750</xdr:rowOff>
                  </to>
                </anchor>
              </controlPr>
            </control>
          </mc:Choice>
        </mc:AlternateContent>
        <mc:AlternateContent xmlns:mc="http://schemas.openxmlformats.org/markup-compatibility/2006">
          <mc:Choice Requires="x14">
            <control shapeId="48140" r:id="rId66" name="Check Box 12">
              <controlPr defaultSize="0" autoFill="0" autoLine="0" autoPict="0">
                <anchor moveWithCells="1" sizeWithCells="1">
                  <from>
                    <xdr:col>11</xdr:col>
                    <xdr:colOff>314325</xdr:colOff>
                    <xdr:row>18</xdr:row>
                    <xdr:rowOff>66675</xdr:rowOff>
                  </from>
                  <to>
                    <xdr:col>11</xdr:col>
                    <xdr:colOff>590550</xdr:colOff>
                    <xdr:row>18</xdr:row>
                    <xdr:rowOff>276225</xdr:rowOff>
                  </to>
                </anchor>
              </controlPr>
            </control>
          </mc:Choice>
        </mc:AlternateContent>
        <mc:AlternateContent xmlns:mc="http://schemas.openxmlformats.org/markup-compatibility/2006">
          <mc:Choice Requires="x14">
            <control shapeId="48135" r:id="rId67" name="Check Box 7">
              <controlPr defaultSize="0" autoFill="0" autoLine="0" autoPict="0">
                <anchor moveWithCells="1" sizeWithCells="1">
                  <from>
                    <xdr:col>7</xdr:col>
                    <xdr:colOff>333375</xdr:colOff>
                    <xdr:row>17</xdr:row>
                    <xdr:rowOff>66675</xdr:rowOff>
                  </from>
                  <to>
                    <xdr:col>7</xdr:col>
                    <xdr:colOff>609600</xdr:colOff>
                    <xdr:row>17</xdr:row>
                    <xdr:rowOff>276225</xdr:rowOff>
                  </to>
                </anchor>
              </controlPr>
            </control>
          </mc:Choice>
        </mc:AlternateContent>
        <mc:AlternateContent xmlns:mc="http://schemas.openxmlformats.org/markup-compatibility/2006">
          <mc:Choice Requires="x14">
            <control shapeId="48136" r:id="rId68" name="Check Box 8">
              <controlPr defaultSize="0" autoFill="0" autoLine="0" autoPict="0">
                <anchor moveWithCells="1" sizeWithCells="1">
                  <from>
                    <xdr:col>9</xdr:col>
                    <xdr:colOff>333375</xdr:colOff>
                    <xdr:row>17</xdr:row>
                    <xdr:rowOff>57150</xdr:rowOff>
                  </from>
                  <to>
                    <xdr:col>9</xdr:col>
                    <xdr:colOff>609600</xdr:colOff>
                    <xdr:row>17</xdr:row>
                    <xdr:rowOff>266700</xdr:rowOff>
                  </to>
                </anchor>
              </controlPr>
            </control>
          </mc:Choice>
        </mc:AlternateContent>
        <mc:AlternateContent xmlns:mc="http://schemas.openxmlformats.org/markup-compatibility/2006">
          <mc:Choice Requires="x14">
            <control shapeId="48137" r:id="rId69" name="Check Box 9">
              <controlPr defaultSize="0" autoFill="0" autoLine="0" autoPict="0">
                <anchor moveWithCells="1" sizeWithCells="1">
                  <from>
                    <xdr:col>11</xdr:col>
                    <xdr:colOff>314325</xdr:colOff>
                    <xdr:row>17</xdr:row>
                    <xdr:rowOff>47625</xdr:rowOff>
                  </from>
                  <to>
                    <xdr:col>11</xdr:col>
                    <xdr:colOff>590550</xdr:colOff>
                    <xdr:row>17</xdr:row>
                    <xdr:rowOff>257175</xdr:rowOff>
                  </to>
                </anchor>
              </controlPr>
            </control>
          </mc:Choice>
        </mc:AlternateContent>
        <mc:AlternateContent xmlns:mc="http://schemas.openxmlformats.org/markup-compatibility/2006">
          <mc:Choice Requires="x14">
            <control shapeId="48132" r:id="rId70" name="Check Box 4">
              <controlPr defaultSize="0" autoFill="0" autoLine="0" autoPict="0">
                <anchor moveWithCells="1" sizeWithCells="1">
                  <from>
                    <xdr:col>7</xdr:col>
                    <xdr:colOff>333375</xdr:colOff>
                    <xdr:row>16</xdr:row>
                    <xdr:rowOff>133350</xdr:rowOff>
                  </from>
                  <to>
                    <xdr:col>7</xdr:col>
                    <xdr:colOff>609600</xdr:colOff>
                    <xdr:row>16</xdr:row>
                    <xdr:rowOff>342900</xdr:rowOff>
                  </to>
                </anchor>
              </controlPr>
            </control>
          </mc:Choice>
        </mc:AlternateContent>
        <mc:AlternateContent xmlns:mc="http://schemas.openxmlformats.org/markup-compatibility/2006">
          <mc:Choice Requires="x14">
            <control shapeId="48133" r:id="rId71" name="Check Box 5">
              <controlPr defaultSize="0" autoFill="0" autoLine="0" autoPict="0">
                <anchor moveWithCells="1" sizeWithCells="1">
                  <from>
                    <xdr:col>9</xdr:col>
                    <xdr:colOff>333375</xdr:colOff>
                    <xdr:row>16</xdr:row>
                    <xdr:rowOff>123825</xdr:rowOff>
                  </from>
                  <to>
                    <xdr:col>9</xdr:col>
                    <xdr:colOff>609600</xdr:colOff>
                    <xdr:row>16</xdr:row>
                    <xdr:rowOff>333375</xdr:rowOff>
                  </to>
                </anchor>
              </controlPr>
            </control>
          </mc:Choice>
        </mc:AlternateContent>
        <mc:AlternateContent xmlns:mc="http://schemas.openxmlformats.org/markup-compatibility/2006">
          <mc:Choice Requires="x14">
            <control shapeId="48134" r:id="rId72" name="Check Box 6">
              <controlPr defaultSize="0" autoFill="0" autoLine="0" autoPict="0">
                <anchor moveWithCells="1" sizeWithCells="1">
                  <from>
                    <xdr:col>11</xdr:col>
                    <xdr:colOff>314325</xdr:colOff>
                    <xdr:row>16</xdr:row>
                    <xdr:rowOff>114300</xdr:rowOff>
                  </from>
                  <to>
                    <xdr:col>11</xdr:col>
                    <xdr:colOff>590550</xdr:colOff>
                    <xdr:row>16</xdr:row>
                    <xdr:rowOff>323850</xdr:rowOff>
                  </to>
                </anchor>
              </controlPr>
            </control>
          </mc:Choice>
        </mc:AlternateContent>
        <mc:AlternateContent xmlns:mc="http://schemas.openxmlformats.org/markup-compatibility/2006">
          <mc:Choice Requires="x14">
            <control shapeId="48129" r:id="rId73" name="Check Box 1">
              <controlPr defaultSize="0" autoFill="0" autoLine="0" autoPict="0">
                <anchor moveWithCells="1" sizeWithCells="1">
                  <from>
                    <xdr:col>7</xdr:col>
                    <xdr:colOff>333375</xdr:colOff>
                    <xdr:row>15</xdr:row>
                    <xdr:rowOff>57150</xdr:rowOff>
                  </from>
                  <to>
                    <xdr:col>7</xdr:col>
                    <xdr:colOff>609600</xdr:colOff>
                    <xdr:row>15</xdr:row>
                    <xdr:rowOff>266700</xdr:rowOff>
                  </to>
                </anchor>
              </controlPr>
            </control>
          </mc:Choice>
        </mc:AlternateContent>
        <mc:AlternateContent xmlns:mc="http://schemas.openxmlformats.org/markup-compatibility/2006">
          <mc:Choice Requires="x14">
            <control shapeId="48130" r:id="rId74" name="Check Box 2">
              <controlPr defaultSize="0" autoFill="0" autoLine="0" autoPict="0">
                <anchor moveWithCells="1" sizeWithCells="1">
                  <from>
                    <xdr:col>9</xdr:col>
                    <xdr:colOff>333375</xdr:colOff>
                    <xdr:row>15</xdr:row>
                    <xdr:rowOff>47625</xdr:rowOff>
                  </from>
                  <to>
                    <xdr:col>9</xdr:col>
                    <xdr:colOff>609600</xdr:colOff>
                    <xdr:row>15</xdr:row>
                    <xdr:rowOff>257175</xdr:rowOff>
                  </to>
                </anchor>
              </controlPr>
            </control>
          </mc:Choice>
        </mc:AlternateContent>
        <mc:AlternateContent xmlns:mc="http://schemas.openxmlformats.org/markup-compatibility/2006">
          <mc:Choice Requires="x14">
            <control shapeId="48131" r:id="rId75" name="Check Box 3">
              <controlPr defaultSize="0" autoFill="0" autoLine="0" autoPict="0">
                <anchor moveWithCells="1" sizeWithCells="1">
                  <from>
                    <xdr:col>11</xdr:col>
                    <xdr:colOff>314325</xdr:colOff>
                    <xdr:row>15</xdr:row>
                    <xdr:rowOff>38100</xdr:rowOff>
                  </from>
                  <to>
                    <xdr:col>11</xdr:col>
                    <xdr:colOff>590550</xdr:colOff>
                    <xdr:row>15</xdr:row>
                    <xdr:rowOff>247650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D05A-AC52-4C32-9B38-9554FE22255D}">
  <dimension ref="A1:G20"/>
  <sheetViews>
    <sheetView zoomScaleNormal="100" workbookViewId="0">
      <selection activeCell="G10" sqref="G10"/>
    </sheetView>
  </sheetViews>
  <sheetFormatPr defaultRowHeight="13.5"/>
  <cols>
    <col min="1" max="1" width="3.625" style="79" customWidth="1"/>
    <col min="2" max="2" width="2.625" style="79" customWidth="1"/>
    <col min="3" max="3" width="24.75" style="79" customWidth="1"/>
    <col min="4" max="4" width="19.25" style="79" customWidth="1"/>
    <col min="5" max="5" width="16" style="79" customWidth="1"/>
    <col min="6" max="6" width="3.625" style="79" customWidth="1"/>
    <col min="7" max="7" width="18" style="79" customWidth="1"/>
    <col min="8" max="8" width="3.5" style="79" customWidth="1"/>
    <col min="9" max="16384" width="9" style="79"/>
  </cols>
  <sheetData>
    <row r="1" spans="1:7" s="76" customFormat="1" ht="17.25">
      <c r="A1" s="1065" t="s">
        <v>232</v>
      </c>
      <c r="B1" s="1065"/>
      <c r="C1" s="1065"/>
      <c r="D1" s="1065"/>
      <c r="E1" s="3"/>
      <c r="F1" s="1072">
        <f>表1!AE1</f>
        <v>0</v>
      </c>
      <c r="G1" s="1073"/>
    </row>
    <row r="2" spans="1:7" s="76" customFormat="1" ht="17.25">
      <c r="A2" s="328"/>
      <c r="B2" s="328"/>
      <c r="C2" s="328"/>
      <c r="D2" s="328"/>
      <c r="E2" s="3"/>
      <c r="F2" s="1074"/>
      <c r="G2" s="1075"/>
    </row>
    <row r="3" spans="1:7" s="76" customFormat="1" ht="9" customHeight="1">
      <c r="A3" s="1"/>
    </row>
    <row r="4" spans="1:7" s="76" customFormat="1" ht="18" customHeight="1">
      <c r="B4" t="s">
        <v>233</v>
      </c>
      <c r="C4" s="2" t="s">
        <v>509</v>
      </c>
    </row>
    <row r="5" spans="1:7" s="76" customFormat="1" ht="18" customHeight="1">
      <c r="B5" s="32"/>
      <c r="C5" s="2" t="s">
        <v>510</v>
      </c>
    </row>
    <row r="6" spans="1:7" s="77" customFormat="1" ht="15.95" customHeight="1">
      <c r="A6" s="34"/>
      <c r="C6" s="386" t="s">
        <v>547</v>
      </c>
    </row>
    <row r="7" spans="1:7" s="78" customFormat="1" ht="15.95" customHeight="1">
      <c r="A7" s="34"/>
      <c r="B7" s="35"/>
      <c r="C7" s="85" t="s">
        <v>548</v>
      </c>
    </row>
    <row r="8" spans="1:7" s="78" customFormat="1" ht="13.5" customHeight="1"/>
    <row r="9" spans="1:7" s="76" customFormat="1" ht="22.5" customHeight="1" thickBot="1">
      <c r="A9" s="78"/>
      <c r="B9" s="1068" t="s">
        <v>68</v>
      </c>
      <c r="C9" s="1069"/>
      <c r="D9" s="1069"/>
      <c r="E9" s="1069"/>
      <c r="F9" s="1070"/>
      <c r="G9" s="4" t="s">
        <v>69</v>
      </c>
    </row>
    <row r="10" spans="1:7" ht="28.5" customHeight="1" thickTop="1">
      <c r="A10" s="76"/>
      <c r="B10" s="86"/>
      <c r="C10" s="87" t="s">
        <v>382</v>
      </c>
      <c r="D10" s="88"/>
      <c r="E10" s="88"/>
      <c r="F10" s="89"/>
      <c r="G10" s="420"/>
    </row>
    <row r="11" spans="1:7" ht="28.5" customHeight="1">
      <c r="B11" s="90"/>
      <c r="C11" s="91" t="s">
        <v>479</v>
      </c>
      <c r="D11" s="91"/>
      <c r="E11" s="91"/>
      <c r="F11" s="92"/>
      <c r="G11" s="421"/>
    </row>
    <row r="12" spans="1:7" ht="28.5" customHeight="1">
      <c r="B12" s="90"/>
      <c r="C12" s="91" t="s">
        <v>70</v>
      </c>
      <c r="D12" s="91"/>
      <c r="E12" s="91"/>
      <c r="F12" s="92"/>
      <c r="G12" s="421"/>
    </row>
    <row r="13" spans="1:7" ht="28.5" customHeight="1">
      <c r="B13" s="90"/>
      <c r="C13" s="91" t="s">
        <v>367</v>
      </c>
      <c r="D13" s="91"/>
      <c r="E13" s="91"/>
      <c r="F13" s="92"/>
      <c r="G13" s="421"/>
    </row>
    <row r="14" spans="1:7" ht="28.5" customHeight="1">
      <c r="B14" s="90"/>
      <c r="C14" s="91" t="s">
        <v>383</v>
      </c>
      <c r="D14" s="91"/>
      <c r="E14" s="91"/>
      <c r="F14" s="92"/>
      <c r="G14" s="421"/>
    </row>
    <row r="15" spans="1:7" ht="28.5" customHeight="1">
      <c r="B15" s="90"/>
      <c r="C15" s="91" t="s">
        <v>71</v>
      </c>
      <c r="D15" s="91"/>
      <c r="E15" s="91"/>
      <c r="F15" s="92"/>
      <c r="G15" s="421"/>
    </row>
    <row r="16" spans="1:7" ht="28.5" customHeight="1">
      <c r="B16" s="90"/>
      <c r="C16" s="91" t="s">
        <v>72</v>
      </c>
      <c r="D16" s="91"/>
      <c r="E16" s="91"/>
      <c r="F16" s="92"/>
      <c r="G16" s="421"/>
    </row>
    <row r="17" spans="2:7" ht="28.5" customHeight="1">
      <c r="B17" s="90"/>
      <c r="C17" s="91" t="s">
        <v>73</v>
      </c>
      <c r="D17" s="91"/>
      <c r="E17" s="91"/>
      <c r="F17" s="92"/>
      <c r="G17" s="421"/>
    </row>
    <row r="18" spans="2:7" ht="28.5" customHeight="1">
      <c r="B18" s="90"/>
      <c r="C18" s="91" t="s">
        <v>74</v>
      </c>
      <c r="D18" s="91"/>
      <c r="E18" s="91"/>
      <c r="F18" s="92"/>
      <c r="G18" s="421"/>
    </row>
    <row r="19" spans="2:7" ht="17.25" customHeight="1">
      <c r="B19" s="93"/>
      <c r="C19" s="94" t="s">
        <v>93</v>
      </c>
      <c r="D19" s="94"/>
      <c r="E19" s="94"/>
      <c r="F19" s="95"/>
      <c r="G19" s="1066"/>
    </row>
    <row r="20" spans="2:7" ht="48.75" customHeight="1">
      <c r="B20" s="147" t="s">
        <v>75</v>
      </c>
      <c r="C20" s="1071"/>
      <c r="D20" s="1071"/>
      <c r="E20" s="1071"/>
      <c r="F20" s="148" t="s">
        <v>181</v>
      </c>
      <c r="G20" s="1067"/>
    </row>
  </sheetData>
  <mergeCells count="5">
    <mergeCell ref="A1:D1"/>
    <mergeCell ref="G19:G20"/>
    <mergeCell ref="B9:F9"/>
    <mergeCell ref="C20:E20"/>
    <mergeCell ref="F1:G2"/>
  </mergeCells>
  <phoneticPr fontId="2"/>
  <pageMargins left="0.6692913385826772" right="0.19685039370078741" top="0.39370078740157483" bottom="0.51181102362204722" header="0.31496062992125984" footer="0.27559055118110237"/>
  <pageSetup paperSize="9" orientation="portrait" r:id="rId1"/>
  <headerFooter scaleWithDoc="0" alignWithMargins="0">
    <oddFooter>&amp;L&amp;9 2026.03.31新B&amp;C-13-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6</xdr:col>
                    <xdr:colOff>504825</xdr:colOff>
                    <xdr:row>9</xdr:row>
                    <xdr:rowOff>66675</xdr:rowOff>
                  </from>
                  <to>
                    <xdr:col>6</xdr:col>
                    <xdr:colOff>809625</xdr:colOff>
                    <xdr:row>9</xdr:row>
                    <xdr:rowOff>304800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sizeWithCells="1">
                  <from>
                    <xdr:col>6</xdr:col>
                    <xdr:colOff>504825</xdr:colOff>
                    <xdr:row>10</xdr:row>
                    <xdr:rowOff>66675</xdr:rowOff>
                  </from>
                  <to>
                    <xdr:col>6</xdr:col>
                    <xdr:colOff>809625</xdr:colOff>
                    <xdr:row>10</xdr:row>
                    <xdr:rowOff>304800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sizeWithCells="1">
                  <from>
                    <xdr:col>6</xdr:col>
                    <xdr:colOff>504825</xdr:colOff>
                    <xdr:row>11</xdr:row>
                    <xdr:rowOff>66675</xdr:rowOff>
                  </from>
                  <to>
                    <xdr:col>6</xdr:col>
                    <xdr:colOff>809625</xdr:colOff>
                    <xdr:row>11</xdr:row>
                    <xdr:rowOff>304800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6</xdr:col>
                    <xdr:colOff>504825</xdr:colOff>
                    <xdr:row>12</xdr:row>
                    <xdr:rowOff>66675</xdr:rowOff>
                  </from>
                  <to>
                    <xdr:col>6</xdr:col>
                    <xdr:colOff>809625</xdr:colOff>
                    <xdr:row>12</xdr:row>
                    <xdr:rowOff>304800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6</xdr:col>
                    <xdr:colOff>504825</xdr:colOff>
                    <xdr:row>13</xdr:row>
                    <xdr:rowOff>66675</xdr:rowOff>
                  </from>
                  <to>
                    <xdr:col>6</xdr:col>
                    <xdr:colOff>809625</xdr:colOff>
                    <xdr:row>13</xdr:row>
                    <xdr:rowOff>304800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sizeWithCells="1">
                  <from>
                    <xdr:col>6</xdr:col>
                    <xdr:colOff>504825</xdr:colOff>
                    <xdr:row>14</xdr:row>
                    <xdr:rowOff>66675</xdr:rowOff>
                  </from>
                  <to>
                    <xdr:col>6</xdr:col>
                    <xdr:colOff>809625</xdr:colOff>
                    <xdr:row>14</xdr:row>
                    <xdr:rowOff>304800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sizeWithCells="1">
                  <from>
                    <xdr:col>6</xdr:col>
                    <xdr:colOff>504825</xdr:colOff>
                    <xdr:row>15</xdr:row>
                    <xdr:rowOff>66675</xdr:rowOff>
                  </from>
                  <to>
                    <xdr:col>6</xdr:col>
                    <xdr:colOff>809625</xdr:colOff>
                    <xdr:row>15</xdr:row>
                    <xdr:rowOff>304800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sizeWithCells="1">
                  <from>
                    <xdr:col>6</xdr:col>
                    <xdr:colOff>504825</xdr:colOff>
                    <xdr:row>16</xdr:row>
                    <xdr:rowOff>66675</xdr:rowOff>
                  </from>
                  <to>
                    <xdr:col>6</xdr:col>
                    <xdr:colOff>809625</xdr:colOff>
                    <xdr:row>16</xdr:row>
                    <xdr:rowOff>304800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6</xdr:col>
                    <xdr:colOff>504825</xdr:colOff>
                    <xdr:row>17</xdr:row>
                    <xdr:rowOff>66675</xdr:rowOff>
                  </from>
                  <to>
                    <xdr:col>6</xdr:col>
                    <xdr:colOff>809625</xdr:colOff>
                    <xdr:row>17</xdr:row>
                    <xdr:rowOff>304800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6</xdr:col>
                    <xdr:colOff>504825</xdr:colOff>
                    <xdr:row>19</xdr:row>
                    <xdr:rowOff>95250</xdr:rowOff>
                  </from>
                  <to>
                    <xdr:col>6</xdr:col>
                    <xdr:colOff>809625</xdr:colOff>
                    <xdr:row>19</xdr:row>
                    <xdr:rowOff>333375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8A190-0FF5-4234-B0C1-8EB064A6C61A}">
  <sheetPr transitionEvaluation="1"/>
  <dimension ref="A1:AM49"/>
  <sheetViews>
    <sheetView zoomScaleNormal="100" workbookViewId="0">
      <selection activeCell="L4" sqref="L4:AB4"/>
    </sheetView>
  </sheetViews>
  <sheetFormatPr defaultRowHeight="13.5"/>
  <cols>
    <col min="1" max="1" width="2.625" style="350" customWidth="1"/>
    <col min="2" max="2" width="1.625" style="350" customWidth="1"/>
    <col min="3" max="5" width="3.125" style="350" customWidth="1"/>
    <col min="6" max="6" width="0.875" style="350" customWidth="1"/>
    <col min="7" max="14" width="3.375" style="350" customWidth="1"/>
    <col min="15" max="18" width="2.75" style="362" customWidth="1"/>
    <col min="19" max="19" width="6.375" style="362" customWidth="1"/>
    <col min="20" max="22" width="2.875" style="362" customWidth="1"/>
    <col min="23" max="24" width="3.125" style="376" customWidth="1"/>
    <col min="25" max="26" width="2.75" style="362" customWidth="1"/>
    <col min="27" max="27" width="2.75" style="366" customWidth="1"/>
    <col min="28" max="28" width="2.75" style="367" customWidth="1"/>
    <col min="29" max="29" width="6.75" style="350" customWidth="1"/>
    <col min="30" max="49" width="3.125" style="350" customWidth="1"/>
    <col min="50" max="50" width="8.875" style="350" customWidth="1"/>
    <col min="51" max="64" width="3.125" style="350" customWidth="1"/>
    <col min="65" max="16384" width="9" style="350"/>
  </cols>
  <sheetData>
    <row r="1" spans="1:29" ht="8.25" customHeight="1">
      <c r="A1" s="349"/>
      <c r="D1" s="349"/>
      <c r="E1" s="351"/>
      <c r="F1" s="351"/>
      <c r="G1" s="351"/>
      <c r="H1" s="351"/>
      <c r="I1" s="351"/>
      <c r="J1" s="351"/>
      <c r="K1" s="351"/>
      <c r="L1" s="351"/>
      <c r="M1" s="351"/>
      <c r="N1" s="351"/>
      <c r="O1" s="351"/>
      <c r="P1" s="351"/>
      <c r="Q1" s="351"/>
      <c r="R1" s="351"/>
      <c r="S1" s="351"/>
      <c r="T1" s="351"/>
      <c r="U1" s="351"/>
      <c r="V1" s="351"/>
      <c r="W1" s="351"/>
      <c r="X1" s="352"/>
      <c r="Y1" s="353"/>
      <c r="Z1" s="354"/>
      <c r="AA1" s="354"/>
      <c r="AB1" s="354"/>
      <c r="AC1" s="354"/>
    </row>
    <row r="2" spans="1:29" ht="30" customHeight="1">
      <c r="A2" s="349"/>
      <c r="C2" s="1079" t="s">
        <v>395</v>
      </c>
      <c r="D2" s="1079"/>
      <c r="E2" s="1079"/>
      <c r="F2" s="1079"/>
      <c r="G2" s="1079"/>
      <c r="H2" s="1079"/>
      <c r="I2" s="1079"/>
      <c r="J2" s="1079"/>
      <c r="K2" s="1079"/>
      <c r="L2" s="1079"/>
      <c r="M2" s="1079"/>
      <c r="N2" s="1079"/>
      <c r="O2" s="1079"/>
      <c r="P2" s="1079"/>
      <c r="Q2" s="1079"/>
      <c r="R2" s="1079"/>
      <c r="S2" s="1079"/>
      <c r="T2" s="1079"/>
      <c r="U2" s="1079"/>
      <c r="V2" s="1079"/>
      <c r="W2" s="1079"/>
      <c r="X2" s="1079"/>
      <c r="Y2" s="1079"/>
      <c r="Z2" s="1079"/>
      <c r="AA2" s="1079"/>
      <c r="AB2" s="1079"/>
      <c r="AC2" s="1079"/>
    </row>
    <row r="3" spans="1:29" ht="16.5" customHeight="1">
      <c r="A3" s="349"/>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row>
    <row r="4" spans="1:29" ht="18" customHeight="1">
      <c r="A4" s="349"/>
      <c r="D4" s="1080" t="s">
        <v>396</v>
      </c>
      <c r="E4" s="1081"/>
      <c r="F4" s="1081"/>
      <c r="G4" s="1081"/>
      <c r="H4" s="1081"/>
      <c r="I4" s="1081"/>
      <c r="J4" s="1081"/>
      <c r="K4" s="1082"/>
      <c r="L4" s="1083"/>
      <c r="M4" s="1084"/>
      <c r="N4" s="1084"/>
      <c r="O4" s="1084"/>
      <c r="P4" s="1084"/>
      <c r="Q4" s="1084"/>
      <c r="R4" s="1084"/>
      <c r="S4" s="1084"/>
      <c r="T4" s="1084"/>
      <c r="U4" s="1084"/>
      <c r="V4" s="1084"/>
      <c r="W4" s="1084"/>
      <c r="X4" s="1084"/>
      <c r="Y4" s="1084"/>
      <c r="Z4" s="1084"/>
      <c r="AA4" s="1084"/>
      <c r="AB4" s="1085"/>
      <c r="AC4" s="356"/>
    </row>
    <row r="5" spans="1:29" ht="15.95" customHeight="1">
      <c r="A5" s="349"/>
      <c r="D5" s="1080" t="s">
        <v>397</v>
      </c>
      <c r="E5" s="1081"/>
      <c r="F5" s="1081"/>
      <c r="G5" s="1081"/>
      <c r="H5" s="1081"/>
      <c r="I5" s="1081"/>
      <c r="J5" s="1081"/>
      <c r="K5" s="1082"/>
      <c r="L5" s="1086">
        <f>表1!AE1</f>
        <v>0</v>
      </c>
      <c r="M5" s="1087"/>
      <c r="N5" s="1087"/>
      <c r="O5" s="1087"/>
      <c r="P5" s="1087"/>
      <c r="Q5" s="1087"/>
      <c r="R5" s="1087"/>
      <c r="S5" s="1087"/>
      <c r="T5" s="1087"/>
      <c r="U5" s="1087"/>
      <c r="V5" s="1087"/>
      <c r="W5" s="1087"/>
      <c r="X5" s="1087"/>
      <c r="Y5" s="1087"/>
      <c r="Z5" s="1087"/>
      <c r="AA5" s="1087"/>
      <c r="AB5" s="1088"/>
    </row>
    <row r="6" spans="1:29" ht="15.95" customHeight="1">
      <c r="A6" s="349"/>
      <c r="D6" s="1080" t="s">
        <v>398</v>
      </c>
      <c r="E6" s="1081"/>
      <c r="F6" s="1081"/>
      <c r="G6" s="1081"/>
      <c r="H6" s="1081"/>
      <c r="I6" s="1081"/>
      <c r="J6" s="1081"/>
      <c r="K6" s="1082"/>
      <c r="L6" s="1097">
        <f>表1!R6</f>
        <v>0</v>
      </c>
      <c r="M6" s="1098"/>
      <c r="N6" s="1098"/>
      <c r="O6" s="357" t="s">
        <v>399</v>
      </c>
      <c r="P6" s="504">
        <f>表1!W6</f>
        <v>0</v>
      </c>
      <c r="Q6" s="357" t="s">
        <v>400</v>
      </c>
      <c r="R6" s="358" t="s">
        <v>230</v>
      </c>
      <c r="S6" s="1098">
        <f>表1!AB6</f>
        <v>0</v>
      </c>
      <c r="T6" s="1098"/>
      <c r="U6" s="1098"/>
      <c r="V6" s="359" t="s">
        <v>399</v>
      </c>
      <c r="W6" s="504">
        <f>表1!AG6</f>
        <v>0</v>
      </c>
      <c r="X6" s="357" t="s">
        <v>401</v>
      </c>
      <c r="Y6" s="357"/>
      <c r="Z6" s="357"/>
      <c r="AA6" s="360"/>
      <c r="AB6" s="361"/>
    </row>
    <row r="7" spans="1:29" ht="15.95" customHeight="1">
      <c r="A7" s="349"/>
      <c r="D7" s="1080" t="s">
        <v>480</v>
      </c>
      <c r="E7" s="1081"/>
      <c r="F7" s="1081"/>
      <c r="G7" s="1081"/>
      <c r="H7" s="1081"/>
      <c r="I7" s="1081"/>
      <c r="J7" s="1081"/>
      <c r="K7" s="1082"/>
      <c r="L7" s="1099">
        <f>表2!Q7</f>
        <v>0</v>
      </c>
      <c r="M7" s="1100"/>
      <c r="N7" s="1100"/>
      <c r="O7" s="358" t="s">
        <v>200</v>
      </c>
      <c r="P7" s="505">
        <f>表2!V7</f>
        <v>0</v>
      </c>
      <c r="Q7" s="358" t="s">
        <v>201</v>
      </c>
      <c r="R7" s="358" t="s">
        <v>230</v>
      </c>
      <c r="S7" s="1100">
        <f>表2!Y7</f>
        <v>0</v>
      </c>
      <c r="T7" s="1100"/>
      <c r="U7" s="1100"/>
      <c r="V7" s="358" t="s">
        <v>200</v>
      </c>
      <c r="W7" s="505">
        <f>表2!AD7</f>
        <v>0</v>
      </c>
      <c r="X7" s="1106" t="s">
        <v>401</v>
      </c>
      <c r="Y7" s="1106"/>
      <c r="Z7" s="357"/>
      <c r="AA7" s="360"/>
      <c r="AB7" s="361"/>
    </row>
    <row r="8" spans="1:29" ht="15.75" customHeight="1">
      <c r="B8" s="362"/>
      <c r="C8" s="363"/>
      <c r="D8" s="364"/>
      <c r="E8" s="363"/>
      <c r="F8" s="363"/>
      <c r="G8" s="364"/>
      <c r="H8" s="364"/>
      <c r="I8" s="364"/>
      <c r="J8" s="364"/>
      <c r="K8" s="364"/>
      <c r="L8" s="364"/>
      <c r="M8" s="364"/>
      <c r="N8" s="364"/>
      <c r="O8" s="364"/>
      <c r="P8" s="364"/>
      <c r="Q8" s="364"/>
      <c r="R8" s="364"/>
      <c r="S8" s="364"/>
      <c r="T8" s="364"/>
      <c r="U8" s="364"/>
      <c r="V8" s="364"/>
      <c r="W8" s="365"/>
      <c r="X8" s="365"/>
      <c r="Y8" s="364"/>
      <c r="Z8" s="364"/>
    </row>
    <row r="9" spans="1:29" ht="18" customHeight="1">
      <c r="C9" s="368" t="s">
        <v>402</v>
      </c>
      <c r="G9" s="362"/>
      <c r="H9" s="362"/>
      <c r="I9" s="362"/>
      <c r="J9" s="362"/>
      <c r="K9" s="362"/>
      <c r="L9" s="362"/>
      <c r="M9" s="362"/>
      <c r="N9" s="362"/>
      <c r="W9" s="369"/>
      <c r="X9" s="369"/>
    </row>
    <row r="10" spans="1:29" ht="21" customHeight="1">
      <c r="C10" s="1107" t="s">
        <v>81</v>
      </c>
      <c r="D10" s="1108"/>
      <c r="E10" s="1108"/>
      <c r="F10" s="1108"/>
      <c r="G10" s="1108"/>
      <c r="H10" s="1108"/>
      <c r="I10" s="1108"/>
      <c r="J10" s="1108"/>
      <c r="K10" s="1108"/>
      <c r="L10" s="1108"/>
      <c r="M10" s="1108"/>
      <c r="N10" s="1109"/>
      <c r="O10" s="1110" t="s">
        <v>197</v>
      </c>
      <c r="P10" s="1111"/>
      <c r="Q10" s="1111"/>
      <c r="R10" s="1111"/>
      <c r="S10" s="1112"/>
      <c r="T10" s="1110" t="s">
        <v>403</v>
      </c>
      <c r="U10" s="1111"/>
      <c r="V10" s="1111"/>
      <c r="W10" s="1111"/>
      <c r="X10" s="1112"/>
      <c r="Y10" s="1110" t="s">
        <v>404</v>
      </c>
      <c r="Z10" s="1111"/>
      <c r="AA10" s="1111"/>
      <c r="AB10" s="1111"/>
      <c r="AC10" s="1112"/>
    </row>
    <row r="11" spans="1:29" ht="18.75" customHeight="1">
      <c r="C11" s="1174" t="s">
        <v>121</v>
      </c>
      <c r="D11" s="1089" t="s">
        <v>425</v>
      </c>
      <c r="E11" s="1113" t="s">
        <v>426</v>
      </c>
      <c r="F11" s="1114"/>
      <c r="G11" s="1114"/>
      <c r="H11" s="1114"/>
      <c r="I11" s="1114"/>
      <c r="J11" s="1114"/>
      <c r="K11" s="1114"/>
      <c r="L11" s="1114"/>
      <c r="M11" s="1114"/>
      <c r="N11" s="1114"/>
      <c r="O11" s="1114"/>
      <c r="P11" s="1114"/>
      <c r="Q11" s="1114"/>
      <c r="R11" s="1114"/>
      <c r="S11" s="1114"/>
      <c r="T11" s="1114"/>
      <c r="U11" s="1114"/>
      <c r="V11" s="1114"/>
      <c r="W11" s="1114"/>
      <c r="X11" s="1114"/>
      <c r="Y11" s="1114"/>
      <c r="Z11" s="1114"/>
      <c r="AA11" s="1114"/>
      <c r="AB11" s="1114"/>
      <c r="AC11" s="1115"/>
    </row>
    <row r="12" spans="1:29" ht="18.75" customHeight="1">
      <c r="C12" s="1175"/>
      <c r="D12" s="1090"/>
      <c r="E12" s="1092" t="s">
        <v>441</v>
      </c>
      <c r="F12" s="1092"/>
      <c r="G12" s="1092"/>
      <c r="H12" s="1092"/>
      <c r="I12" s="1092"/>
      <c r="J12" s="1092"/>
      <c r="K12" s="1092"/>
      <c r="L12" s="1092"/>
      <c r="M12" s="1092"/>
      <c r="N12" s="1092"/>
      <c r="O12" s="1093" t="str">
        <f>表2!N12</f>
        <v/>
      </c>
      <c r="P12" s="1094"/>
      <c r="Q12" s="1094"/>
      <c r="R12" s="1094"/>
      <c r="S12" s="410" t="s">
        <v>80</v>
      </c>
      <c r="T12" s="1095" t="str">
        <f>IF(ISBLANK(表2!U12),"",表2!U12)</f>
        <v/>
      </c>
      <c r="U12" s="1096"/>
      <c r="V12" s="1096"/>
      <c r="W12" s="1116" t="s">
        <v>394</v>
      </c>
      <c r="X12" s="1117"/>
      <c r="Y12" s="1093" t="str">
        <f>IF(COUNT(T12)=0,"",O12*(T12*0.01+1))</f>
        <v/>
      </c>
      <c r="Z12" s="1094"/>
      <c r="AA12" s="1094"/>
      <c r="AB12" s="1094"/>
      <c r="AC12" s="410" t="s">
        <v>80</v>
      </c>
    </row>
    <row r="13" spans="1:29" ht="18.75" customHeight="1">
      <c r="C13" s="1175"/>
      <c r="D13" s="1090"/>
      <c r="E13" s="1092" t="s">
        <v>442</v>
      </c>
      <c r="F13" s="1092"/>
      <c r="G13" s="1092"/>
      <c r="H13" s="1092"/>
      <c r="I13" s="1092"/>
      <c r="J13" s="1092"/>
      <c r="K13" s="1092"/>
      <c r="L13" s="1092"/>
      <c r="M13" s="1092"/>
      <c r="N13" s="1092"/>
      <c r="O13" s="1093" t="str">
        <f>表2!N13</f>
        <v/>
      </c>
      <c r="P13" s="1094"/>
      <c r="Q13" s="1094"/>
      <c r="R13" s="1094"/>
      <c r="S13" s="410" t="s">
        <v>80</v>
      </c>
      <c r="T13" s="1095" t="str">
        <f>IF(ISBLANK(表2!U13),"",表2!U13)</f>
        <v/>
      </c>
      <c r="U13" s="1096"/>
      <c r="V13" s="1096"/>
      <c r="W13" s="1116" t="s">
        <v>394</v>
      </c>
      <c r="X13" s="1117"/>
      <c r="Y13" s="1093" t="str">
        <f>IF(COUNT(T13)=0,"",O13*(T13*0.01+1))</f>
        <v/>
      </c>
      <c r="Z13" s="1094"/>
      <c r="AA13" s="1094"/>
      <c r="AB13" s="1094"/>
      <c r="AC13" s="410" t="s">
        <v>80</v>
      </c>
    </row>
    <row r="14" spans="1:29" ht="18.75" customHeight="1">
      <c r="C14" s="1175"/>
      <c r="D14" s="1090"/>
      <c r="E14" s="1092" t="s">
        <v>443</v>
      </c>
      <c r="F14" s="1092"/>
      <c r="G14" s="1092"/>
      <c r="H14" s="1092"/>
      <c r="I14" s="1092"/>
      <c r="J14" s="1092"/>
      <c r="K14" s="1092"/>
      <c r="L14" s="1092"/>
      <c r="M14" s="1092"/>
      <c r="N14" s="1092"/>
      <c r="O14" s="1093" t="str">
        <f>表2!N14</f>
        <v/>
      </c>
      <c r="P14" s="1094"/>
      <c r="Q14" s="1094"/>
      <c r="R14" s="1094"/>
      <c r="S14" s="410" t="s">
        <v>80</v>
      </c>
      <c r="T14" s="1095" t="str">
        <f>IF(ISBLANK(表2!U14),"",表2!U14)</f>
        <v/>
      </c>
      <c r="U14" s="1096"/>
      <c r="V14" s="1096"/>
      <c r="W14" s="1116" t="s">
        <v>394</v>
      </c>
      <c r="X14" s="1117"/>
      <c r="Y14" s="1093" t="str">
        <f>IF(COUNT(T14)=0,"",O14*(T14*0.01+1))</f>
        <v/>
      </c>
      <c r="Z14" s="1094"/>
      <c r="AA14" s="1094"/>
      <c r="AB14" s="1094"/>
      <c r="AC14" s="410" t="s">
        <v>80</v>
      </c>
    </row>
    <row r="15" spans="1:29" ht="18.75" customHeight="1">
      <c r="C15" s="1175"/>
      <c r="D15" s="1090"/>
      <c r="E15" s="1121" t="s">
        <v>427</v>
      </c>
      <c r="F15" s="1122"/>
      <c r="G15" s="1122"/>
      <c r="H15" s="1122"/>
      <c r="I15" s="1122"/>
      <c r="J15" s="1122"/>
      <c r="K15" s="1122"/>
      <c r="L15" s="1122"/>
      <c r="M15" s="1122"/>
      <c r="N15" s="1122"/>
      <c r="O15" s="1122"/>
      <c r="P15" s="1122"/>
      <c r="Q15" s="1122"/>
      <c r="R15" s="1122"/>
      <c r="S15" s="1122"/>
      <c r="T15" s="1122"/>
      <c r="U15" s="1122"/>
      <c r="V15" s="1122"/>
      <c r="W15" s="1122"/>
      <c r="X15" s="1122"/>
      <c r="Y15" s="1122"/>
      <c r="Z15" s="1122"/>
      <c r="AA15" s="1122"/>
      <c r="AB15" s="1122"/>
      <c r="AC15" s="1123"/>
    </row>
    <row r="16" spans="1:29" ht="18.75" customHeight="1">
      <c r="C16" s="1175"/>
      <c r="D16" s="1090"/>
      <c r="E16" s="1092" t="s">
        <v>441</v>
      </c>
      <c r="F16" s="1092"/>
      <c r="G16" s="1092"/>
      <c r="H16" s="1092"/>
      <c r="I16" s="1092"/>
      <c r="J16" s="1092"/>
      <c r="K16" s="1092"/>
      <c r="L16" s="1092"/>
      <c r="M16" s="1092"/>
      <c r="N16" s="1092"/>
      <c r="O16" s="1093" t="str">
        <f>表2!N16</f>
        <v/>
      </c>
      <c r="P16" s="1094"/>
      <c r="Q16" s="1094"/>
      <c r="R16" s="1094"/>
      <c r="S16" s="410" t="s">
        <v>80</v>
      </c>
      <c r="T16" s="1095" t="str">
        <f>IF(ISBLANK(表2!U16),"",表2!U16)</f>
        <v/>
      </c>
      <c r="U16" s="1096"/>
      <c r="V16" s="1096"/>
      <c r="W16" s="1116" t="s">
        <v>394</v>
      </c>
      <c r="X16" s="1117"/>
      <c r="Y16" s="1093" t="str">
        <f t="shared" ref="Y16:Y21" si="0">IF(COUNT(T16)=0,"",O16*(T16*0.01+1))</f>
        <v/>
      </c>
      <c r="Z16" s="1094"/>
      <c r="AA16" s="1094"/>
      <c r="AB16" s="1094"/>
      <c r="AC16" s="414" t="s">
        <v>80</v>
      </c>
    </row>
    <row r="17" spans="3:39" ht="18.75" customHeight="1">
      <c r="C17" s="1175"/>
      <c r="D17" s="1090"/>
      <c r="E17" s="1092" t="s">
        <v>442</v>
      </c>
      <c r="F17" s="1092"/>
      <c r="G17" s="1092"/>
      <c r="H17" s="1092"/>
      <c r="I17" s="1092"/>
      <c r="J17" s="1092"/>
      <c r="K17" s="1092"/>
      <c r="L17" s="1092"/>
      <c r="M17" s="1092"/>
      <c r="N17" s="1092"/>
      <c r="O17" s="1093" t="str">
        <f>表2!N17</f>
        <v/>
      </c>
      <c r="P17" s="1094"/>
      <c r="Q17" s="1094"/>
      <c r="R17" s="1094"/>
      <c r="S17" s="410" t="s">
        <v>15</v>
      </c>
      <c r="T17" s="1095" t="str">
        <f>IF(ISBLANK(表2!U17),"",表2!U17)</f>
        <v/>
      </c>
      <c r="U17" s="1096"/>
      <c r="V17" s="1096"/>
      <c r="W17" s="1116" t="s">
        <v>394</v>
      </c>
      <c r="X17" s="1117"/>
      <c r="Y17" s="1093" t="str">
        <f t="shared" si="0"/>
        <v/>
      </c>
      <c r="Z17" s="1094"/>
      <c r="AA17" s="1094"/>
      <c r="AB17" s="1094"/>
      <c r="AC17" s="414" t="s">
        <v>80</v>
      </c>
    </row>
    <row r="18" spans="3:39" ht="18.75" customHeight="1">
      <c r="C18" s="1175"/>
      <c r="D18" s="1090"/>
      <c r="E18" s="1124" t="s">
        <v>443</v>
      </c>
      <c r="F18" s="1124"/>
      <c r="G18" s="1124"/>
      <c r="H18" s="1124"/>
      <c r="I18" s="1124"/>
      <c r="J18" s="1124"/>
      <c r="K18" s="1124"/>
      <c r="L18" s="1124"/>
      <c r="M18" s="1124"/>
      <c r="N18" s="1124"/>
      <c r="O18" s="1146" t="str">
        <f>表2!N18</f>
        <v/>
      </c>
      <c r="P18" s="1147"/>
      <c r="Q18" s="1147"/>
      <c r="R18" s="1147"/>
      <c r="S18" s="411" t="s">
        <v>15</v>
      </c>
      <c r="T18" s="1148" t="str">
        <f>IF(ISBLANK(表2!U18),"",表2!U18)</f>
        <v/>
      </c>
      <c r="U18" s="1149"/>
      <c r="V18" s="1149"/>
      <c r="W18" s="1150" t="s">
        <v>394</v>
      </c>
      <c r="X18" s="1151"/>
      <c r="Y18" s="1146" t="str">
        <f t="shared" si="0"/>
        <v/>
      </c>
      <c r="Z18" s="1147"/>
      <c r="AA18" s="1147"/>
      <c r="AB18" s="1147"/>
      <c r="AC18" s="415" t="s">
        <v>80</v>
      </c>
    </row>
    <row r="19" spans="3:39" ht="18.75" customHeight="1">
      <c r="C19" s="1175"/>
      <c r="D19" s="1089" t="s">
        <v>430</v>
      </c>
      <c r="E19" s="1101" t="s">
        <v>502</v>
      </c>
      <c r="F19" s="1102"/>
      <c r="G19" s="1102"/>
      <c r="H19" s="1102"/>
      <c r="I19" s="1102"/>
      <c r="J19" s="1102"/>
      <c r="K19" s="1102"/>
      <c r="L19" s="1102"/>
      <c r="M19" s="1102"/>
      <c r="N19" s="1103"/>
      <c r="O19" s="1104" t="str">
        <f>表2!N19</f>
        <v/>
      </c>
      <c r="P19" s="1105"/>
      <c r="Q19" s="1105"/>
      <c r="R19" s="1105"/>
      <c r="S19" s="409" t="s">
        <v>411</v>
      </c>
      <c r="T19" s="1129" t="str">
        <f>IF(ISBLANK(表2!U19),"",表2!U19)</f>
        <v/>
      </c>
      <c r="U19" s="1130"/>
      <c r="V19" s="1130"/>
      <c r="W19" s="1127" t="s">
        <v>394</v>
      </c>
      <c r="X19" s="1128"/>
      <c r="Y19" s="1104" t="str">
        <f t="shared" si="0"/>
        <v/>
      </c>
      <c r="Z19" s="1105"/>
      <c r="AA19" s="1105"/>
      <c r="AB19" s="1105"/>
      <c r="AC19" s="409" t="s">
        <v>411</v>
      </c>
    </row>
    <row r="20" spans="3:39" ht="18.75" customHeight="1">
      <c r="C20" s="1175"/>
      <c r="D20" s="1090"/>
      <c r="E20" s="1092" t="s">
        <v>333</v>
      </c>
      <c r="F20" s="1092"/>
      <c r="G20" s="1092"/>
      <c r="H20" s="1092"/>
      <c r="I20" s="1092"/>
      <c r="J20" s="1092"/>
      <c r="K20" s="1092"/>
      <c r="L20" s="1092"/>
      <c r="M20" s="1092"/>
      <c r="N20" s="1092"/>
      <c r="O20" s="1093" t="str">
        <f>表2!N20</f>
        <v/>
      </c>
      <c r="P20" s="1094"/>
      <c r="Q20" s="1094"/>
      <c r="R20" s="1094"/>
      <c r="S20" s="416" t="s">
        <v>436</v>
      </c>
      <c r="T20" s="1095" t="str">
        <f>IF(ISBLANK(表2!U20),"",表2!U20)</f>
        <v/>
      </c>
      <c r="U20" s="1096"/>
      <c r="V20" s="1096"/>
      <c r="W20" s="1131" t="s">
        <v>394</v>
      </c>
      <c r="X20" s="1132"/>
      <c r="Y20" s="1093" t="str">
        <f t="shared" si="0"/>
        <v/>
      </c>
      <c r="Z20" s="1094"/>
      <c r="AA20" s="1094"/>
      <c r="AB20" s="1094"/>
      <c r="AC20" s="417" t="s">
        <v>436</v>
      </c>
    </row>
    <row r="21" spans="3:39" ht="18.75" customHeight="1">
      <c r="C21" s="1175"/>
      <c r="D21" s="1090"/>
      <c r="E21" s="1092" t="s">
        <v>406</v>
      </c>
      <c r="F21" s="1092"/>
      <c r="G21" s="1092"/>
      <c r="H21" s="1092"/>
      <c r="I21" s="1092"/>
      <c r="J21" s="1092"/>
      <c r="K21" s="1092"/>
      <c r="L21" s="1092"/>
      <c r="M21" s="1092"/>
      <c r="N21" s="1092"/>
      <c r="O21" s="1093" t="str">
        <f>表2!N21</f>
        <v/>
      </c>
      <c r="P21" s="1094"/>
      <c r="Q21" s="1094"/>
      <c r="R21" s="1094"/>
      <c r="S21" s="410" t="s">
        <v>433</v>
      </c>
      <c r="T21" s="1095" t="str">
        <f>IF(ISBLANK(表2!U21),"",表2!U21)</f>
        <v/>
      </c>
      <c r="U21" s="1096"/>
      <c r="V21" s="1096"/>
      <c r="W21" s="1116" t="s">
        <v>394</v>
      </c>
      <c r="X21" s="1117"/>
      <c r="Y21" s="1093" t="str">
        <f t="shared" si="0"/>
        <v/>
      </c>
      <c r="Z21" s="1094"/>
      <c r="AA21" s="1094"/>
      <c r="AB21" s="1094"/>
      <c r="AC21" s="410" t="s">
        <v>433</v>
      </c>
    </row>
    <row r="22" spans="3:39" ht="18.75" customHeight="1">
      <c r="C22" s="1175"/>
      <c r="D22" s="1090"/>
      <c r="E22" s="1076" t="s">
        <v>428</v>
      </c>
      <c r="F22" s="1077"/>
      <c r="G22" s="1077"/>
      <c r="H22" s="1077"/>
      <c r="I22" s="1077"/>
      <c r="J22" s="1077"/>
      <c r="K22" s="1077"/>
      <c r="L22" s="1077"/>
      <c r="M22" s="1077"/>
      <c r="N22" s="1078"/>
      <c r="O22" s="1093" t="str">
        <f>表2!N22</f>
        <v/>
      </c>
      <c r="P22" s="1094"/>
      <c r="Q22" s="1094"/>
      <c r="R22" s="1094"/>
      <c r="S22" s="410" t="s">
        <v>80</v>
      </c>
      <c r="T22" s="1095" t="str">
        <f>IF(ISBLANK(表2!U22),"",表2!U22)</f>
        <v/>
      </c>
      <c r="U22" s="1096"/>
      <c r="V22" s="1096"/>
      <c r="W22" s="1116" t="s">
        <v>394</v>
      </c>
      <c r="X22" s="1117"/>
      <c r="Y22" s="1093" t="str">
        <f>IF(COUNT(T22)=0,"",O22*(T22*0.01+1))</f>
        <v/>
      </c>
      <c r="Z22" s="1094"/>
      <c r="AA22" s="1094"/>
      <c r="AB22" s="1094"/>
      <c r="AC22" s="414" t="s">
        <v>80</v>
      </c>
    </row>
    <row r="23" spans="3:39" ht="18.75" customHeight="1">
      <c r="C23" s="1175"/>
      <c r="D23" s="1090"/>
      <c r="E23" s="1076" t="s">
        <v>429</v>
      </c>
      <c r="F23" s="1077"/>
      <c r="G23" s="1077"/>
      <c r="H23" s="1077"/>
      <c r="I23" s="1077"/>
      <c r="J23" s="1077"/>
      <c r="K23" s="1077"/>
      <c r="L23" s="1077"/>
      <c r="M23" s="1077"/>
      <c r="N23" s="1078"/>
      <c r="O23" s="1093" t="str">
        <f>表2!N23</f>
        <v/>
      </c>
      <c r="P23" s="1094"/>
      <c r="Q23" s="1094"/>
      <c r="R23" s="1094"/>
      <c r="S23" s="410" t="s">
        <v>15</v>
      </c>
      <c r="T23" s="1095" t="str">
        <f>IF(ISBLANK(表2!U23),"",表2!U23)</f>
        <v/>
      </c>
      <c r="U23" s="1096"/>
      <c r="V23" s="1096"/>
      <c r="W23" s="1116" t="s">
        <v>394</v>
      </c>
      <c r="X23" s="1117"/>
      <c r="Y23" s="1093" t="str">
        <f t="shared" ref="Y23:Y33" si="1">IF(COUNT(T23)=0,"",O23*(T23*0.01+1))</f>
        <v/>
      </c>
      <c r="Z23" s="1094"/>
      <c r="AA23" s="1094"/>
      <c r="AB23" s="1094"/>
      <c r="AC23" s="414" t="s">
        <v>15</v>
      </c>
    </row>
    <row r="24" spans="3:39" ht="18.75" customHeight="1">
      <c r="C24" s="1175"/>
      <c r="D24" s="1090"/>
      <c r="E24" s="1076" t="s">
        <v>408</v>
      </c>
      <c r="F24" s="1077"/>
      <c r="G24" s="1077"/>
      <c r="H24" s="1077"/>
      <c r="I24" s="1077"/>
      <c r="J24" s="1077"/>
      <c r="K24" s="1077"/>
      <c r="L24" s="1077"/>
      <c r="M24" s="1077"/>
      <c r="N24" s="1078"/>
      <c r="O24" s="1093" t="str">
        <f>表2!N24</f>
        <v/>
      </c>
      <c r="P24" s="1094"/>
      <c r="Q24" s="1094"/>
      <c r="R24" s="1094"/>
      <c r="S24" s="410" t="s">
        <v>15</v>
      </c>
      <c r="T24" s="1095" t="str">
        <f>IF(ISBLANK(表2!U24),"",表2!U24)</f>
        <v/>
      </c>
      <c r="U24" s="1096"/>
      <c r="V24" s="1096"/>
      <c r="W24" s="1116" t="s">
        <v>394</v>
      </c>
      <c r="X24" s="1117"/>
      <c r="Y24" s="1093" t="str">
        <f t="shared" si="1"/>
        <v/>
      </c>
      <c r="Z24" s="1094"/>
      <c r="AA24" s="1094"/>
      <c r="AB24" s="1094"/>
      <c r="AC24" s="414" t="s">
        <v>15</v>
      </c>
    </row>
    <row r="25" spans="3:39" ht="18.75" customHeight="1" thickBot="1">
      <c r="C25" s="1176"/>
      <c r="D25" s="1091"/>
      <c r="E25" s="1118" t="s">
        <v>409</v>
      </c>
      <c r="F25" s="1119"/>
      <c r="G25" s="1119"/>
      <c r="H25" s="1119"/>
      <c r="I25" s="1119"/>
      <c r="J25" s="1119"/>
      <c r="K25" s="1119"/>
      <c r="L25" s="1119"/>
      <c r="M25" s="1119"/>
      <c r="N25" s="1120"/>
      <c r="O25" s="1125" t="str">
        <f>表2!N25</f>
        <v/>
      </c>
      <c r="P25" s="1126"/>
      <c r="Q25" s="1126"/>
      <c r="R25" s="1126"/>
      <c r="S25" s="410" t="s">
        <v>15</v>
      </c>
      <c r="T25" s="1144" t="str">
        <f>IF(ISBLANK(表2!U25),"",表2!U25)</f>
        <v/>
      </c>
      <c r="U25" s="1145"/>
      <c r="V25" s="1145"/>
      <c r="W25" s="1142" t="s">
        <v>394</v>
      </c>
      <c r="X25" s="1143"/>
      <c r="Y25" s="1125" t="str">
        <f t="shared" si="1"/>
        <v/>
      </c>
      <c r="Z25" s="1126"/>
      <c r="AA25" s="1126"/>
      <c r="AB25" s="1126"/>
      <c r="AC25" s="414" t="s">
        <v>15</v>
      </c>
    </row>
    <row r="26" spans="3:39" ht="18.75" customHeight="1" thickTop="1">
      <c r="C26" s="1177" t="s">
        <v>410</v>
      </c>
      <c r="D26" s="1178"/>
      <c r="E26" s="1133" t="s">
        <v>405</v>
      </c>
      <c r="F26" s="1134"/>
      <c r="G26" s="1134"/>
      <c r="H26" s="1134"/>
      <c r="I26" s="1134"/>
      <c r="J26" s="1134"/>
      <c r="K26" s="1134"/>
      <c r="L26" s="1134"/>
      <c r="M26" s="1134"/>
      <c r="N26" s="1135"/>
      <c r="O26" s="1136" t="str">
        <f>表2!N26</f>
        <v/>
      </c>
      <c r="P26" s="1137"/>
      <c r="Q26" s="1137"/>
      <c r="R26" s="1137"/>
      <c r="S26" s="418" t="s">
        <v>80</v>
      </c>
      <c r="T26" s="1138" t="str">
        <f>IF(ISBLANK(表2!U26),"",表2!U26)</f>
        <v/>
      </c>
      <c r="U26" s="1139"/>
      <c r="V26" s="1139"/>
      <c r="W26" s="1140" t="s">
        <v>394</v>
      </c>
      <c r="X26" s="1141"/>
      <c r="Y26" s="1136" t="str">
        <f t="shared" si="1"/>
        <v/>
      </c>
      <c r="Z26" s="1137"/>
      <c r="AA26" s="1137"/>
      <c r="AB26" s="1137"/>
      <c r="AC26" s="419" t="s">
        <v>80</v>
      </c>
    </row>
    <row r="27" spans="3:39" ht="18.75" customHeight="1">
      <c r="C27" s="1177"/>
      <c r="D27" s="1178"/>
      <c r="E27" s="1092" t="s">
        <v>431</v>
      </c>
      <c r="F27" s="1092"/>
      <c r="G27" s="1092"/>
      <c r="H27" s="1092"/>
      <c r="I27" s="1092"/>
      <c r="J27" s="1092"/>
      <c r="K27" s="1092"/>
      <c r="L27" s="1092"/>
      <c r="M27" s="1092"/>
      <c r="N27" s="1092"/>
      <c r="O27" s="1093" t="str">
        <f>表2!N27</f>
        <v/>
      </c>
      <c r="P27" s="1094"/>
      <c r="Q27" s="1094"/>
      <c r="R27" s="1094"/>
      <c r="S27" s="410" t="s">
        <v>411</v>
      </c>
      <c r="T27" s="1095" t="str">
        <f>IF(ISBLANK(表2!U27),"",表2!U27)</f>
        <v/>
      </c>
      <c r="U27" s="1096"/>
      <c r="V27" s="1096"/>
      <c r="W27" s="1116" t="s">
        <v>394</v>
      </c>
      <c r="X27" s="1117"/>
      <c r="Y27" s="1093" t="str">
        <f t="shared" si="1"/>
        <v/>
      </c>
      <c r="Z27" s="1094"/>
      <c r="AA27" s="1094"/>
      <c r="AB27" s="1094"/>
      <c r="AC27" s="417" t="s">
        <v>411</v>
      </c>
      <c r="AM27" s="370"/>
    </row>
    <row r="28" spans="3:39" ht="18.75" customHeight="1">
      <c r="C28" s="1177"/>
      <c r="D28" s="1178"/>
      <c r="E28" s="1092" t="s">
        <v>406</v>
      </c>
      <c r="F28" s="1092"/>
      <c r="G28" s="1092"/>
      <c r="H28" s="1092"/>
      <c r="I28" s="1092"/>
      <c r="J28" s="1092"/>
      <c r="K28" s="1092"/>
      <c r="L28" s="1092"/>
      <c r="M28" s="1092"/>
      <c r="N28" s="1092"/>
      <c r="O28" s="1093" t="str">
        <f>表2!N28</f>
        <v/>
      </c>
      <c r="P28" s="1094"/>
      <c r="Q28" s="1094"/>
      <c r="R28" s="1094"/>
      <c r="S28" s="410" t="s">
        <v>225</v>
      </c>
      <c r="T28" s="1095" t="str">
        <f>IF(ISBLANK(表2!U28),"",表2!U28)</f>
        <v/>
      </c>
      <c r="U28" s="1096"/>
      <c r="V28" s="1096"/>
      <c r="W28" s="1116" t="s">
        <v>394</v>
      </c>
      <c r="X28" s="1117"/>
      <c r="Y28" s="1093" t="str">
        <f t="shared" si="1"/>
        <v/>
      </c>
      <c r="Z28" s="1094"/>
      <c r="AA28" s="1094"/>
      <c r="AB28" s="1094"/>
      <c r="AC28" s="410" t="s">
        <v>225</v>
      </c>
    </row>
    <row r="29" spans="3:39" ht="18.75" customHeight="1">
      <c r="C29" s="1177"/>
      <c r="D29" s="1178"/>
      <c r="E29" s="1092" t="s">
        <v>333</v>
      </c>
      <c r="F29" s="1092"/>
      <c r="G29" s="1092"/>
      <c r="H29" s="1092"/>
      <c r="I29" s="1092"/>
      <c r="J29" s="1092"/>
      <c r="K29" s="1092"/>
      <c r="L29" s="1092"/>
      <c r="M29" s="1092"/>
      <c r="N29" s="1092"/>
      <c r="O29" s="1093" t="str">
        <f>表2!N29</f>
        <v/>
      </c>
      <c r="P29" s="1094"/>
      <c r="Q29" s="1094"/>
      <c r="R29" s="1094"/>
      <c r="S29" s="416" t="s">
        <v>436</v>
      </c>
      <c r="T29" s="1095" t="str">
        <f>IF(ISBLANK(表2!U29),"",表2!U29)</f>
        <v/>
      </c>
      <c r="U29" s="1096"/>
      <c r="V29" s="1096"/>
      <c r="W29" s="1131" t="s">
        <v>394</v>
      </c>
      <c r="X29" s="1132"/>
      <c r="Y29" s="1093" t="str">
        <f t="shared" si="1"/>
        <v/>
      </c>
      <c r="Z29" s="1094"/>
      <c r="AA29" s="1094"/>
      <c r="AB29" s="1094"/>
      <c r="AC29" s="416" t="s">
        <v>436</v>
      </c>
    </row>
    <row r="30" spans="3:39" ht="18.75" customHeight="1">
      <c r="C30" s="1177"/>
      <c r="D30" s="1178"/>
      <c r="E30" s="1092" t="s">
        <v>432</v>
      </c>
      <c r="F30" s="1092"/>
      <c r="G30" s="1092"/>
      <c r="H30" s="1092"/>
      <c r="I30" s="1092"/>
      <c r="J30" s="1092"/>
      <c r="K30" s="1092"/>
      <c r="L30" s="1092"/>
      <c r="M30" s="1092"/>
      <c r="N30" s="1092"/>
      <c r="O30" s="1093" t="str">
        <f>表2!N30</f>
        <v/>
      </c>
      <c r="P30" s="1094"/>
      <c r="Q30" s="1094"/>
      <c r="R30" s="1094"/>
      <c r="S30" s="410" t="s">
        <v>80</v>
      </c>
      <c r="T30" s="1095" t="str">
        <f>IF(ISBLANK(表2!U30),"",表2!U30)</f>
        <v/>
      </c>
      <c r="U30" s="1096"/>
      <c r="V30" s="1096"/>
      <c r="W30" s="1116" t="s">
        <v>394</v>
      </c>
      <c r="X30" s="1117"/>
      <c r="Y30" s="1093" t="str">
        <f t="shared" si="1"/>
        <v/>
      </c>
      <c r="Z30" s="1094"/>
      <c r="AA30" s="1094"/>
      <c r="AB30" s="1094"/>
      <c r="AC30" s="414" t="s">
        <v>15</v>
      </c>
    </row>
    <row r="31" spans="3:39" ht="18.75" customHeight="1">
      <c r="C31" s="1177"/>
      <c r="D31" s="1178"/>
      <c r="E31" s="1092" t="s">
        <v>429</v>
      </c>
      <c r="F31" s="1092"/>
      <c r="G31" s="1092"/>
      <c r="H31" s="1092"/>
      <c r="I31" s="1092"/>
      <c r="J31" s="1092"/>
      <c r="K31" s="1092"/>
      <c r="L31" s="1092"/>
      <c r="M31" s="1092"/>
      <c r="N31" s="1092"/>
      <c r="O31" s="1093" t="str">
        <f>表2!N31</f>
        <v/>
      </c>
      <c r="P31" s="1094"/>
      <c r="Q31" s="1094"/>
      <c r="R31" s="1094"/>
      <c r="S31" s="410" t="s">
        <v>80</v>
      </c>
      <c r="T31" s="1095" t="str">
        <f>IF(ISBLANK(表2!U31),"",表2!U31)</f>
        <v/>
      </c>
      <c r="U31" s="1096"/>
      <c r="V31" s="1096"/>
      <c r="W31" s="1116" t="s">
        <v>394</v>
      </c>
      <c r="X31" s="1117"/>
      <c r="Y31" s="1093" t="str">
        <f t="shared" si="1"/>
        <v/>
      </c>
      <c r="Z31" s="1094"/>
      <c r="AA31" s="1094"/>
      <c r="AB31" s="1094"/>
      <c r="AC31" s="414" t="s">
        <v>15</v>
      </c>
    </row>
    <row r="32" spans="3:39" ht="18.75" customHeight="1">
      <c r="C32" s="1177"/>
      <c r="D32" s="1178"/>
      <c r="E32" s="1092" t="s">
        <v>408</v>
      </c>
      <c r="F32" s="1092"/>
      <c r="G32" s="1092"/>
      <c r="H32" s="1092"/>
      <c r="I32" s="1092"/>
      <c r="J32" s="1092"/>
      <c r="K32" s="1092"/>
      <c r="L32" s="1092"/>
      <c r="M32" s="1092"/>
      <c r="N32" s="1092"/>
      <c r="O32" s="1093" t="str">
        <f>表2!N32</f>
        <v/>
      </c>
      <c r="P32" s="1094"/>
      <c r="Q32" s="1094"/>
      <c r="R32" s="1094"/>
      <c r="S32" s="410" t="s">
        <v>80</v>
      </c>
      <c r="T32" s="1095" t="str">
        <f>IF(ISBLANK(表2!U32),"",表2!U32)</f>
        <v/>
      </c>
      <c r="U32" s="1096"/>
      <c r="V32" s="1096"/>
      <c r="W32" s="1116" t="s">
        <v>394</v>
      </c>
      <c r="X32" s="1117"/>
      <c r="Y32" s="1093" t="str">
        <f t="shared" si="1"/>
        <v/>
      </c>
      <c r="Z32" s="1094"/>
      <c r="AA32" s="1094"/>
      <c r="AB32" s="1094"/>
      <c r="AC32" s="414" t="s">
        <v>15</v>
      </c>
    </row>
    <row r="33" spans="3:36" ht="18.75" customHeight="1">
      <c r="C33" s="1179"/>
      <c r="D33" s="1180"/>
      <c r="E33" s="1124" t="s">
        <v>409</v>
      </c>
      <c r="F33" s="1124"/>
      <c r="G33" s="1124"/>
      <c r="H33" s="1124"/>
      <c r="I33" s="1124"/>
      <c r="J33" s="1124"/>
      <c r="K33" s="1124"/>
      <c r="L33" s="1124"/>
      <c r="M33" s="1124"/>
      <c r="N33" s="1124"/>
      <c r="O33" s="1146" t="str">
        <f>表2!N33</f>
        <v/>
      </c>
      <c r="P33" s="1147"/>
      <c r="Q33" s="1147"/>
      <c r="R33" s="1147"/>
      <c r="S33" s="411" t="s">
        <v>80</v>
      </c>
      <c r="T33" s="1148" t="str">
        <f>IF(ISBLANK(表2!U33),"",表2!U33)</f>
        <v/>
      </c>
      <c r="U33" s="1149"/>
      <c r="V33" s="1149"/>
      <c r="W33" s="1150" t="s">
        <v>394</v>
      </c>
      <c r="X33" s="1151"/>
      <c r="Y33" s="1146" t="str">
        <f t="shared" si="1"/>
        <v/>
      </c>
      <c r="Z33" s="1147"/>
      <c r="AA33" s="1147"/>
      <c r="AB33" s="1147"/>
      <c r="AC33" s="415" t="s">
        <v>15</v>
      </c>
    </row>
    <row r="34" spans="3:36" ht="9" customHeight="1">
      <c r="C34" s="371"/>
      <c r="D34" s="371"/>
      <c r="E34" s="371"/>
      <c r="F34" s="372"/>
      <c r="G34" s="372"/>
      <c r="H34" s="372"/>
      <c r="I34" s="372"/>
      <c r="J34" s="372"/>
      <c r="K34" s="372"/>
      <c r="L34" s="372"/>
      <c r="M34" s="372"/>
      <c r="N34" s="372"/>
      <c r="O34" s="373"/>
      <c r="P34" s="373"/>
      <c r="Q34" s="373"/>
      <c r="R34" s="373"/>
      <c r="S34" s="369"/>
      <c r="T34" s="374"/>
      <c r="U34" s="374"/>
      <c r="V34" s="374"/>
      <c r="W34" s="369"/>
      <c r="X34" s="369"/>
      <c r="Y34" s="373"/>
      <c r="Z34" s="373"/>
      <c r="AA34" s="373"/>
      <c r="AB34" s="373"/>
      <c r="AC34" s="375"/>
    </row>
    <row r="35" spans="3:36" ht="27.75" customHeight="1">
      <c r="C35" s="368" t="s">
        <v>424</v>
      </c>
      <c r="AG35" s="377"/>
      <c r="AJ35" s="377"/>
    </row>
    <row r="36" spans="3:36" ht="18.75" customHeight="1" thickBot="1">
      <c r="C36" s="1152" t="s">
        <v>412</v>
      </c>
      <c r="D36" s="1153"/>
      <c r="E36" s="1153"/>
      <c r="F36" s="1153"/>
      <c r="G36" s="1153"/>
      <c r="H36" s="1153"/>
      <c r="I36" s="1153"/>
      <c r="J36" s="1153"/>
      <c r="K36" s="1153"/>
      <c r="L36" s="1153"/>
      <c r="M36" s="1153"/>
      <c r="N36" s="1154"/>
      <c r="O36" s="1155" t="s">
        <v>413</v>
      </c>
      <c r="P36" s="1155"/>
      <c r="Q36" s="1155"/>
      <c r="R36" s="1155"/>
      <c r="S36" s="1155"/>
      <c r="T36" s="1155"/>
      <c r="U36" s="1155"/>
      <c r="V36" s="1155"/>
      <c r="W36" s="1155" t="s">
        <v>414</v>
      </c>
      <c r="X36" s="1155"/>
      <c r="Y36" s="1155"/>
      <c r="Z36" s="1155"/>
      <c r="AA36" s="1155"/>
      <c r="AB36" s="1155"/>
      <c r="AC36" s="1155"/>
    </row>
    <row r="37" spans="3:36" ht="18" customHeight="1" thickTop="1">
      <c r="C37" s="378">
        <v>1</v>
      </c>
      <c r="D37" s="1162" t="s">
        <v>417</v>
      </c>
      <c r="E37" s="1162"/>
      <c r="F37" s="1162"/>
      <c r="G37" s="1162"/>
      <c r="H37" s="1162"/>
      <c r="I37" s="1162"/>
      <c r="J37" s="1162"/>
      <c r="K37" s="1162"/>
      <c r="L37" s="1162"/>
      <c r="M37" s="1162"/>
      <c r="N37" s="1162"/>
      <c r="O37" s="1163">
        <f>表1!S10+表1!S12+表1!S14+表1!S19+表1!S21+表1!S23+表1!S35+表1!S53+表1!S45</f>
        <v>0</v>
      </c>
      <c r="P37" s="1163"/>
      <c r="Q37" s="1163"/>
      <c r="R37" s="1163"/>
      <c r="S37" s="1163"/>
      <c r="T37" s="1164"/>
      <c r="U37" s="1128" t="s">
        <v>203</v>
      </c>
      <c r="V37" s="1165"/>
      <c r="W37" s="1157">
        <f>表1!AE10+表1!AE12+表1!AE14+表1!AE19+表1!AE21+表1!AE23+表1!AE35+表1!AE45+表1!AE53</f>
        <v>0</v>
      </c>
      <c r="X37" s="1157"/>
      <c r="Y37" s="1157"/>
      <c r="Z37" s="1157"/>
      <c r="AA37" s="1157"/>
      <c r="AB37" s="1158"/>
      <c r="AC37" s="409" t="s">
        <v>415</v>
      </c>
    </row>
    <row r="38" spans="3:36" ht="18" customHeight="1">
      <c r="C38" s="379">
        <v>2</v>
      </c>
      <c r="D38" s="1167" t="s">
        <v>407</v>
      </c>
      <c r="E38" s="1167"/>
      <c r="F38" s="1167"/>
      <c r="G38" s="1167"/>
      <c r="H38" s="1167"/>
      <c r="I38" s="1167"/>
      <c r="J38" s="1167"/>
      <c r="K38" s="1167"/>
      <c r="L38" s="1167"/>
      <c r="M38" s="1167"/>
      <c r="N38" s="1167"/>
      <c r="O38" s="1157">
        <f>表1!S37+表1!S39+表1!S55+表1!S57</f>
        <v>0</v>
      </c>
      <c r="P38" s="1157"/>
      <c r="Q38" s="1157"/>
      <c r="R38" s="1157"/>
      <c r="S38" s="1157"/>
      <c r="T38" s="1158"/>
      <c r="U38" s="1117" t="s">
        <v>203</v>
      </c>
      <c r="V38" s="1166"/>
      <c r="W38" s="1157">
        <f>表1!AE37+表1!AE39+表1!AE55+表1!AE57</f>
        <v>0</v>
      </c>
      <c r="X38" s="1157"/>
      <c r="Y38" s="1157"/>
      <c r="Z38" s="1157"/>
      <c r="AA38" s="1157"/>
      <c r="AB38" s="1158"/>
      <c r="AC38" s="410" t="s">
        <v>415</v>
      </c>
    </row>
    <row r="39" spans="3:36" ht="18" customHeight="1">
      <c r="C39" s="379">
        <v>3</v>
      </c>
      <c r="D39" s="1167" t="s">
        <v>416</v>
      </c>
      <c r="E39" s="1167"/>
      <c r="F39" s="1167"/>
      <c r="G39" s="1167"/>
      <c r="H39" s="1167"/>
      <c r="I39" s="1167"/>
      <c r="J39" s="1167"/>
      <c r="K39" s="1167"/>
      <c r="L39" s="1167"/>
      <c r="M39" s="1167"/>
      <c r="N39" s="1167"/>
      <c r="O39" s="1157">
        <f>表1!S33+表1!S51</f>
        <v>0</v>
      </c>
      <c r="P39" s="1157"/>
      <c r="Q39" s="1157"/>
      <c r="R39" s="1157"/>
      <c r="S39" s="1157"/>
      <c r="T39" s="1158"/>
      <c r="U39" s="1159" t="s">
        <v>224</v>
      </c>
      <c r="V39" s="1160"/>
      <c r="W39" s="1157">
        <f>表1!AE33+表1!AE51</f>
        <v>0</v>
      </c>
      <c r="X39" s="1157"/>
      <c r="Y39" s="1157"/>
      <c r="Z39" s="1157"/>
      <c r="AA39" s="1157"/>
      <c r="AB39" s="1158"/>
      <c r="AC39" s="410" t="s">
        <v>415</v>
      </c>
    </row>
    <row r="40" spans="3:36" ht="18" customHeight="1">
      <c r="C40" s="380">
        <v>4</v>
      </c>
      <c r="D40" s="1156" t="s">
        <v>434</v>
      </c>
      <c r="E40" s="1156"/>
      <c r="F40" s="1156"/>
      <c r="G40" s="1156"/>
      <c r="H40" s="1156"/>
      <c r="I40" s="1156"/>
      <c r="J40" s="1156"/>
      <c r="K40" s="1156"/>
      <c r="L40" s="1156"/>
      <c r="M40" s="1156"/>
      <c r="N40" s="1156"/>
      <c r="O40" s="1157">
        <f>表1!S41+表1!S59</f>
        <v>0</v>
      </c>
      <c r="P40" s="1157"/>
      <c r="Q40" s="1157"/>
      <c r="R40" s="1157"/>
      <c r="S40" s="1157"/>
      <c r="T40" s="1158"/>
      <c r="U40" s="1117" t="s">
        <v>203</v>
      </c>
      <c r="V40" s="1166"/>
      <c r="W40" s="1157">
        <f>表1!AE41+表1!AE59</f>
        <v>0</v>
      </c>
      <c r="X40" s="1157"/>
      <c r="Y40" s="1157"/>
      <c r="Z40" s="1157"/>
      <c r="AA40" s="1157"/>
      <c r="AB40" s="1158"/>
      <c r="AC40" s="410" t="s">
        <v>415</v>
      </c>
    </row>
    <row r="41" spans="3:36" ht="18" customHeight="1">
      <c r="C41" s="380">
        <v>5</v>
      </c>
      <c r="D41" s="1156" t="s">
        <v>418</v>
      </c>
      <c r="E41" s="1156"/>
      <c r="F41" s="1156"/>
      <c r="G41" s="1156"/>
      <c r="H41" s="1156"/>
      <c r="I41" s="1156"/>
      <c r="J41" s="1156"/>
      <c r="K41" s="1156"/>
      <c r="L41" s="1156"/>
      <c r="M41" s="1156"/>
      <c r="N41" s="1156"/>
      <c r="O41" s="1157">
        <f>表1!S29+表1!S47</f>
        <v>0</v>
      </c>
      <c r="P41" s="1157"/>
      <c r="Q41" s="1157"/>
      <c r="R41" s="1157"/>
      <c r="S41" s="1157"/>
      <c r="T41" s="1158"/>
      <c r="U41" s="1161" t="s">
        <v>3</v>
      </c>
      <c r="V41" s="1159"/>
      <c r="W41" s="1157" t="str">
        <f>IF(O41=0,"",表1!AE29+表1!AE47)</f>
        <v/>
      </c>
      <c r="X41" s="1157"/>
      <c r="Y41" s="1157"/>
      <c r="Z41" s="1157"/>
      <c r="AA41" s="1157"/>
      <c r="AB41" s="1158"/>
      <c r="AC41" s="410" t="s">
        <v>415</v>
      </c>
    </row>
    <row r="42" spans="3:36" ht="18" customHeight="1">
      <c r="C42" s="380">
        <v>6</v>
      </c>
      <c r="D42" s="1156" t="s">
        <v>419</v>
      </c>
      <c r="E42" s="1156"/>
      <c r="F42" s="1156"/>
      <c r="G42" s="1156"/>
      <c r="H42" s="1156"/>
      <c r="I42" s="1156"/>
      <c r="J42" s="1156"/>
      <c r="K42" s="1156"/>
      <c r="L42" s="1156"/>
      <c r="M42" s="1156"/>
      <c r="N42" s="1156"/>
      <c r="O42" s="1157">
        <f>表1!S31+表1!S49</f>
        <v>0</v>
      </c>
      <c r="P42" s="1157"/>
      <c r="Q42" s="1157"/>
      <c r="R42" s="1157"/>
      <c r="S42" s="1157"/>
      <c r="T42" s="1158"/>
      <c r="U42" s="1159" t="s">
        <v>420</v>
      </c>
      <c r="V42" s="1160"/>
      <c r="W42" s="1157" t="str">
        <f>IF(O42=0,"",表1!AB16+表1!AB45)</f>
        <v/>
      </c>
      <c r="X42" s="1157"/>
      <c r="Y42" s="1157"/>
      <c r="Z42" s="1157"/>
      <c r="AA42" s="1157"/>
      <c r="AB42" s="1158"/>
      <c r="AC42" s="410" t="s">
        <v>415</v>
      </c>
    </row>
    <row r="43" spans="3:36" ht="18" customHeight="1">
      <c r="C43" s="381">
        <v>7</v>
      </c>
      <c r="D43" s="1181" t="s">
        <v>93</v>
      </c>
      <c r="E43" s="1181"/>
      <c r="F43" s="1181"/>
      <c r="G43" s="1181"/>
      <c r="H43" s="1181"/>
      <c r="I43" s="1181"/>
      <c r="J43" s="1181"/>
      <c r="K43" s="1181"/>
      <c r="L43" s="1181"/>
      <c r="M43" s="1181"/>
      <c r="N43" s="1181"/>
      <c r="O43" s="1182"/>
      <c r="P43" s="1182"/>
      <c r="Q43" s="1182"/>
      <c r="R43" s="1182"/>
      <c r="S43" s="1182"/>
      <c r="T43" s="1183"/>
      <c r="U43" s="1184"/>
      <c r="V43" s="1185"/>
      <c r="W43" s="1182"/>
      <c r="X43" s="1182"/>
      <c r="Y43" s="1182"/>
      <c r="Z43" s="1182"/>
      <c r="AA43" s="1182"/>
      <c r="AB43" s="1183"/>
      <c r="AC43" s="411" t="s">
        <v>415</v>
      </c>
    </row>
    <row r="44" spans="3:36" ht="18.75" customHeight="1">
      <c r="O44" s="1168" t="s">
        <v>421</v>
      </c>
      <c r="P44" s="1169"/>
      <c r="Q44" s="1169"/>
      <c r="R44" s="1169"/>
      <c r="S44" s="1169"/>
      <c r="T44" s="1169"/>
      <c r="U44" s="1169"/>
      <c r="V44" s="1169"/>
      <c r="W44" s="820" t="str">
        <f>IF(SUM(W37:AB43)=0,"",SUM(W37:AB43))</f>
        <v/>
      </c>
      <c r="X44" s="821"/>
      <c r="Y44" s="821"/>
      <c r="Z44" s="821"/>
      <c r="AA44" s="821"/>
      <c r="AB44" s="821"/>
      <c r="AC44" s="412" t="s">
        <v>415</v>
      </c>
    </row>
    <row r="45" spans="3:36" ht="18.75" customHeight="1">
      <c r="O45" s="1168" t="s">
        <v>422</v>
      </c>
      <c r="P45" s="1169"/>
      <c r="Q45" s="1169"/>
      <c r="R45" s="1169"/>
      <c r="S45" s="1169"/>
      <c r="T45" s="1169"/>
      <c r="U45" s="1169"/>
      <c r="V45" s="1169"/>
      <c r="W45" s="1170" t="str">
        <f>IF(ISBLANK(表2!U36),"",表2!U36)</f>
        <v/>
      </c>
      <c r="X45" s="1171"/>
      <c r="Y45" s="1171"/>
      <c r="Z45" s="1171"/>
      <c r="AA45" s="1171"/>
      <c r="AB45" s="1171"/>
      <c r="AC45" s="413" t="s">
        <v>423</v>
      </c>
    </row>
    <row r="46" spans="3:36" ht="24" customHeight="1">
      <c r="O46" s="1172" t="s">
        <v>424</v>
      </c>
      <c r="P46" s="1173"/>
      <c r="Q46" s="1173"/>
      <c r="R46" s="1173"/>
      <c r="S46" s="1173"/>
      <c r="T46" s="1173"/>
      <c r="U46" s="1173"/>
      <c r="V46" s="1173"/>
      <c r="W46" s="820" t="str">
        <f>IF(COUNT(W45)=0,"",W44*(100-W45)/100)</f>
        <v/>
      </c>
      <c r="X46" s="821"/>
      <c r="Y46" s="821"/>
      <c r="Z46" s="821"/>
      <c r="AA46" s="821"/>
      <c r="AB46" s="821"/>
      <c r="AC46" s="413" t="s">
        <v>415</v>
      </c>
    </row>
    <row r="47" spans="3:36" ht="15.75" customHeight="1"/>
    <row r="48" spans="3:36" ht="15.75" customHeight="1"/>
    <row r="49" ht="13.5" customHeight="1"/>
  </sheetData>
  <mergeCells count="164">
    <mergeCell ref="O44:V44"/>
    <mergeCell ref="W44:AB44"/>
    <mergeCell ref="O45:V45"/>
    <mergeCell ref="W45:AB45"/>
    <mergeCell ref="O46:V46"/>
    <mergeCell ref="W46:AB46"/>
    <mergeCell ref="C11:C25"/>
    <mergeCell ref="C26:D33"/>
    <mergeCell ref="O18:R18"/>
    <mergeCell ref="T18:V18"/>
    <mergeCell ref="W18:X18"/>
    <mergeCell ref="Y18:AB18"/>
    <mergeCell ref="O22:R22"/>
    <mergeCell ref="T22:V22"/>
    <mergeCell ref="W22:X22"/>
    <mergeCell ref="Y22:AB22"/>
    <mergeCell ref="D43:N43"/>
    <mergeCell ref="O43:T43"/>
    <mergeCell ref="U43:V43"/>
    <mergeCell ref="W43:AB43"/>
    <mergeCell ref="D40:N40"/>
    <mergeCell ref="O40:T40"/>
    <mergeCell ref="U40:V40"/>
    <mergeCell ref="W40:AB40"/>
    <mergeCell ref="D41:N41"/>
    <mergeCell ref="O41:T41"/>
    <mergeCell ref="D42:N42"/>
    <mergeCell ref="O42:T42"/>
    <mergeCell ref="U42:V42"/>
    <mergeCell ref="W42:AB42"/>
    <mergeCell ref="U41:V41"/>
    <mergeCell ref="W41:AB41"/>
    <mergeCell ref="D37:N37"/>
    <mergeCell ref="O37:T37"/>
    <mergeCell ref="U37:V37"/>
    <mergeCell ref="W37:AB37"/>
    <mergeCell ref="O38:T38"/>
    <mergeCell ref="U38:V38"/>
    <mergeCell ref="W38:AB38"/>
    <mergeCell ref="D39:N39"/>
    <mergeCell ref="O39:T39"/>
    <mergeCell ref="U39:V39"/>
    <mergeCell ref="W39:AB39"/>
    <mergeCell ref="D38:N38"/>
    <mergeCell ref="E33:N33"/>
    <mergeCell ref="O33:R33"/>
    <mergeCell ref="T33:V33"/>
    <mergeCell ref="W33:X33"/>
    <mergeCell ref="Y33:AB33"/>
    <mergeCell ref="E32:N32"/>
    <mergeCell ref="C36:N36"/>
    <mergeCell ref="O36:V36"/>
    <mergeCell ref="W36:AC36"/>
    <mergeCell ref="O32:R32"/>
    <mergeCell ref="T32:V32"/>
    <mergeCell ref="W32:X32"/>
    <mergeCell ref="Y32:AB32"/>
    <mergeCell ref="O24:R24"/>
    <mergeCell ref="T24:V24"/>
    <mergeCell ref="W24:X24"/>
    <mergeCell ref="Y24:AB24"/>
    <mergeCell ref="O29:R29"/>
    <mergeCell ref="T29:V29"/>
    <mergeCell ref="Y29:AB29"/>
    <mergeCell ref="W25:X25"/>
    <mergeCell ref="T25:V25"/>
    <mergeCell ref="O25:R25"/>
    <mergeCell ref="E31:N31"/>
    <mergeCell ref="Y31:AB31"/>
    <mergeCell ref="O31:R31"/>
    <mergeCell ref="T31:V31"/>
    <mergeCell ref="W31:X31"/>
    <mergeCell ref="E28:N28"/>
    <mergeCell ref="O28:R28"/>
    <mergeCell ref="T28:V28"/>
    <mergeCell ref="W28:X28"/>
    <mergeCell ref="Y28:AB28"/>
    <mergeCell ref="E29:N29"/>
    <mergeCell ref="W29:X29"/>
    <mergeCell ref="E30:N30"/>
    <mergeCell ref="O30:R30"/>
    <mergeCell ref="T30:V30"/>
    <mergeCell ref="W30:X30"/>
    <mergeCell ref="Y30:AB30"/>
    <mergeCell ref="E26:N26"/>
    <mergeCell ref="O26:R26"/>
    <mergeCell ref="T26:V26"/>
    <mergeCell ref="W26:X26"/>
    <mergeCell ref="Y26:AB26"/>
    <mergeCell ref="E27:N27"/>
    <mergeCell ref="O27:R27"/>
    <mergeCell ref="T27:V27"/>
    <mergeCell ref="W27:X27"/>
    <mergeCell ref="Y27:AB27"/>
    <mergeCell ref="W23:X23"/>
    <mergeCell ref="Y23:AB23"/>
    <mergeCell ref="Y20:AB20"/>
    <mergeCell ref="W20:X20"/>
    <mergeCell ref="Y16:AB16"/>
    <mergeCell ref="E21:N21"/>
    <mergeCell ref="O21:R21"/>
    <mergeCell ref="T21:V21"/>
    <mergeCell ref="W21:X21"/>
    <mergeCell ref="Y21:AB21"/>
    <mergeCell ref="E23:N23"/>
    <mergeCell ref="E25:N25"/>
    <mergeCell ref="E12:N12"/>
    <mergeCell ref="E15:AC15"/>
    <mergeCell ref="E18:N18"/>
    <mergeCell ref="T16:V16"/>
    <mergeCell ref="W16:X16"/>
    <mergeCell ref="W14:X14"/>
    <mergeCell ref="Y12:AB12"/>
    <mergeCell ref="Y25:AB25"/>
    <mergeCell ref="E13:N13"/>
    <mergeCell ref="O13:R13"/>
    <mergeCell ref="E22:N22"/>
    <mergeCell ref="W19:X19"/>
    <mergeCell ref="Y19:AB19"/>
    <mergeCell ref="O12:R12"/>
    <mergeCell ref="T12:V12"/>
    <mergeCell ref="W12:X12"/>
    <mergeCell ref="W13:X13"/>
    <mergeCell ref="O14:R14"/>
    <mergeCell ref="T14:V14"/>
    <mergeCell ref="Y13:AB13"/>
    <mergeCell ref="O23:R23"/>
    <mergeCell ref="T23:V23"/>
    <mergeCell ref="T19:V19"/>
    <mergeCell ref="Y14:AB14"/>
    <mergeCell ref="T13:V13"/>
    <mergeCell ref="D11:D18"/>
    <mergeCell ref="E11:AC11"/>
    <mergeCell ref="Y17:AB17"/>
    <mergeCell ref="E17:N17"/>
    <mergeCell ref="O17:R17"/>
    <mergeCell ref="T17:V17"/>
    <mergeCell ref="W17:X17"/>
    <mergeCell ref="E16:N16"/>
    <mergeCell ref="O16:R16"/>
    <mergeCell ref="E24:N24"/>
    <mergeCell ref="C2:AC2"/>
    <mergeCell ref="D4:K4"/>
    <mergeCell ref="L4:AB4"/>
    <mergeCell ref="D5:K5"/>
    <mergeCell ref="L5:AB5"/>
    <mergeCell ref="D19:D25"/>
    <mergeCell ref="E20:N20"/>
    <mergeCell ref="O20:R20"/>
    <mergeCell ref="T20:V20"/>
    <mergeCell ref="D6:K6"/>
    <mergeCell ref="L6:N6"/>
    <mergeCell ref="S6:U6"/>
    <mergeCell ref="D7:K7"/>
    <mergeCell ref="L7:N7"/>
    <mergeCell ref="E19:N19"/>
    <mergeCell ref="S7:U7"/>
    <mergeCell ref="O19:R19"/>
    <mergeCell ref="E14:N14"/>
    <mergeCell ref="X7:Y7"/>
    <mergeCell ref="C10:N10"/>
    <mergeCell ref="O10:S10"/>
    <mergeCell ref="T10:X10"/>
    <mergeCell ref="Y10:AC10"/>
  </mergeCells>
  <phoneticPr fontId="2"/>
  <printOptions horizontalCentered="1"/>
  <pageMargins left="0.59055118110236227" right="0.59055118110236227" top="0.39370078740157483" bottom="0.51181102362204722" header="0.31496062992125984" footer="0.27559055118110237"/>
  <pageSetup paperSize="9" orientation="portrait" r:id="rId1"/>
  <headerFooter scaleWithDoc="0" alignWithMargins="0">
    <oddFooter>&amp;L&amp;9 2026.03.31新B&amp;C-14-</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9DD1B-8A0B-44E6-A20A-93DC9E1A4131}">
  <sheetPr>
    <pageSetUpPr fitToPage="1"/>
  </sheetPr>
  <dimension ref="A1:F54"/>
  <sheetViews>
    <sheetView zoomScaleNormal="100" workbookViewId="0">
      <selection activeCell="A7" sqref="A7"/>
    </sheetView>
  </sheetViews>
  <sheetFormatPr defaultRowHeight="17.25"/>
  <cols>
    <col min="1" max="3" width="3.625" style="15" customWidth="1"/>
    <col min="4" max="4" width="3.625" style="20" customWidth="1"/>
    <col min="5" max="5" width="90.75" style="14" customWidth="1"/>
    <col min="6" max="6" width="6" style="5" customWidth="1"/>
    <col min="7" max="16384" width="9" style="5"/>
  </cols>
  <sheetData>
    <row r="1" spans="1:6" ht="23.25" customHeight="1">
      <c r="A1" s="520" t="s">
        <v>79</v>
      </c>
      <c r="B1" s="521"/>
      <c r="C1" s="521"/>
      <c r="D1" s="521"/>
      <c r="E1" s="521"/>
    </row>
    <row r="2" spans="1:6" s="10" customFormat="1" ht="19.5" customHeight="1">
      <c r="A2" s="6" t="s">
        <v>331</v>
      </c>
      <c r="B2" s="6"/>
      <c r="C2" s="7"/>
      <c r="D2" s="8"/>
      <c r="E2" s="9"/>
    </row>
    <row r="3" spans="1:6" s="256" customFormat="1" ht="14.25" customHeight="1">
      <c r="A3" s="252" t="s">
        <v>368</v>
      </c>
      <c r="B3" s="253"/>
      <c r="C3" s="253"/>
      <c r="D3" s="254"/>
      <c r="E3" s="255"/>
      <c r="F3" s="254"/>
    </row>
    <row r="4" spans="1:6" ht="25.5" customHeight="1">
      <c r="A4" s="251" t="s">
        <v>76</v>
      </c>
      <c r="B4" s="251"/>
      <c r="C4" s="12"/>
      <c r="D4" s="13"/>
    </row>
    <row r="5" spans="1:6" s="258" customFormat="1" ht="22.5" customHeight="1">
      <c r="A5" s="277" t="s">
        <v>35</v>
      </c>
      <c r="B5" s="278" t="s">
        <v>36</v>
      </c>
      <c r="C5" s="279" t="s">
        <v>290</v>
      </c>
      <c r="D5" s="280" t="s">
        <v>37</v>
      </c>
      <c r="E5" s="281" t="s">
        <v>291</v>
      </c>
      <c r="F5" s="257" t="s">
        <v>292</v>
      </c>
    </row>
    <row r="6" spans="1:6" ht="22.5" customHeight="1">
      <c r="A6" s="522" t="s">
        <v>134</v>
      </c>
      <c r="B6" s="523"/>
      <c r="C6" s="523"/>
      <c r="D6" s="523"/>
      <c r="E6" s="523"/>
      <c r="F6" s="276"/>
    </row>
    <row r="7" spans="1:6" ht="30" customHeight="1">
      <c r="A7" s="260"/>
      <c r="B7" s="261"/>
      <c r="C7" s="262" t="s">
        <v>26</v>
      </c>
      <c r="D7" s="263" t="s">
        <v>138</v>
      </c>
      <c r="E7" s="264" t="s">
        <v>335</v>
      </c>
      <c r="F7" s="259"/>
    </row>
    <row r="8" spans="1:6" ht="20.100000000000001" customHeight="1">
      <c r="A8" s="260"/>
      <c r="B8" s="261"/>
      <c r="C8" s="282" t="s">
        <v>26</v>
      </c>
      <c r="D8" s="265" t="s">
        <v>139</v>
      </c>
      <c r="E8" s="264" t="s">
        <v>293</v>
      </c>
      <c r="F8" s="259"/>
    </row>
    <row r="9" spans="1:6" ht="20.100000000000001" customHeight="1">
      <c r="A9" s="260"/>
      <c r="B9" s="261"/>
      <c r="C9" s="282" t="s">
        <v>26</v>
      </c>
      <c r="D9" s="265" t="s">
        <v>140</v>
      </c>
      <c r="E9" s="264" t="s">
        <v>448</v>
      </c>
      <c r="F9" s="259"/>
    </row>
    <row r="10" spans="1:6" s="17" customFormat="1" ht="22.5" customHeight="1">
      <c r="A10" s="524" t="s">
        <v>135</v>
      </c>
      <c r="B10" s="519"/>
      <c r="C10" s="519"/>
      <c r="D10" s="519"/>
      <c r="E10" s="519"/>
      <c r="F10" s="266"/>
    </row>
    <row r="11" spans="1:6" s="17" customFormat="1" ht="43.5" customHeight="1">
      <c r="A11" s="267"/>
      <c r="B11" s="268"/>
      <c r="C11" s="262" t="s">
        <v>26</v>
      </c>
      <c r="D11" s="269" t="s">
        <v>138</v>
      </c>
      <c r="E11" s="270" t="s">
        <v>523</v>
      </c>
      <c r="F11" s="266"/>
    </row>
    <row r="12" spans="1:6" ht="20.100000000000001" customHeight="1">
      <c r="A12" s="260"/>
      <c r="B12" s="261"/>
      <c r="C12" s="262" t="s">
        <v>26</v>
      </c>
      <c r="D12" s="265" t="s">
        <v>38</v>
      </c>
      <c r="E12" s="264" t="s">
        <v>446</v>
      </c>
      <c r="F12" s="259"/>
    </row>
    <row r="13" spans="1:6" ht="22.5" customHeight="1">
      <c r="A13" s="525" t="s">
        <v>42</v>
      </c>
      <c r="B13" s="526"/>
      <c r="C13" s="526"/>
      <c r="D13" s="526"/>
      <c r="E13" s="527"/>
      <c r="F13" s="259"/>
    </row>
    <row r="14" spans="1:6" ht="20.100000000000001" customHeight="1">
      <c r="A14" s="260"/>
      <c r="B14" s="261"/>
      <c r="C14" s="262" t="s">
        <v>26</v>
      </c>
      <c r="D14" s="263" t="s">
        <v>141</v>
      </c>
      <c r="E14" s="264" t="s">
        <v>294</v>
      </c>
      <c r="F14" s="259"/>
    </row>
    <row r="15" spans="1:6" ht="20.100000000000001" customHeight="1">
      <c r="A15" s="260"/>
      <c r="B15" s="261"/>
      <c r="C15" s="262" t="s">
        <v>26</v>
      </c>
      <c r="D15" s="265" t="s">
        <v>142</v>
      </c>
      <c r="E15" s="264" t="s">
        <v>295</v>
      </c>
      <c r="F15" s="259"/>
    </row>
    <row r="16" spans="1:6" ht="19.5" customHeight="1">
      <c r="A16" s="260"/>
      <c r="B16" s="261"/>
      <c r="C16" s="262" t="s">
        <v>26</v>
      </c>
      <c r="D16" s="265" t="s">
        <v>143</v>
      </c>
      <c r="E16" s="264" t="s">
        <v>296</v>
      </c>
      <c r="F16" s="259"/>
    </row>
    <row r="17" spans="1:6" ht="22.5" customHeight="1">
      <c r="A17" s="518" t="s">
        <v>43</v>
      </c>
      <c r="B17" s="519"/>
      <c r="C17" s="519"/>
      <c r="D17" s="519"/>
      <c r="E17" s="519"/>
      <c r="F17" s="259"/>
    </row>
    <row r="18" spans="1:6" ht="20.100000000000001" customHeight="1">
      <c r="A18" s="260"/>
      <c r="B18" s="261"/>
      <c r="C18" s="262" t="s">
        <v>26</v>
      </c>
      <c r="D18" s="263" t="s">
        <v>144</v>
      </c>
      <c r="E18" s="264" t="s">
        <v>297</v>
      </c>
      <c r="F18" s="259"/>
    </row>
    <row r="19" spans="1:6" ht="31.5" customHeight="1">
      <c r="A19" s="260"/>
      <c r="B19" s="261"/>
      <c r="C19" s="262" t="s">
        <v>26</v>
      </c>
      <c r="D19" s="265" t="s">
        <v>127</v>
      </c>
      <c r="E19" s="264" t="s">
        <v>336</v>
      </c>
      <c r="F19" s="259"/>
    </row>
    <row r="20" spans="1:6" ht="30" customHeight="1">
      <c r="A20" s="271"/>
      <c r="B20" s="272"/>
      <c r="C20" s="283" t="s">
        <v>26</v>
      </c>
      <c r="D20" s="273" t="s">
        <v>145</v>
      </c>
      <c r="E20" s="274" t="s">
        <v>337</v>
      </c>
      <c r="F20" s="275"/>
    </row>
    <row r="21" spans="1:6" ht="24" customHeight="1">
      <c r="A21" s="251" t="s">
        <v>77</v>
      </c>
      <c r="B21" s="11"/>
      <c r="C21" s="12"/>
      <c r="D21" s="13"/>
    </row>
    <row r="22" spans="1:6" s="258" customFormat="1" ht="22.5" customHeight="1">
      <c r="A22" s="277" t="s">
        <v>35</v>
      </c>
      <c r="B22" s="278" t="s">
        <v>36</v>
      </c>
      <c r="C22" s="279" t="s">
        <v>290</v>
      </c>
      <c r="D22" s="280" t="s">
        <v>37</v>
      </c>
      <c r="E22" s="281" t="s">
        <v>291</v>
      </c>
      <c r="F22" s="257" t="s">
        <v>292</v>
      </c>
    </row>
    <row r="23" spans="1:6" ht="22.5" customHeight="1">
      <c r="A23" s="528" t="s">
        <v>136</v>
      </c>
      <c r="B23" s="529"/>
      <c r="C23" s="529"/>
      <c r="D23" s="529"/>
      <c r="E23" s="529"/>
      <c r="F23" s="284"/>
    </row>
    <row r="24" spans="1:6" ht="20.100000000000001" customHeight="1">
      <c r="A24" s="260"/>
      <c r="B24" s="261"/>
      <c r="C24" s="262" t="s">
        <v>26</v>
      </c>
      <c r="D24" s="263" t="s">
        <v>144</v>
      </c>
      <c r="E24" s="264" t="s">
        <v>501</v>
      </c>
      <c r="F24" s="285" t="s">
        <v>298</v>
      </c>
    </row>
    <row r="25" spans="1:6" ht="20.100000000000001" customHeight="1">
      <c r="A25" s="260"/>
      <c r="B25" s="261"/>
      <c r="C25" s="262" t="s">
        <v>26</v>
      </c>
      <c r="D25" s="263" t="s">
        <v>146</v>
      </c>
      <c r="E25" s="264" t="s">
        <v>302</v>
      </c>
      <c r="F25" s="285" t="s">
        <v>299</v>
      </c>
    </row>
    <row r="26" spans="1:6" ht="30" customHeight="1">
      <c r="A26" s="260"/>
      <c r="B26" s="261"/>
      <c r="C26" s="262" t="s">
        <v>26</v>
      </c>
      <c r="D26" s="265" t="s">
        <v>147</v>
      </c>
      <c r="E26" s="264" t="s">
        <v>338</v>
      </c>
      <c r="F26" s="259"/>
    </row>
    <row r="27" spans="1:6" ht="30" customHeight="1">
      <c r="A27" s="260"/>
      <c r="B27" s="261"/>
      <c r="C27" s="262" t="s">
        <v>26</v>
      </c>
      <c r="D27" s="265" t="s">
        <v>148</v>
      </c>
      <c r="E27" s="264" t="s">
        <v>339</v>
      </c>
      <c r="F27" s="259"/>
    </row>
    <row r="28" spans="1:6" ht="22.5" customHeight="1">
      <c r="A28" s="518" t="s">
        <v>44</v>
      </c>
      <c r="B28" s="519"/>
      <c r="C28" s="519"/>
      <c r="D28" s="519"/>
      <c r="E28" s="519"/>
      <c r="F28" s="259"/>
    </row>
    <row r="29" spans="1:6" ht="20.100000000000001" customHeight="1">
      <c r="A29" s="260"/>
      <c r="B29" s="261"/>
      <c r="C29" s="262" t="s">
        <v>26</v>
      </c>
      <c r="D29" s="263" t="s">
        <v>144</v>
      </c>
      <c r="E29" s="264" t="s">
        <v>303</v>
      </c>
      <c r="F29" s="259"/>
    </row>
    <row r="30" spans="1:6" ht="30" customHeight="1">
      <c r="A30" s="260"/>
      <c r="B30" s="261"/>
      <c r="C30" s="262" t="s">
        <v>26</v>
      </c>
      <c r="D30" s="263" t="s">
        <v>149</v>
      </c>
      <c r="E30" s="264" t="s">
        <v>340</v>
      </c>
      <c r="F30" s="285" t="s">
        <v>300</v>
      </c>
    </row>
    <row r="31" spans="1:6" ht="20.100000000000001" customHeight="1">
      <c r="A31" s="260"/>
      <c r="B31" s="261"/>
      <c r="C31" s="262" t="s">
        <v>26</v>
      </c>
      <c r="D31" s="265" t="s">
        <v>150</v>
      </c>
      <c r="E31" s="264" t="s">
        <v>304</v>
      </c>
      <c r="F31" s="259"/>
    </row>
    <row r="32" spans="1:6" ht="30" customHeight="1">
      <c r="A32" s="260"/>
      <c r="B32" s="261"/>
      <c r="C32" s="262" t="s">
        <v>26</v>
      </c>
      <c r="D32" s="265" t="s">
        <v>148</v>
      </c>
      <c r="E32" s="264" t="s">
        <v>341</v>
      </c>
      <c r="F32" s="259"/>
    </row>
    <row r="33" spans="1:6" ht="20.100000000000001" customHeight="1">
      <c r="A33" s="260"/>
      <c r="B33" s="261"/>
      <c r="C33" s="262" t="s">
        <v>26</v>
      </c>
      <c r="D33" s="265" t="s">
        <v>151</v>
      </c>
      <c r="E33" s="264" t="s">
        <v>305</v>
      </c>
      <c r="F33" s="259"/>
    </row>
    <row r="34" spans="1:6" ht="22.5" customHeight="1">
      <c r="A34" s="518" t="s">
        <v>45</v>
      </c>
      <c r="B34" s="519"/>
      <c r="C34" s="519"/>
      <c r="D34" s="519"/>
      <c r="E34" s="519"/>
      <c r="F34" s="259"/>
    </row>
    <row r="35" spans="1:6" ht="20.100000000000001" customHeight="1">
      <c r="A35" s="260"/>
      <c r="B35" s="261"/>
      <c r="C35" s="262" t="s">
        <v>26</v>
      </c>
      <c r="D35" s="263" t="s">
        <v>152</v>
      </c>
      <c r="E35" s="264" t="s">
        <v>306</v>
      </c>
      <c r="F35" s="259"/>
    </row>
    <row r="36" spans="1:6" ht="30" customHeight="1">
      <c r="A36" s="260"/>
      <c r="B36" s="261"/>
      <c r="C36" s="262" t="s">
        <v>26</v>
      </c>
      <c r="D36" s="263" t="s">
        <v>138</v>
      </c>
      <c r="E36" s="264" t="s">
        <v>342</v>
      </c>
      <c r="F36" s="259"/>
    </row>
    <row r="37" spans="1:6" ht="20.100000000000001" customHeight="1">
      <c r="A37" s="260"/>
      <c r="B37" s="261"/>
      <c r="C37" s="262" t="s">
        <v>26</v>
      </c>
      <c r="D37" s="263" t="s">
        <v>142</v>
      </c>
      <c r="E37" s="264" t="s">
        <v>307</v>
      </c>
      <c r="F37" s="259"/>
    </row>
    <row r="38" spans="1:6" ht="30" customHeight="1">
      <c r="A38" s="260"/>
      <c r="B38" s="261"/>
      <c r="C38" s="262" t="s">
        <v>26</v>
      </c>
      <c r="D38" s="265" t="s">
        <v>153</v>
      </c>
      <c r="E38" s="264" t="s">
        <v>343</v>
      </c>
      <c r="F38" s="259"/>
    </row>
    <row r="39" spans="1:6" ht="22.5" customHeight="1">
      <c r="A39" s="518" t="s">
        <v>46</v>
      </c>
      <c r="B39" s="519"/>
      <c r="C39" s="519"/>
      <c r="D39" s="519"/>
      <c r="E39" s="519"/>
      <c r="F39" s="259"/>
    </row>
    <row r="40" spans="1:6" ht="30" customHeight="1">
      <c r="A40" s="260"/>
      <c r="B40" s="261"/>
      <c r="C40" s="262" t="s">
        <v>26</v>
      </c>
      <c r="D40" s="263" t="s">
        <v>154</v>
      </c>
      <c r="E40" s="264" t="s">
        <v>344</v>
      </c>
      <c r="F40" s="259"/>
    </row>
    <row r="41" spans="1:6" ht="29.25" customHeight="1">
      <c r="A41" s="260"/>
      <c r="B41" s="261"/>
      <c r="C41" s="262" t="s">
        <v>26</v>
      </c>
      <c r="D41" s="265" t="s">
        <v>128</v>
      </c>
      <c r="E41" s="264" t="s">
        <v>522</v>
      </c>
      <c r="F41" s="259"/>
    </row>
    <row r="42" spans="1:6" ht="19.5" customHeight="1">
      <c r="A42" s="260"/>
      <c r="B42" s="261"/>
      <c r="C42" s="262" t="s">
        <v>26</v>
      </c>
      <c r="D42" s="265" t="s">
        <v>146</v>
      </c>
      <c r="E42" s="264" t="s">
        <v>308</v>
      </c>
      <c r="F42" s="286" t="s">
        <v>301</v>
      </c>
    </row>
    <row r="43" spans="1:6" ht="28.5" customHeight="1">
      <c r="A43" s="271"/>
      <c r="B43" s="272"/>
      <c r="C43" s="283" t="s">
        <v>26</v>
      </c>
      <c r="D43" s="273" t="s">
        <v>34</v>
      </c>
      <c r="E43" s="274" t="s">
        <v>345</v>
      </c>
      <c r="F43" s="275"/>
    </row>
    <row r="54" spans="4:5">
      <c r="D54" s="16"/>
      <c r="E54" s="18"/>
    </row>
  </sheetData>
  <mergeCells count="9">
    <mergeCell ref="A28:E28"/>
    <mergeCell ref="A34:E34"/>
    <mergeCell ref="A39:E39"/>
    <mergeCell ref="A1:E1"/>
    <mergeCell ref="A6:E6"/>
    <mergeCell ref="A10:E10"/>
    <mergeCell ref="A13:E13"/>
    <mergeCell ref="A17:E17"/>
    <mergeCell ref="A23:E23"/>
  </mergeCells>
  <phoneticPr fontId="2"/>
  <pageMargins left="0.6692913385826772" right="0.19685039370078741" top="0.39370078740157483" bottom="0.51181102362204722" header="0.31496062992125984" footer="0.27559055118110237"/>
  <pageSetup paperSize="9" scale="83" orientation="portrait" r:id="rId1"/>
  <headerFooter scaleWithDoc="0" alignWithMargins="0">
    <oddFooter>&amp;L&amp;9 2026.03.31新B&amp;C-1-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923" r:id="rId4" name="Check Box 4675">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57924" r:id="rId5" name="Check Box 4676">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4283" r:id="rId6" name="Check Box 187">
              <controlPr defaultSize="0" autoFill="0" autoLine="0" autoPict="0">
                <anchor moveWithCells="1" sizeWithCells="1">
                  <from>
                    <xdr:col>0</xdr:col>
                    <xdr:colOff>0</xdr:colOff>
                    <xdr:row>42</xdr:row>
                    <xdr:rowOff>19050</xdr:rowOff>
                  </from>
                  <to>
                    <xdr:col>1</xdr:col>
                    <xdr:colOff>28575</xdr:colOff>
                    <xdr:row>42</xdr:row>
                    <xdr:rowOff>228600</xdr:rowOff>
                  </to>
                </anchor>
              </controlPr>
            </control>
          </mc:Choice>
        </mc:AlternateContent>
        <mc:AlternateContent xmlns:mc="http://schemas.openxmlformats.org/markup-compatibility/2006">
          <mc:Choice Requires="x14">
            <control shapeId="4284" r:id="rId7" name="Check Box 188">
              <controlPr defaultSize="0" autoFill="0" autoLine="0" autoPict="0">
                <anchor moveWithCells="1" sizeWithCells="1">
                  <from>
                    <xdr:col>1</xdr:col>
                    <xdr:colOff>0</xdr:colOff>
                    <xdr:row>42</xdr:row>
                    <xdr:rowOff>19050</xdr:rowOff>
                  </from>
                  <to>
                    <xdr:col>2</xdr:col>
                    <xdr:colOff>28575</xdr:colOff>
                    <xdr:row>42</xdr:row>
                    <xdr:rowOff>228600</xdr:rowOff>
                  </to>
                </anchor>
              </controlPr>
            </control>
          </mc:Choice>
        </mc:AlternateContent>
        <mc:AlternateContent xmlns:mc="http://schemas.openxmlformats.org/markup-compatibility/2006">
          <mc:Choice Requires="x14">
            <control shapeId="4281" r:id="rId8" name="Check Box 185">
              <controlPr defaultSize="0" autoFill="0" autoLine="0" autoPict="0">
                <anchor moveWithCells="1" sizeWithCells="1">
                  <from>
                    <xdr:col>0</xdr:col>
                    <xdr:colOff>0</xdr:colOff>
                    <xdr:row>41</xdr:row>
                    <xdr:rowOff>19050</xdr:rowOff>
                  </from>
                  <to>
                    <xdr:col>1</xdr:col>
                    <xdr:colOff>28575</xdr:colOff>
                    <xdr:row>41</xdr:row>
                    <xdr:rowOff>228600</xdr:rowOff>
                  </to>
                </anchor>
              </controlPr>
            </control>
          </mc:Choice>
        </mc:AlternateContent>
        <mc:AlternateContent xmlns:mc="http://schemas.openxmlformats.org/markup-compatibility/2006">
          <mc:Choice Requires="x14">
            <control shapeId="4282" r:id="rId9" name="Check Box 186">
              <controlPr defaultSize="0" autoFill="0" autoLine="0" autoPict="0">
                <anchor moveWithCells="1" sizeWithCells="1">
                  <from>
                    <xdr:col>1</xdr:col>
                    <xdr:colOff>0</xdr:colOff>
                    <xdr:row>41</xdr:row>
                    <xdr:rowOff>19050</xdr:rowOff>
                  </from>
                  <to>
                    <xdr:col>2</xdr:col>
                    <xdr:colOff>28575</xdr:colOff>
                    <xdr:row>41</xdr:row>
                    <xdr:rowOff>228600</xdr:rowOff>
                  </to>
                </anchor>
              </controlPr>
            </control>
          </mc:Choice>
        </mc:AlternateContent>
        <mc:AlternateContent xmlns:mc="http://schemas.openxmlformats.org/markup-compatibility/2006">
          <mc:Choice Requires="x14">
            <control shapeId="4279" r:id="rId10" name="Check Box 183">
              <controlPr defaultSize="0" autoFill="0" autoLine="0" autoPict="0">
                <anchor moveWithCells="1" sizeWithCells="1">
                  <from>
                    <xdr:col>0</xdr:col>
                    <xdr:colOff>0</xdr:colOff>
                    <xdr:row>40</xdr:row>
                    <xdr:rowOff>19050</xdr:rowOff>
                  </from>
                  <to>
                    <xdr:col>1</xdr:col>
                    <xdr:colOff>28575</xdr:colOff>
                    <xdr:row>40</xdr:row>
                    <xdr:rowOff>228600</xdr:rowOff>
                  </to>
                </anchor>
              </controlPr>
            </control>
          </mc:Choice>
        </mc:AlternateContent>
        <mc:AlternateContent xmlns:mc="http://schemas.openxmlformats.org/markup-compatibility/2006">
          <mc:Choice Requires="x14">
            <control shapeId="4280" r:id="rId11" name="Check Box 184">
              <controlPr defaultSize="0" autoFill="0" autoLine="0" autoPict="0">
                <anchor moveWithCells="1" sizeWithCells="1">
                  <from>
                    <xdr:col>1</xdr:col>
                    <xdr:colOff>0</xdr:colOff>
                    <xdr:row>40</xdr:row>
                    <xdr:rowOff>19050</xdr:rowOff>
                  </from>
                  <to>
                    <xdr:col>2</xdr:col>
                    <xdr:colOff>28575</xdr:colOff>
                    <xdr:row>40</xdr:row>
                    <xdr:rowOff>228600</xdr:rowOff>
                  </to>
                </anchor>
              </controlPr>
            </control>
          </mc:Choice>
        </mc:AlternateContent>
        <mc:AlternateContent xmlns:mc="http://schemas.openxmlformats.org/markup-compatibility/2006">
          <mc:Choice Requires="x14">
            <control shapeId="4277" r:id="rId12" name="Check Box 181">
              <controlPr defaultSize="0" autoFill="0" autoLine="0" autoPict="0">
                <anchor moveWithCells="1" sizeWithCells="1">
                  <from>
                    <xdr:col>0</xdr:col>
                    <xdr:colOff>0</xdr:colOff>
                    <xdr:row>39</xdr:row>
                    <xdr:rowOff>85725</xdr:rowOff>
                  </from>
                  <to>
                    <xdr:col>1</xdr:col>
                    <xdr:colOff>28575</xdr:colOff>
                    <xdr:row>39</xdr:row>
                    <xdr:rowOff>295275</xdr:rowOff>
                  </to>
                </anchor>
              </controlPr>
            </control>
          </mc:Choice>
        </mc:AlternateContent>
        <mc:AlternateContent xmlns:mc="http://schemas.openxmlformats.org/markup-compatibility/2006">
          <mc:Choice Requires="x14">
            <control shapeId="4278" r:id="rId13" name="Check Box 182">
              <controlPr defaultSize="0" autoFill="0" autoLine="0" autoPict="0">
                <anchor moveWithCells="1" sizeWithCells="1">
                  <from>
                    <xdr:col>1</xdr:col>
                    <xdr:colOff>0</xdr:colOff>
                    <xdr:row>39</xdr:row>
                    <xdr:rowOff>85725</xdr:rowOff>
                  </from>
                  <to>
                    <xdr:col>2</xdr:col>
                    <xdr:colOff>28575</xdr:colOff>
                    <xdr:row>39</xdr:row>
                    <xdr:rowOff>295275</xdr:rowOff>
                  </to>
                </anchor>
              </controlPr>
            </control>
          </mc:Choice>
        </mc:AlternateContent>
        <mc:AlternateContent xmlns:mc="http://schemas.openxmlformats.org/markup-compatibility/2006">
          <mc:Choice Requires="x14">
            <control shapeId="4273" r:id="rId14" name="Check Box 177">
              <controlPr defaultSize="0" autoFill="0" autoLine="0" autoPict="0">
                <anchor moveWithCells="1" sizeWithCells="1">
                  <from>
                    <xdr:col>0</xdr:col>
                    <xdr:colOff>0</xdr:colOff>
                    <xdr:row>37</xdr:row>
                    <xdr:rowOff>85725</xdr:rowOff>
                  </from>
                  <to>
                    <xdr:col>1</xdr:col>
                    <xdr:colOff>28575</xdr:colOff>
                    <xdr:row>37</xdr:row>
                    <xdr:rowOff>295275</xdr:rowOff>
                  </to>
                </anchor>
              </controlPr>
            </control>
          </mc:Choice>
        </mc:AlternateContent>
        <mc:AlternateContent xmlns:mc="http://schemas.openxmlformats.org/markup-compatibility/2006">
          <mc:Choice Requires="x14">
            <control shapeId="4274" r:id="rId15" name="Check Box 178">
              <controlPr defaultSize="0" autoFill="0" autoLine="0" autoPict="0">
                <anchor moveWithCells="1" sizeWithCells="1">
                  <from>
                    <xdr:col>1</xdr:col>
                    <xdr:colOff>0</xdr:colOff>
                    <xdr:row>37</xdr:row>
                    <xdr:rowOff>85725</xdr:rowOff>
                  </from>
                  <to>
                    <xdr:col>2</xdr:col>
                    <xdr:colOff>28575</xdr:colOff>
                    <xdr:row>37</xdr:row>
                    <xdr:rowOff>295275</xdr:rowOff>
                  </to>
                </anchor>
              </controlPr>
            </control>
          </mc:Choice>
        </mc:AlternateContent>
        <mc:AlternateContent xmlns:mc="http://schemas.openxmlformats.org/markup-compatibility/2006">
          <mc:Choice Requires="x14">
            <control shapeId="4269" r:id="rId16" name="Check Box 173">
              <controlPr defaultSize="0" autoFill="0" autoLine="0" autoPict="0">
                <anchor moveWithCells="1" sizeWithCells="1">
                  <from>
                    <xdr:col>0</xdr:col>
                    <xdr:colOff>0</xdr:colOff>
                    <xdr:row>36</xdr:row>
                    <xdr:rowOff>19050</xdr:rowOff>
                  </from>
                  <to>
                    <xdr:col>1</xdr:col>
                    <xdr:colOff>28575</xdr:colOff>
                    <xdr:row>36</xdr:row>
                    <xdr:rowOff>228600</xdr:rowOff>
                  </to>
                </anchor>
              </controlPr>
            </control>
          </mc:Choice>
        </mc:AlternateContent>
        <mc:AlternateContent xmlns:mc="http://schemas.openxmlformats.org/markup-compatibility/2006">
          <mc:Choice Requires="x14">
            <control shapeId="4270" r:id="rId17" name="Check Box 174">
              <controlPr defaultSize="0" autoFill="0" autoLine="0" autoPict="0">
                <anchor moveWithCells="1" sizeWithCells="1">
                  <from>
                    <xdr:col>1</xdr:col>
                    <xdr:colOff>0</xdr:colOff>
                    <xdr:row>36</xdr:row>
                    <xdr:rowOff>19050</xdr:rowOff>
                  </from>
                  <to>
                    <xdr:col>2</xdr:col>
                    <xdr:colOff>28575</xdr:colOff>
                    <xdr:row>36</xdr:row>
                    <xdr:rowOff>228600</xdr:rowOff>
                  </to>
                </anchor>
              </controlPr>
            </control>
          </mc:Choice>
        </mc:AlternateContent>
        <mc:AlternateContent xmlns:mc="http://schemas.openxmlformats.org/markup-compatibility/2006">
          <mc:Choice Requires="x14">
            <control shapeId="4265" r:id="rId18" name="Check Box 169">
              <controlPr defaultSize="0" autoFill="0" autoLine="0" autoPict="0">
                <anchor moveWithCells="1" sizeWithCells="1">
                  <from>
                    <xdr:col>0</xdr:col>
                    <xdr:colOff>0</xdr:colOff>
                    <xdr:row>35</xdr:row>
                    <xdr:rowOff>85725</xdr:rowOff>
                  </from>
                  <to>
                    <xdr:col>1</xdr:col>
                    <xdr:colOff>28575</xdr:colOff>
                    <xdr:row>35</xdr:row>
                    <xdr:rowOff>295275</xdr:rowOff>
                  </to>
                </anchor>
              </controlPr>
            </control>
          </mc:Choice>
        </mc:AlternateContent>
        <mc:AlternateContent xmlns:mc="http://schemas.openxmlformats.org/markup-compatibility/2006">
          <mc:Choice Requires="x14">
            <control shapeId="4266" r:id="rId19" name="Check Box 170">
              <controlPr defaultSize="0" autoFill="0" autoLine="0" autoPict="0">
                <anchor moveWithCells="1" sizeWithCells="1">
                  <from>
                    <xdr:col>1</xdr:col>
                    <xdr:colOff>0</xdr:colOff>
                    <xdr:row>35</xdr:row>
                    <xdr:rowOff>85725</xdr:rowOff>
                  </from>
                  <to>
                    <xdr:col>2</xdr:col>
                    <xdr:colOff>28575</xdr:colOff>
                    <xdr:row>35</xdr:row>
                    <xdr:rowOff>295275</xdr:rowOff>
                  </to>
                </anchor>
              </controlPr>
            </control>
          </mc:Choice>
        </mc:AlternateContent>
        <mc:AlternateContent xmlns:mc="http://schemas.openxmlformats.org/markup-compatibility/2006">
          <mc:Choice Requires="x14">
            <control shapeId="4261" r:id="rId20" name="Check Box 165">
              <controlPr defaultSize="0" autoFill="0" autoLine="0" autoPict="0">
                <anchor moveWithCells="1" sizeWithCells="1">
                  <from>
                    <xdr:col>0</xdr:col>
                    <xdr:colOff>0</xdr:colOff>
                    <xdr:row>34</xdr:row>
                    <xdr:rowOff>19050</xdr:rowOff>
                  </from>
                  <to>
                    <xdr:col>1</xdr:col>
                    <xdr:colOff>28575</xdr:colOff>
                    <xdr:row>34</xdr:row>
                    <xdr:rowOff>228600</xdr:rowOff>
                  </to>
                </anchor>
              </controlPr>
            </control>
          </mc:Choice>
        </mc:AlternateContent>
        <mc:AlternateContent xmlns:mc="http://schemas.openxmlformats.org/markup-compatibility/2006">
          <mc:Choice Requires="x14">
            <control shapeId="4262" r:id="rId21" name="Check Box 166">
              <controlPr defaultSize="0" autoFill="0" autoLine="0" autoPict="0">
                <anchor moveWithCells="1" sizeWithCells="1">
                  <from>
                    <xdr:col>1</xdr:col>
                    <xdr:colOff>0</xdr:colOff>
                    <xdr:row>34</xdr:row>
                    <xdr:rowOff>19050</xdr:rowOff>
                  </from>
                  <to>
                    <xdr:col>2</xdr:col>
                    <xdr:colOff>28575</xdr:colOff>
                    <xdr:row>34</xdr:row>
                    <xdr:rowOff>228600</xdr:rowOff>
                  </to>
                </anchor>
              </controlPr>
            </control>
          </mc:Choice>
        </mc:AlternateContent>
        <mc:AlternateContent xmlns:mc="http://schemas.openxmlformats.org/markup-compatibility/2006">
          <mc:Choice Requires="x14">
            <control shapeId="4259" r:id="rId22" name="Check Box 163">
              <controlPr defaultSize="0" autoFill="0" autoLine="0" autoPict="0">
                <anchor moveWithCells="1" sizeWithCells="1">
                  <from>
                    <xdr:col>0</xdr:col>
                    <xdr:colOff>0</xdr:colOff>
                    <xdr:row>32</xdr:row>
                    <xdr:rowOff>19050</xdr:rowOff>
                  </from>
                  <to>
                    <xdr:col>1</xdr:col>
                    <xdr:colOff>28575</xdr:colOff>
                    <xdr:row>32</xdr:row>
                    <xdr:rowOff>228600</xdr:rowOff>
                  </to>
                </anchor>
              </controlPr>
            </control>
          </mc:Choice>
        </mc:AlternateContent>
        <mc:AlternateContent xmlns:mc="http://schemas.openxmlformats.org/markup-compatibility/2006">
          <mc:Choice Requires="x14">
            <control shapeId="4260" r:id="rId23" name="Check Box 164">
              <controlPr defaultSize="0" autoFill="0" autoLine="0" autoPict="0">
                <anchor moveWithCells="1" sizeWithCells="1">
                  <from>
                    <xdr:col>1</xdr:col>
                    <xdr:colOff>0</xdr:colOff>
                    <xdr:row>32</xdr:row>
                    <xdr:rowOff>19050</xdr:rowOff>
                  </from>
                  <to>
                    <xdr:col>2</xdr:col>
                    <xdr:colOff>28575</xdr:colOff>
                    <xdr:row>32</xdr:row>
                    <xdr:rowOff>228600</xdr:rowOff>
                  </to>
                </anchor>
              </controlPr>
            </control>
          </mc:Choice>
        </mc:AlternateContent>
        <mc:AlternateContent xmlns:mc="http://schemas.openxmlformats.org/markup-compatibility/2006">
          <mc:Choice Requires="x14">
            <control shapeId="4257" r:id="rId24" name="Check Box 161">
              <controlPr defaultSize="0" autoFill="0" autoLine="0" autoPict="0">
                <anchor moveWithCells="1" sizeWithCells="1">
                  <from>
                    <xdr:col>0</xdr:col>
                    <xdr:colOff>0</xdr:colOff>
                    <xdr:row>31</xdr:row>
                    <xdr:rowOff>38100</xdr:rowOff>
                  </from>
                  <to>
                    <xdr:col>1</xdr:col>
                    <xdr:colOff>28575</xdr:colOff>
                    <xdr:row>31</xdr:row>
                    <xdr:rowOff>209550</xdr:rowOff>
                  </to>
                </anchor>
              </controlPr>
            </control>
          </mc:Choice>
        </mc:AlternateContent>
        <mc:AlternateContent xmlns:mc="http://schemas.openxmlformats.org/markup-compatibility/2006">
          <mc:Choice Requires="x14">
            <control shapeId="4258" r:id="rId25" name="Check Box 162">
              <controlPr defaultSize="0" autoFill="0" autoLine="0" autoPict="0">
                <anchor moveWithCells="1" sizeWithCells="1">
                  <from>
                    <xdr:col>1</xdr:col>
                    <xdr:colOff>0</xdr:colOff>
                    <xdr:row>31</xdr:row>
                    <xdr:rowOff>38100</xdr:rowOff>
                  </from>
                  <to>
                    <xdr:col>2</xdr:col>
                    <xdr:colOff>28575</xdr:colOff>
                    <xdr:row>31</xdr:row>
                    <xdr:rowOff>209550</xdr:rowOff>
                  </to>
                </anchor>
              </controlPr>
            </control>
          </mc:Choice>
        </mc:AlternateContent>
        <mc:AlternateContent xmlns:mc="http://schemas.openxmlformats.org/markup-compatibility/2006">
          <mc:Choice Requires="x14">
            <control shapeId="4255" r:id="rId26" name="Check Box 159">
              <controlPr defaultSize="0" autoFill="0" autoLine="0" autoPict="0">
                <anchor moveWithCells="1" sizeWithCells="1">
                  <from>
                    <xdr:col>0</xdr:col>
                    <xdr:colOff>0</xdr:colOff>
                    <xdr:row>30</xdr:row>
                    <xdr:rowOff>19050</xdr:rowOff>
                  </from>
                  <to>
                    <xdr:col>1</xdr:col>
                    <xdr:colOff>28575</xdr:colOff>
                    <xdr:row>30</xdr:row>
                    <xdr:rowOff>228600</xdr:rowOff>
                  </to>
                </anchor>
              </controlPr>
            </control>
          </mc:Choice>
        </mc:AlternateContent>
        <mc:AlternateContent xmlns:mc="http://schemas.openxmlformats.org/markup-compatibility/2006">
          <mc:Choice Requires="x14">
            <control shapeId="4256" r:id="rId27" name="Check Box 160">
              <controlPr defaultSize="0" autoFill="0" autoLine="0" autoPict="0">
                <anchor moveWithCells="1" sizeWithCells="1">
                  <from>
                    <xdr:col>1</xdr:col>
                    <xdr:colOff>0</xdr:colOff>
                    <xdr:row>30</xdr:row>
                    <xdr:rowOff>19050</xdr:rowOff>
                  </from>
                  <to>
                    <xdr:col>2</xdr:col>
                    <xdr:colOff>28575</xdr:colOff>
                    <xdr:row>30</xdr:row>
                    <xdr:rowOff>228600</xdr:rowOff>
                  </to>
                </anchor>
              </controlPr>
            </control>
          </mc:Choice>
        </mc:AlternateContent>
        <mc:AlternateContent xmlns:mc="http://schemas.openxmlformats.org/markup-compatibility/2006">
          <mc:Choice Requires="x14">
            <control shapeId="4253" r:id="rId28" name="Check Box 157">
              <controlPr defaultSize="0" autoFill="0" autoLine="0" autoPict="0">
                <anchor moveWithCells="1" sizeWithCells="1">
                  <from>
                    <xdr:col>0</xdr:col>
                    <xdr:colOff>0</xdr:colOff>
                    <xdr:row>29</xdr:row>
                    <xdr:rowOff>85725</xdr:rowOff>
                  </from>
                  <to>
                    <xdr:col>1</xdr:col>
                    <xdr:colOff>28575</xdr:colOff>
                    <xdr:row>29</xdr:row>
                    <xdr:rowOff>295275</xdr:rowOff>
                  </to>
                </anchor>
              </controlPr>
            </control>
          </mc:Choice>
        </mc:AlternateContent>
        <mc:AlternateContent xmlns:mc="http://schemas.openxmlformats.org/markup-compatibility/2006">
          <mc:Choice Requires="x14">
            <control shapeId="4254" r:id="rId29" name="Check Box 158">
              <controlPr defaultSize="0" autoFill="0" autoLine="0" autoPict="0">
                <anchor moveWithCells="1" sizeWithCells="1">
                  <from>
                    <xdr:col>1</xdr:col>
                    <xdr:colOff>0</xdr:colOff>
                    <xdr:row>29</xdr:row>
                    <xdr:rowOff>85725</xdr:rowOff>
                  </from>
                  <to>
                    <xdr:col>2</xdr:col>
                    <xdr:colOff>28575</xdr:colOff>
                    <xdr:row>29</xdr:row>
                    <xdr:rowOff>295275</xdr:rowOff>
                  </to>
                </anchor>
              </controlPr>
            </control>
          </mc:Choice>
        </mc:AlternateContent>
        <mc:AlternateContent xmlns:mc="http://schemas.openxmlformats.org/markup-compatibility/2006">
          <mc:Choice Requires="x14">
            <control shapeId="4251" r:id="rId30" name="Check Box 155">
              <controlPr defaultSize="0" autoFill="0" autoLine="0" autoPict="0">
                <anchor moveWithCells="1" sizeWithCells="1">
                  <from>
                    <xdr:col>0</xdr:col>
                    <xdr:colOff>0</xdr:colOff>
                    <xdr:row>28</xdr:row>
                    <xdr:rowOff>19050</xdr:rowOff>
                  </from>
                  <to>
                    <xdr:col>1</xdr:col>
                    <xdr:colOff>28575</xdr:colOff>
                    <xdr:row>28</xdr:row>
                    <xdr:rowOff>228600</xdr:rowOff>
                  </to>
                </anchor>
              </controlPr>
            </control>
          </mc:Choice>
        </mc:AlternateContent>
        <mc:AlternateContent xmlns:mc="http://schemas.openxmlformats.org/markup-compatibility/2006">
          <mc:Choice Requires="x14">
            <control shapeId="4252" r:id="rId31" name="Check Box 156">
              <controlPr defaultSize="0" autoFill="0" autoLine="0" autoPict="0">
                <anchor moveWithCells="1" sizeWithCells="1">
                  <from>
                    <xdr:col>1</xdr:col>
                    <xdr:colOff>0</xdr:colOff>
                    <xdr:row>28</xdr:row>
                    <xdr:rowOff>19050</xdr:rowOff>
                  </from>
                  <to>
                    <xdr:col>2</xdr:col>
                    <xdr:colOff>28575</xdr:colOff>
                    <xdr:row>28</xdr:row>
                    <xdr:rowOff>228600</xdr:rowOff>
                  </to>
                </anchor>
              </controlPr>
            </control>
          </mc:Choice>
        </mc:AlternateContent>
        <mc:AlternateContent xmlns:mc="http://schemas.openxmlformats.org/markup-compatibility/2006">
          <mc:Choice Requires="x14">
            <control shapeId="4249" r:id="rId32" name="Check Box 153">
              <controlPr defaultSize="0" autoFill="0" autoLine="0" autoPict="0">
                <anchor moveWithCells="1" sizeWithCells="1">
                  <from>
                    <xdr:col>0</xdr:col>
                    <xdr:colOff>0</xdr:colOff>
                    <xdr:row>26</xdr:row>
                    <xdr:rowOff>85725</xdr:rowOff>
                  </from>
                  <to>
                    <xdr:col>1</xdr:col>
                    <xdr:colOff>28575</xdr:colOff>
                    <xdr:row>26</xdr:row>
                    <xdr:rowOff>295275</xdr:rowOff>
                  </to>
                </anchor>
              </controlPr>
            </control>
          </mc:Choice>
        </mc:AlternateContent>
        <mc:AlternateContent xmlns:mc="http://schemas.openxmlformats.org/markup-compatibility/2006">
          <mc:Choice Requires="x14">
            <control shapeId="4250" r:id="rId33" name="Check Box 154">
              <controlPr defaultSize="0" autoFill="0" autoLine="0" autoPict="0">
                <anchor moveWithCells="1" sizeWithCells="1">
                  <from>
                    <xdr:col>1</xdr:col>
                    <xdr:colOff>0</xdr:colOff>
                    <xdr:row>26</xdr:row>
                    <xdr:rowOff>85725</xdr:rowOff>
                  </from>
                  <to>
                    <xdr:col>2</xdr:col>
                    <xdr:colOff>28575</xdr:colOff>
                    <xdr:row>26</xdr:row>
                    <xdr:rowOff>295275</xdr:rowOff>
                  </to>
                </anchor>
              </controlPr>
            </control>
          </mc:Choice>
        </mc:AlternateContent>
        <mc:AlternateContent xmlns:mc="http://schemas.openxmlformats.org/markup-compatibility/2006">
          <mc:Choice Requires="x14">
            <control shapeId="4247" r:id="rId34" name="Check Box 151">
              <controlPr defaultSize="0" autoFill="0" autoLine="0" autoPict="0">
                <anchor moveWithCells="1" sizeWithCells="1">
                  <from>
                    <xdr:col>0</xdr:col>
                    <xdr:colOff>0</xdr:colOff>
                    <xdr:row>25</xdr:row>
                    <xdr:rowOff>76200</xdr:rowOff>
                  </from>
                  <to>
                    <xdr:col>1</xdr:col>
                    <xdr:colOff>28575</xdr:colOff>
                    <xdr:row>25</xdr:row>
                    <xdr:rowOff>285750</xdr:rowOff>
                  </to>
                </anchor>
              </controlPr>
            </control>
          </mc:Choice>
        </mc:AlternateContent>
        <mc:AlternateContent xmlns:mc="http://schemas.openxmlformats.org/markup-compatibility/2006">
          <mc:Choice Requires="x14">
            <control shapeId="4248" r:id="rId35" name="Check Box 152">
              <controlPr defaultSize="0" autoFill="0" autoLine="0" autoPict="0">
                <anchor moveWithCells="1" sizeWithCells="1">
                  <from>
                    <xdr:col>1</xdr:col>
                    <xdr:colOff>0</xdr:colOff>
                    <xdr:row>25</xdr:row>
                    <xdr:rowOff>76200</xdr:rowOff>
                  </from>
                  <to>
                    <xdr:col>2</xdr:col>
                    <xdr:colOff>28575</xdr:colOff>
                    <xdr:row>25</xdr:row>
                    <xdr:rowOff>285750</xdr:rowOff>
                  </to>
                </anchor>
              </controlPr>
            </control>
          </mc:Choice>
        </mc:AlternateContent>
        <mc:AlternateContent xmlns:mc="http://schemas.openxmlformats.org/markup-compatibility/2006">
          <mc:Choice Requires="x14">
            <control shapeId="4245" r:id="rId36" name="Check Box 149">
              <controlPr defaultSize="0" autoFill="0" autoLine="0" autoPict="0">
                <anchor moveWithCells="1" sizeWithCells="1">
                  <from>
                    <xdr:col>0</xdr:col>
                    <xdr:colOff>0</xdr:colOff>
                    <xdr:row>24</xdr:row>
                    <xdr:rowOff>19050</xdr:rowOff>
                  </from>
                  <to>
                    <xdr:col>1</xdr:col>
                    <xdr:colOff>28575</xdr:colOff>
                    <xdr:row>24</xdr:row>
                    <xdr:rowOff>228600</xdr:rowOff>
                  </to>
                </anchor>
              </controlPr>
            </control>
          </mc:Choice>
        </mc:AlternateContent>
        <mc:AlternateContent xmlns:mc="http://schemas.openxmlformats.org/markup-compatibility/2006">
          <mc:Choice Requires="x14">
            <control shapeId="4246" r:id="rId37" name="Check Box 150">
              <controlPr defaultSize="0" autoFill="0" autoLine="0" autoPict="0">
                <anchor moveWithCells="1" sizeWithCells="1">
                  <from>
                    <xdr:col>1</xdr:col>
                    <xdr:colOff>0</xdr:colOff>
                    <xdr:row>24</xdr:row>
                    <xdr:rowOff>19050</xdr:rowOff>
                  </from>
                  <to>
                    <xdr:col>2</xdr:col>
                    <xdr:colOff>28575</xdr:colOff>
                    <xdr:row>24</xdr:row>
                    <xdr:rowOff>228600</xdr:rowOff>
                  </to>
                </anchor>
              </controlPr>
            </control>
          </mc:Choice>
        </mc:AlternateContent>
        <mc:AlternateContent xmlns:mc="http://schemas.openxmlformats.org/markup-compatibility/2006">
          <mc:Choice Requires="x14">
            <control shapeId="4243" r:id="rId38" name="Check Box 147">
              <controlPr defaultSize="0" autoFill="0" autoLine="0" autoPict="0">
                <anchor moveWithCells="1" sizeWithCells="1">
                  <from>
                    <xdr:col>0</xdr:col>
                    <xdr:colOff>0</xdr:colOff>
                    <xdr:row>23</xdr:row>
                    <xdr:rowOff>19050</xdr:rowOff>
                  </from>
                  <to>
                    <xdr:col>1</xdr:col>
                    <xdr:colOff>28575</xdr:colOff>
                    <xdr:row>23</xdr:row>
                    <xdr:rowOff>228600</xdr:rowOff>
                  </to>
                </anchor>
              </controlPr>
            </control>
          </mc:Choice>
        </mc:AlternateContent>
        <mc:AlternateContent xmlns:mc="http://schemas.openxmlformats.org/markup-compatibility/2006">
          <mc:Choice Requires="x14">
            <control shapeId="4244" r:id="rId39" name="Check Box 148">
              <controlPr defaultSize="0" autoFill="0" autoLine="0" autoPict="0">
                <anchor moveWithCells="1" sizeWithCells="1">
                  <from>
                    <xdr:col>1</xdr:col>
                    <xdr:colOff>0</xdr:colOff>
                    <xdr:row>23</xdr:row>
                    <xdr:rowOff>19050</xdr:rowOff>
                  </from>
                  <to>
                    <xdr:col>2</xdr:col>
                    <xdr:colOff>28575</xdr:colOff>
                    <xdr:row>23</xdr:row>
                    <xdr:rowOff>228600</xdr:rowOff>
                  </to>
                </anchor>
              </controlPr>
            </control>
          </mc:Choice>
        </mc:AlternateContent>
        <mc:AlternateContent xmlns:mc="http://schemas.openxmlformats.org/markup-compatibility/2006">
          <mc:Choice Requires="x14">
            <control shapeId="4239" r:id="rId40" name="Check Box 143">
              <controlPr defaultSize="0" autoFill="0" autoLine="0" autoPict="0">
                <anchor moveWithCells="1" sizeWithCells="1">
                  <from>
                    <xdr:col>0</xdr:col>
                    <xdr:colOff>0</xdr:colOff>
                    <xdr:row>19</xdr:row>
                    <xdr:rowOff>85725</xdr:rowOff>
                  </from>
                  <to>
                    <xdr:col>1</xdr:col>
                    <xdr:colOff>28575</xdr:colOff>
                    <xdr:row>19</xdr:row>
                    <xdr:rowOff>295275</xdr:rowOff>
                  </to>
                </anchor>
              </controlPr>
            </control>
          </mc:Choice>
        </mc:AlternateContent>
        <mc:AlternateContent xmlns:mc="http://schemas.openxmlformats.org/markup-compatibility/2006">
          <mc:Choice Requires="x14">
            <control shapeId="4240" r:id="rId41" name="Check Box 144">
              <controlPr defaultSize="0" autoFill="0" autoLine="0" autoPict="0">
                <anchor moveWithCells="1" sizeWithCells="1">
                  <from>
                    <xdr:col>1</xdr:col>
                    <xdr:colOff>0</xdr:colOff>
                    <xdr:row>19</xdr:row>
                    <xdr:rowOff>85725</xdr:rowOff>
                  </from>
                  <to>
                    <xdr:col>2</xdr:col>
                    <xdr:colOff>28575</xdr:colOff>
                    <xdr:row>19</xdr:row>
                    <xdr:rowOff>295275</xdr:rowOff>
                  </to>
                </anchor>
              </controlPr>
            </control>
          </mc:Choice>
        </mc:AlternateContent>
        <mc:AlternateContent xmlns:mc="http://schemas.openxmlformats.org/markup-compatibility/2006">
          <mc:Choice Requires="x14">
            <control shapeId="4237" r:id="rId42" name="Check Box 141">
              <controlPr defaultSize="0" autoFill="0" autoLine="0" autoPict="0">
                <anchor moveWithCells="1" sizeWithCells="1">
                  <from>
                    <xdr:col>0</xdr:col>
                    <xdr:colOff>0</xdr:colOff>
                    <xdr:row>18</xdr:row>
                    <xdr:rowOff>85725</xdr:rowOff>
                  </from>
                  <to>
                    <xdr:col>1</xdr:col>
                    <xdr:colOff>28575</xdr:colOff>
                    <xdr:row>18</xdr:row>
                    <xdr:rowOff>295275</xdr:rowOff>
                  </to>
                </anchor>
              </controlPr>
            </control>
          </mc:Choice>
        </mc:AlternateContent>
        <mc:AlternateContent xmlns:mc="http://schemas.openxmlformats.org/markup-compatibility/2006">
          <mc:Choice Requires="x14">
            <control shapeId="4238" r:id="rId43" name="Check Box 142">
              <controlPr defaultSize="0" autoFill="0" autoLine="0" autoPict="0">
                <anchor moveWithCells="1" sizeWithCells="1">
                  <from>
                    <xdr:col>1</xdr:col>
                    <xdr:colOff>0</xdr:colOff>
                    <xdr:row>18</xdr:row>
                    <xdr:rowOff>85725</xdr:rowOff>
                  </from>
                  <to>
                    <xdr:col>2</xdr:col>
                    <xdr:colOff>28575</xdr:colOff>
                    <xdr:row>18</xdr:row>
                    <xdr:rowOff>295275</xdr:rowOff>
                  </to>
                </anchor>
              </controlPr>
            </control>
          </mc:Choice>
        </mc:AlternateContent>
        <mc:AlternateContent xmlns:mc="http://schemas.openxmlformats.org/markup-compatibility/2006">
          <mc:Choice Requires="x14">
            <control shapeId="4235" r:id="rId44" name="Check Box 139">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4236" r:id="rId45" name="Check Box 140">
              <controlPr defaultSize="0" autoFill="0" autoLine="0" autoPict="0">
                <anchor moveWithCells="1" sizeWithCells="1">
                  <from>
                    <xdr:col>1</xdr:col>
                    <xdr:colOff>0</xdr:colOff>
                    <xdr:row>17</xdr:row>
                    <xdr:rowOff>19050</xdr:rowOff>
                  </from>
                  <to>
                    <xdr:col>2</xdr:col>
                    <xdr:colOff>28575</xdr:colOff>
                    <xdr:row>17</xdr:row>
                    <xdr:rowOff>228600</xdr:rowOff>
                  </to>
                </anchor>
              </controlPr>
            </control>
          </mc:Choice>
        </mc:AlternateContent>
        <mc:AlternateContent xmlns:mc="http://schemas.openxmlformats.org/markup-compatibility/2006">
          <mc:Choice Requires="x14">
            <control shapeId="4233" r:id="rId46" name="Check Box 137">
              <controlPr defaultSize="0" autoFill="0" autoLine="0" autoPict="0">
                <anchor moveWithCells="1" sizeWithCells="1">
                  <from>
                    <xdr:col>0</xdr:col>
                    <xdr:colOff>0</xdr:colOff>
                    <xdr:row>15</xdr:row>
                    <xdr:rowOff>19050</xdr:rowOff>
                  </from>
                  <to>
                    <xdr:col>1</xdr:col>
                    <xdr:colOff>28575</xdr:colOff>
                    <xdr:row>15</xdr:row>
                    <xdr:rowOff>228600</xdr:rowOff>
                  </to>
                </anchor>
              </controlPr>
            </control>
          </mc:Choice>
        </mc:AlternateContent>
        <mc:AlternateContent xmlns:mc="http://schemas.openxmlformats.org/markup-compatibility/2006">
          <mc:Choice Requires="x14">
            <control shapeId="4234" r:id="rId47" name="Check Box 138">
              <controlPr defaultSize="0" autoFill="0" autoLine="0" autoPict="0">
                <anchor moveWithCells="1" sizeWithCells="1">
                  <from>
                    <xdr:col>1</xdr:col>
                    <xdr:colOff>0</xdr:colOff>
                    <xdr:row>15</xdr:row>
                    <xdr:rowOff>19050</xdr:rowOff>
                  </from>
                  <to>
                    <xdr:col>2</xdr:col>
                    <xdr:colOff>28575</xdr:colOff>
                    <xdr:row>15</xdr:row>
                    <xdr:rowOff>228600</xdr:rowOff>
                  </to>
                </anchor>
              </controlPr>
            </control>
          </mc:Choice>
        </mc:AlternateContent>
        <mc:AlternateContent xmlns:mc="http://schemas.openxmlformats.org/markup-compatibility/2006">
          <mc:Choice Requires="x14">
            <control shapeId="4229" r:id="rId48" name="Check Box 133">
              <controlPr defaultSize="0" autoFill="0" autoLine="0" autoPict="0">
                <anchor moveWithCells="1" sizeWithCells="1">
                  <from>
                    <xdr:col>0</xdr:col>
                    <xdr:colOff>0</xdr:colOff>
                    <xdr:row>14</xdr:row>
                    <xdr:rowOff>19050</xdr:rowOff>
                  </from>
                  <to>
                    <xdr:col>1</xdr:col>
                    <xdr:colOff>28575</xdr:colOff>
                    <xdr:row>14</xdr:row>
                    <xdr:rowOff>228600</xdr:rowOff>
                  </to>
                </anchor>
              </controlPr>
            </control>
          </mc:Choice>
        </mc:AlternateContent>
        <mc:AlternateContent xmlns:mc="http://schemas.openxmlformats.org/markup-compatibility/2006">
          <mc:Choice Requires="x14">
            <control shapeId="4230" r:id="rId49" name="Check Box 134">
              <controlPr defaultSize="0" autoFill="0" autoLine="0" autoPict="0">
                <anchor moveWithCells="1" sizeWithCells="1">
                  <from>
                    <xdr:col>1</xdr:col>
                    <xdr:colOff>0</xdr:colOff>
                    <xdr:row>14</xdr:row>
                    <xdr:rowOff>19050</xdr:rowOff>
                  </from>
                  <to>
                    <xdr:col>2</xdr:col>
                    <xdr:colOff>28575</xdr:colOff>
                    <xdr:row>14</xdr:row>
                    <xdr:rowOff>228600</xdr:rowOff>
                  </to>
                </anchor>
              </controlPr>
            </control>
          </mc:Choice>
        </mc:AlternateContent>
        <mc:AlternateContent xmlns:mc="http://schemas.openxmlformats.org/markup-compatibility/2006">
          <mc:Choice Requires="x14">
            <control shapeId="4227" r:id="rId50" name="Check Box 131">
              <controlPr defaultSize="0" autoFill="0" autoLine="0" autoPict="0">
                <anchor moveWithCells="1" sizeWithCells="1">
                  <from>
                    <xdr:col>0</xdr:col>
                    <xdr:colOff>0</xdr:colOff>
                    <xdr:row>13</xdr:row>
                    <xdr:rowOff>19050</xdr:rowOff>
                  </from>
                  <to>
                    <xdr:col>1</xdr:col>
                    <xdr:colOff>28575</xdr:colOff>
                    <xdr:row>13</xdr:row>
                    <xdr:rowOff>228600</xdr:rowOff>
                  </to>
                </anchor>
              </controlPr>
            </control>
          </mc:Choice>
        </mc:AlternateContent>
        <mc:AlternateContent xmlns:mc="http://schemas.openxmlformats.org/markup-compatibility/2006">
          <mc:Choice Requires="x14">
            <control shapeId="4228" r:id="rId51" name="Check Box 132">
              <controlPr defaultSize="0" autoFill="0" autoLine="0" autoPict="0">
                <anchor moveWithCells="1" sizeWithCells="1">
                  <from>
                    <xdr:col>1</xdr:col>
                    <xdr:colOff>0</xdr:colOff>
                    <xdr:row>13</xdr:row>
                    <xdr:rowOff>19050</xdr:rowOff>
                  </from>
                  <to>
                    <xdr:col>2</xdr:col>
                    <xdr:colOff>28575</xdr:colOff>
                    <xdr:row>13</xdr:row>
                    <xdr:rowOff>228600</xdr:rowOff>
                  </to>
                </anchor>
              </controlPr>
            </control>
          </mc:Choice>
        </mc:AlternateContent>
        <mc:AlternateContent xmlns:mc="http://schemas.openxmlformats.org/markup-compatibility/2006">
          <mc:Choice Requires="x14">
            <control shapeId="4221" r:id="rId52" name="Check Box 125">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4222" r:id="rId53" name="Check Box 126">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4219" r:id="rId54" name="Check Box 123">
              <controlPr defaultSize="0" autoFill="0" autoLine="0" autoPict="0">
                <anchor moveWithCells="1" sizeWithCells="1">
                  <from>
                    <xdr:col>0</xdr:col>
                    <xdr:colOff>0</xdr:colOff>
                    <xdr:row>6</xdr:row>
                    <xdr:rowOff>57150</xdr:rowOff>
                  </from>
                  <to>
                    <xdr:col>1</xdr:col>
                    <xdr:colOff>66675</xdr:colOff>
                    <xdr:row>6</xdr:row>
                    <xdr:rowOff>323850</xdr:rowOff>
                  </to>
                </anchor>
              </controlPr>
            </control>
          </mc:Choice>
        </mc:AlternateContent>
        <mc:AlternateContent xmlns:mc="http://schemas.openxmlformats.org/markup-compatibility/2006">
          <mc:Choice Requires="x14">
            <control shapeId="4220" r:id="rId55" name="Check Box 124">
              <controlPr defaultSize="0" autoFill="0" autoLine="0" autoPict="0">
                <anchor moveWithCells="1" sizeWithCells="1">
                  <from>
                    <xdr:col>1</xdr:col>
                    <xdr:colOff>28575</xdr:colOff>
                    <xdr:row>6</xdr:row>
                    <xdr:rowOff>57150</xdr:rowOff>
                  </from>
                  <to>
                    <xdr:col>2</xdr:col>
                    <xdr:colOff>95250</xdr:colOff>
                    <xdr:row>6</xdr:row>
                    <xdr:rowOff>323850</xdr:rowOff>
                  </to>
                </anchor>
              </controlPr>
            </control>
          </mc:Choice>
        </mc:AlternateContent>
        <mc:AlternateContent xmlns:mc="http://schemas.openxmlformats.org/markup-compatibility/2006">
          <mc:Choice Requires="x14">
            <control shapeId="4217" r:id="rId56" name="Check Box 121">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4218" r:id="rId57" name="Check Box 122">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4205" r:id="rId58" name="Check Box 109">
              <controlPr defaultSize="0" autoFill="0" autoLine="0" autoPict="0">
                <anchor moveWithCells="1" sizeWithCells="1">
                  <from>
                    <xdr:col>0</xdr:col>
                    <xdr:colOff>9525</xdr:colOff>
                    <xdr:row>10</xdr:row>
                    <xdr:rowOff>85725</xdr:rowOff>
                  </from>
                  <to>
                    <xdr:col>1</xdr:col>
                    <xdr:colOff>38100</xdr:colOff>
                    <xdr:row>10</xdr:row>
                    <xdr:rowOff>295275</xdr:rowOff>
                  </to>
                </anchor>
              </controlPr>
            </control>
          </mc:Choice>
        </mc:AlternateContent>
        <mc:AlternateContent xmlns:mc="http://schemas.openxmlformats.org/markup-compatibility/2006">
          <mc:Choice Requires="x14">
            <control shapeId="4206" r:id="rId59" name="Check Box 110">
              <controlPr defaultSize="0" autoFill="0" autoLine="0" autoPict="0">
                <anchor moveWithCells="1" sizeWithCells="1">
                  <from>
                    <xdr:col>1</xdr:col>
                    <xdr:colOff>9525</xdr:colOff>
                    <xdr:row>10</xdr:row>
                    <xdr:rowOff>85725</xdr:rowOff>
                  </from>
                  <to>
                    <xdr:col>2</xdr:col>
                    <xdr:colOff>38100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A780-2639-43D5-8E6D-C7492CD8A0A5}">
  <sheetPr>
    <pageSetUpPr fitToPage="1"/>
  </sheetPr>
  <dimension ref="A1:F36"/>
  <sheetViews>
    <sheetView zoomScaleNormal="100" workbookViewId="0">
      <selection activeCell="A4" sqref="A4"/>
    </sheetView>
  </sheetViews>
  <sheetFormatPr defaultRowHeight="17.25"/>
  <cols>
    <col min="1" max="2" width="3.625" style="15" customWidth="1"/>
    <col min="3" max="4" width="3.625" style="20" customWidth="1"/>
    <col min="5" max="5" width="91.125" style="14" customWidth="1"/>
    <col min="6" max="6" width="6" style="5" customWidth="1"/>
    <col min="7" max="16384" width="9" style="5"/>
  </cols>
  <sheetData>
    <row r="1" spans="1:6" ht="25.5" customHeight="1">
      <c r="A1" s="251" t="s">
        <v>78</v>
      </c>
      <c r="B1" s="11"/>
      <c r="C1" s="16"/>
      <c r="D1" s="16"/>
    </row>
    <row r="2" spans="1:6" s="258" customFormat="1" ht="22.5" customHeight="1">
      <c r="A2" s="277" t="s">
        <v>35</v>
      </c>
      <c r="B2" s="278" t="s">
        <v>36</v>
      </c>
      <c r="C2" s="279" t="s">
        <v>290</v>
      </c>
      <c r="D2" s="280" t="s">
        <v>37</v>
      </c>
      <c r="E2" s="281" t="s">
        <v>291</v>
      </c>
      <c r="F2" s="257" t="s">
        <v>292</v>
      </c>
    </row>
    <row r="3" spans="1:6" ht="22.5" customHeight="1">
      <c r="A3" s="532" t="s">
        <v>47</v>
      </c>
      <c r="B3" s="533"/>
      <c r="C3" s="533"/>
      <c r="D3" s="533"/>
      <c r="E3" s="534"/>
      <c r="F3" s="284"/>
    </row>
    <row r="4" spans="1:6" ht="20.100000000000001" customHeight="1">
      <c r="A4" s="260"/>
      <c r="B4" s="261"/>
      <c r="C4" s="287" t="s">
        <v>6</v>
      </c>
      <c r="D4" s="263" t="s">
        <v>39</v>
      </c>
      <c r="E4" s="264" t="s">
        <v>314</v>
      </c>
      <c r="F4" s="291" t="s">
        <v>309</v>
      </c>
    </row>
    <row r="5" spans="1:6" ht="20.100000000000001" customHeight="1">
      <c r="A5" s="260"/>
      <c r="B5" s="261"/>
      <c r="C5" s="287" t="s">
        <v>6</v>
      </c>
      <c r="D5" s="263" t="s">
        <v>38</v>
      </c>
      <c r="E5" s="264" t="s">
        <v>315</v>
      </c>
      <c r="F5" s="291" t="s">
        <v>309</v>
      </c>
    </row>
    <row r="6" spans="1:6" ht="20.100000000000001" customHeight="1">
      <c r="A6" s="260"/>
      <c r="B6" s="261"/>
      <c r="C6" s="287" t="s">
        <v>6</v>
      </c>
      <c r="D6" s="265" t="s">
        <v>34</v>
      </c>
      <c r="E6" s="264" t="s">
        <v>316</v>
      </c>
      <c r="F6" s="290" t="s">
        <v>310</v>
      </c>
    </row>
    <row r="7" spans="1:6" ht="22.5" customHeight="1">
      <c r="A7" s="525" t="s">
        <v>137</v>
      </c>
      <c r="B7" s="535"/>
      <c r="C7" s="535"/>
      <c r="D7" s="535"/>
      <c r="E7" s="536"/>
      <c r="F7" s="259"/>
    </row>
    <row r="8" spans="1:6" ht="20.100000000000001" customHeight="1">
      <c r="A8" s="260"/>
      <c r="B8" s="261"/>
      <c r="C8" s="287" t="s">
        <v>6</v>
      </c>
      <c r="D8" s="263" t="s">
        <v>39</v>
      </c>
      <c r="E8" s="264" t="s">
        <v>525</v>
      </c>
      <c r="F8" s="291" t="s">
        <v>311</v>
      </c>
    </row>
    <row r="9" spans="1:6" ht="30" customHeight="1">
      <c r="A9" s="260"/>
      <c r="B9" s="261"/>
      <c r="C9" s="297"/>
      <c r="D9" s="263" t="s">
        <v>39</v>
      </c>
      <c r="E9" s="288" t="s">
        <v>499</v>
      </c>
      <c r="F9" s="291" t="s">
        <v>311</v>
      </c>
    </row>
    <row r="10" spans="1:6" ht="30" customHeight="1">
      <c r="A10" s="260"/>
      <c r="B10" s="261"/>
      <c r="C10" s="287" t="s">
        <v>6</v>
      </c>
      <c r="D10" s="263" t="s">
        <v>38</v>
      </c>
      <c r="E10" s="264" t="s">
        <v>346</v>
      </c>
      <c r="F10" s="291" t="s">
        <v>311</v>
      </c>
    </row>
    <row r="11" spans="1:6" ht="20.100000000000001" customHeight="1">
      <c r="A11" s="260"/>
      <c r="B11" s="261"/>
      <c r="C11" s="287" t="s">
        <v>6</v>
      </c>
      <c r="D11" s="265" t="s">
        <v>34</v>
      </c>
      <c r="E11" s="264" t="s">
        <v>317</v>
      </c>
      <c r="F11" s="290" t="s">
        <v>312</v>
      </c>
    </row>
    <row r="12" spans="1:6" ht="22.5" customHeight="1">
      <c r="A12" s="525" t="s">
        <v>40</v>
      </c>
      <c r="B12" s="535"/>
      <c r="C12" s="535"/>
      <c r="D12" s="535"/>
      <c r="E12" s="536"/>
      <c r="F12" s="259"/>
    </row>
    <row r="13" spans="1:6" ht="42" customHeight="1">
      <c r="A13" s="271"/>
      <c r="B13" s="272"/>
      <c r="C13" s="296"/>
      <c r="D13" s="289" t="s">
        <v>39</v>
      </c>
      <c r="E13" s="338" t="s">
        <v>386</v>
      </c>
      <c r="F13" s="292" t="s">
        <v>313</v>
      </c>
    </row>
    <row r="14" spans="1:6" ht="25.5" customHeight="1">
      <c r="A14" s="251" t="s">
        <v>323</v>
      </c>
      <c r="B14" s="11"/>
      <c r="C14" s="19"/>
      <c r="D14" s="19"/>
    </row>
    <row r="15" spans="1:6" s="258" customFormat="1" ht="22.5" customHeight="1">
      <c r="A15" s="277" t="s">
        <v>35</v>
      </c>
      <c r="B15" s="278" t="s">
        <v>36</v>
      </c>
      <c r="C15" s="279" t="s">
        <v>290</v>
      </c>
      <c r="D15" s="280" t="s">
        <v>37</v>
      </c>
      <c r="E15" s="281"/>
      <c r="F15" s="257" t="s">
        <v>292</v>
      </c>
    </row>
    <row r="16" spans="1:6" ht="22.5" customHeight="1">
      <c r="A16" s="528" t="s">
        <v>48</v>
      </c>
      <c r="B16" s="529"/>
      <c r="C16" s="529"/>
      <c r="D16" s="529"/>
      <c r="E16" s="529"/>
      <c r="F16" s="284"/>
    </row>
    <row r="17" spans="1:6" ht="20.100000000000001" customHeight="1">
      <c r="A17" s="260"/>
      <c r="B17" s="261"/>
      <c r="C17" s="287" t="s">
        <v>6</v>
      </c>
      <c r="D17" s="263" t="s">
        <v>39</v>
      </c>
      <c r="E17" s="264" t="s">
        <v>318</v>
      </c>
      <c r="F17" s="259"/>
    </row>
    <row r="18" spans="1:6" ht="30" customHeight="1">
      <c r="A18" s="260"/>
      <c r="B18" s="261"/>
      <c r="C18" s="287" t="s">
        <v>6</v>
      </c>
      <c r="D18" s="263" t="s">
        <v>39</v>
      </c>
      <c r="E18" s="264" t="s">
        <v>347</v>
      </c>
      <c r="F18" s="291" t="s">
        <v>319</v>
      </c>
    </row>
    <row r="19" spans="1:6" ht="22.5" customHeight="1">
      <c r="A19" s="518" t="s">
        <v>49</v>
      </c>
      <c r="B19" s="519"/>
      <c r="C19" s="519"/>
      <c r="D19" s="519"/>
      <c r="E19" s="519"/>
      <c r="F19" s="259"/>
    </row>
    <row r="20" spans="1:6" ht="30" customHeight="1">
      <c r="A20" s="260"/>
      <c r="B20" s="261"/>
      <c r="C20" s="287"/>
      <c r="D20" s="263" t="s">
        <v>39</v>
      </c>
      <c r="E20" s="264" t="s">
        <v>348</v>
      </c>
      <c r="F20" s="259"/>
    </row>
    <row r="21" spans="1:6" ht="30" customHeight="1">
      <c r="A21" s="260"/>
      <c r="B21" s="261"/>
      <c r="C21" s="287" t="s">
        <v>6</v>
      </c>
      <c r="D21" s="294"/>
      <c r="E21" s="295" t="s">
        <v>349</v>
      </c>
      <c r="F21" s="259"/>
    </row>
    <row r="22" spans="1:6" ht="20.100000000000001" customHeight="1">
      <c r="A22" s="260"/>
      <c r="B22" s="261"/>
      <c r="C22" s="287" t="s">
        <v>6</v>
      </c>
      <c r="D22" s="294"/>
      <c r="E22" s="264" t="s">
        <v>155</v>
      </c>
      <c r="F22" s="259"/>
    </row>
    <row r="23" spans="1:6" ht="20.100000000000001" customHeight="1">
      <c r="A23" s="260"/>
      <c r="B23" s="261"/>
      <c r="C23" s="287" t="s">
        <v>6</v>
      </c>
      <c r="D23" s="294"/>
      <c r="E23" s="264" t="s">
        <v>447</v>
      </c>
      <c r="F23" s="259"/>
    </row>
    <row r="24" spans="1:6" ht="20.100000000000001" customHeight="1">
      <c r="A24" s="260"/>
      <c r="B24" s="261"/>
      <c r="C24" s="287" t="s">
        <v>6</v>
      </c>
      <c r="D24" s="294"/>
      <c r="E24" s="264" t="s">
        <v>156</v>
      </c>
      <c r="F24" s="259"/>
    </row>
    <row r="25" spans="1:6" ht="22.5" customHeight="1">
      <c r="A25" s="518" t="s">
        <v>524</v>
      </c>
      <c r="B25" s="519"/>
      <c r="C25" s="519"/>
      <c r="D25" s="519"/>
      <c r="E25" s="519"/>
      <c r="F25" s="259"/>
    </row>
    <row r="26" spans="1:6" ht="22.5" customHeight="1">
      <c r="A26" s="530" t="s">
        <v>50</v>
      </c>
      <c r="B26" s="531"/>
      <c r="C26" s="531"/>
      <c r="D26" s="531"/>
      <c r="E26" s="531"/>
      <c r="F26" s="259"/>
    </row>
    <row r="27" spans="1:6" ht="20.100000000000001" customHeight="1">
      <c r="A27" s="260"/>
      <c r="B27" s="261"/>
      <c r="C27" s="287" t="s">
        <v>6</v>
      </c>
      <c r="D27" s="265" t="s">
        <v>38</v>
      </c>
      <c r="E27" s="264" t="s">
        <v>320</v>
      </c>
      <c r="F27" s="259"/>
    </row>
    <row r="28" spans="1:6" ht="20.100000000000001" customHeight="1">
      <c r="A28" s="260"/>
      <c r="B28" s="261"/>
      <c r="C28" s="287" t="s">
        <v>6</v>
      </c>
      <c r="D28" s="265" t="s">
        <v>34</v>
      </c>
      <c r="E28" s="264" t="s">
        <v>321</v>
      </c>
      <c r="F28" s="259"/>
    </row>
    <row r="29" spans="1:6" ht="22.5" customHeight="1">
      <c r="A29" s="530" t="s">
        <v>51</v>
      </c>
      <c r="B29" s="531"/>
      <c r="C29" s="531"/>
      <c r="D29" s="531"/>
      <c r="E29" s="531"/>
      <c r="F29" s="259"/>
    </row>
    <row r="30" spans="1:6" ht="30" customHeight="1">
      <c r="A30" s="260"/>
      <c r="B30" s="261"/>
      <c r="C30" s="287" t="s">
        <v>6</v>
      </c>
      <c r="D30" s="263" t="s">
        <v>38</v>
      </c>
      <c r="E30" s="264" t="s">
        <v>350</v>
      </c>
      <c r="F30" s="259"/>
    </row>
    <row r="31" spans="1:6" ht="22.5" customHeight="1">
      <c r="A31" s="530" t="s">
        <v>52</v>
      </c>
      <c r="B31" s="531"/>
      <c r="C31" s="531"/>
      <c r="D31" s="531"/>
      <c r="E31" s="531"/>
      <c r="F31" s="259"/>
    </row>
    <row r="32" spans="1:6" ht="30" customHeight="1">
      <c r="A32" s="260"/>
      <c r="B32" s="261"/>
      <c r="C32" s="287"/>
      <c r="D32" s="263" t="s">
        <v>38</v>
      </c>
      <c r="E32" s="264" t="s">
        <v>351</v>
      </c>
      <c r="F32" s="259"/>
    </row>
    <row r="33" spans="1:6" ht="30" customHeight="1">
      <c r="A33" s="260"/>
      <c r="B33" s="261"/>
      <c r="C33" s="287" t="s">
        <v>6</v>
      </c>
      <c r="D33" s="263"/>
      <c r="E33" s="264" t="s">
        <v>322</v>
      </c>
      <c r="F33" s="259"/>
    </row>
    <row r="34" spans="1:6" ht="30" customHeight="1">
      <c r="A34" s="260"/>
      <c r="B34" s="261"/>
      <c r="C34" s="287" t="s">
        <v>6</v>
      </c>
      <c r="D34" s="263"/>
      <c r="E34" s="264" t="s">
        <v>352</v>
      </c>
      <c r="F34" s="259"/>
    </row>
    <row r="35" spans="1:6" ht="22.5" customHeight="1">
      <c r="A35" s="530" t="s">
        <v>53</v>
      </c>
      <c r="B35" s="531"/>
      <c r="C35" s="531"/>
      <c r="D35" s="531"/>
      <c r="E35" s="531"/>
      <c r="F35" s="259"/>
    </row>
    <row r="36" spans="1:6" ht="33" customHeight="1">
      <c r="A36" s="271"/>
      <c r="B36" s="272"/>
      <c r="C36" s="283" t="s">
        <v>6</v>
      </c>
      <c r="D36" s="273" t="s">
        <v>38</v>
      </c>
      <c r="E36" s="274" t="s">
        <v>353</v>
      </c>
      <c r="F36" s="275"/>
    </row>
  </sheetData>
  <mergeCells count="10">
    <mergeCell ref="A26:E26"/>
    <mergeCell ref="A29:E29"/>
    <mergeCell ref="A31:E31"/>
    <mergeCell ref="A35:E35"/>
    <mergeCell ref="A3:E3"/>
    <mergeCell ref="A7:E7"/>
    <mergeCell ref="A12:E12"/>
    <mergeCell ref="A16:E16"/>
    <mergeCell ref="A19:E19"/>
    <mergeCell ref="A25:E25"/>
  </mergeCells>
  <phoneticPr fontId="2"/>
  <pageMargins left="0.6692913385826772" right="0.19685039370078741" top="0.39370078740157483" bottom="0.51181102362204722" header="0.31496062992125984" footer="0.27559055118110237"/>
  <pageSetup paperSize="9" scale="85" orientation="portrait" r:id="rId1"/>
  <headerFooter scaleWithDoc="0" alignWithMargins="0">
    <oddFooter>&amp;L&amp;9 2026.03.31新B&amp;C-2-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093" r:id="rId4" name="Check Box 2493">
              <controlPr defaultSize="0" autoFill="0" autoLine="0" autoPict="0">
                <anchor moveWithCells="1">
                  <from>
                    <xdr:col>2</xdr:col>
                    <xdr:colOff>19050</xdr:colOff>
                    <xdr:row>12</xdr:row>
                    <xdr:rowOff>133350</xdr:rowOff>
                  </from>
                  <to>
                    <xdr:col>3</xdr:col>
                    <xdr:colOff>47625</xdr:colOff>
                    <xdr:row>12</xdr:row>
                    <xdr:rowOff>381000</xdr:rowOff>
                  </to>
                </anchor>
              </controlPr>
            </control>
          </mc:Choice>
        </mc:AlternateContent>
        <mc:AlternateContent xmlns:mc="http://schemas.openxmlformats.org/markup-compatibility/2006">
          <mc:Choice Requires="x14">
            <control shapeId="28094" r:id="rId5" name="Check Box 2494">
              <controlPr defaultSize="0" autoFill="0" autoLine="0" autoPict="0">
                <anchor moveWithCells="1">
                  <from>
                    <xdr:col>2</xdr:col>
                    <xdr:colOff>19050</xdr:colOff>
                    <xdr:row>8</xdr:row>
                    <xdr:rowOff>66675</xdr:rowOff>
                  </from>
                  <to>
                    <xdr:col>3</xdr:col>
                    <xdr:colOff>47625</xdr:colOff>
                    <xdr:row>8</xdr:row>
                    <xdr:rowOff>314325</xdr:rowOff>
                  </to>
                </anchor>
              </controlPr>
            </control>
          </mc:Choice>
        </mc:AlternateContent>
        <mc:AlternateContent xmlns:mc="http://schemas.openxmlformats.org/markup-compatibility/2006">
          <mc:Choice Requires="x14">
            <control shapeId="5270" r:id="rId6" name="Check Box 150">
              <controlPr defaultSize="0" autoFill="0" autoLine="0" autoPict="0">
                <anchor moveWithCells="1" sizeWithCells="1">
                  <from>
                    <xdr:col>0</xdr:col>
                    <xdr:colOff>0</xdr:colOff>
                    <xdr:row>28</xdr:row>
                    <xdr:rowOff>209550</xdr:rowOff>
                  </from>
                  <to>
                    <xdr:col>1</xdr:col>
                    <xdr:colOff>47625</xdr:colOff>
                    <xdr:row>30</xdr:row>
                    <xdr:rowOff>47625</xdr:rowOff>
                  </to>
                </anchor>
              </controlPr>
            </control>
          </mc:Choice>
        </mc:AlternateContent>
        <mc:AlternateContent xmlns:mc="http://schemas.openxmlformats.org/markup-compatibility/2006">
          <mc:Choice Requires="x14">
            <control shapeId="5271" r:id="rId7" name="Check Box 151">
              <controlPr defaultSize="0" autoFill="0" autoLine="0" autoPict="0">
                <anchor moveWithCells="1" sizeWithCells="1">
                  <from>
                    <xdr:col>1</xdr:col>
                    <xdr:colOff>19050</xdr:colOff>
                    <xdr:row>28</xdr:row>
                    <xdr:rowOff>209550</xdr:rowOff>
                  </from>
                  <to>
                    <xdr:col>2</xdr:col>
                    <xdr:colOff>66675</xdr:colOff>
                    <xdr:row>30</xdr:row>
                    <xdr:rowOff>47625</xdr:rowOff>
                  </to>
                </anchor>
              </controlPr>
            </control>
          </mc:Choice>
        </mc:AlternateContent>
        <mc:AlternateContent xmlns:mc="http://schemas.openxmlformats.org/markup-compatibility/2006">
          <mc:Choice Requires="x14">
            <control shapeId="5268" r:id="rId8" name="Check Box 148">
              <controlPr defaultSize="0" autoFill="0" autoLine="0" autoPict="0">
                <anchor moveWithCells="1" sizeWithCells="1">
                  <from>
                    <xdr:col>0</xdr:col>
                    <xdr:colOff>0</xdr:colOff>
                    <xdr:row>35</xdr:row>
                    <xdr:rowOff>19050</xdr:rowOff>
                  </from>
                  <to>
                    <xdr:col>1</xdr:col>
                    <xdr:colOff>47625</xdr:colOff>
                    <xdr:row>35</xdr:row>
                    <xdr:rowOff>361950</xdr:rowOff>
                  </to>
                </anchor>
              </controlPr>
            </control>
          </mc:Choice>
        </mc:AlternateContent>
        <mc:AlternateContent xmlns:mc="http://schemas.openxmlformats.org/markup-compatibility/2006">
          <mc:Choice Requires="x14">
            <control shapeId="5269" r:id="rId9" name="Check Box 149">
              <controlPr defaultSize="0" autoFill="0" autoLine="0" autoPict="0">
                <anchor moveWithCells="1" sizeWithCells="1">
                  <from>
                    <xdr:col>1</xdr:col>
                    <xdr:colOff>19050</xdr:colOff>
                    <xdr:row>35</xdr:row>
                    <xdr:rowOff>19050</xdr:rowOff>
                  </from>
                  <to>
                    <xdr:col>2</xdr:col>
                    <xdr:colOff>66675</xdr:colOff>
                    <xdr:row>35</xdr:row>
                    <xdr:rowOff>361950</xdr:rowOff>
                  </to>
                </anchor>
              </controlPr>
            </control>
          </mc:Choice>
        </mc:AlternateContent>
        <mc:AlternateContent xmlns:mc="http://schemas.openxmlformats.org/markup-compatibility/2006">
          <mc:Choice Requires="x14">
            <control shapeId="5264" r:id="rId10" name="Check Box 144">
              <controlPr defaultSize="0" autoFill="0" autoLine="0" autoPict="0">
                <anchor moveWithCells="1" sizeWithCells="1">
                  <from>
                    <xdr:col>0</xdr:col>
                    <xdr:colOff>0</xdr:colOff>
                    <xdr:row>33</xdr:row>
                    <xdr:rowOff>38100</xdr:rowOff>
                  </from>
                  <to>
                    <xdr:col>1</xdr:col>
                    <xdr:colOff>47625</xdr:colOff>
                    <xdr:row>33</xdr:row>
                    <xdr:rowOff>342900</xdr:rowOff>
                  </to>
                </anchor>
              </controlPr>
            </control>
          </mc:Choice>
        </mc:AlternateContent>
        <mc:AlternateContent xmlns:mc="http://schemas.openxmlformats.org/markup-compatibility/2006">
          <mc:Choice Requires="x14">
            <control shapeId="5265" r:id="rId11" name="Check Box 145">
              <controlPr defaultSize="0" autoFill="0" autoLine="0" autoPict="0">
                <anchor moveWithCells="1" sizeWithCells="1">
                  <from>
                    <xdr:col>1</xdr:col>
                    <xdr:colOff>19050</xdr:colOff>
                    <xdr:row>33</xdr:row>
                    <xdr:rowOff>38100</xdr:rowOff>
                  </from>
                  <to>
                    <xdr:col>2</xdr:col>
                    <xdr:colOff>66675</xdr:colOff>
                    <xdr:row>33</xdr:row>
                    <xdr:rowOff>342900</xdr:rowOff>
                  </to>
                </anchor>
              </controlPr>
            </control>
          </mc:Choice>
        </mc:AlternateContent>
        <mc:AlternateContent xmlns:mc="http://schemas.openxmlformats.org/markup-compatibility/2006">
          <mc:Choice Requires="x14">
            <control shapeId="5262" r:id="rId12" name="Check Box 142">
              <controlPr defaultSize="0" autoFill="0" autoLine="0" autoPict="0">
                <anchor moveWithCells="1" sizeWithCells="1">
                  <from>
                    <xdr:col>0</xdr:col>
                    <xdr:colOff>0</xdr:colOff>
                    <xdr:row>32</xdr:row>
                    <xdr:rowOff>38100</xdr:rowOff>
                  </from>
                  <to>
                    <xdr:col>1</xdr:col>
                    <xdr:colOff>47625</xdr:colOff>
                    <xdr:row>32</xdr:row>
                    <xdr:rowOff>352425</xdr:rowOff>
                  </to>
                </anchor>
              </controlPr>
            </control>
          </mc:Choice>
        </mc:AlternateContent>
        <mc:AlternateContent xmlns:mc="http://schemas.openxmlformats.org/markup-compatibility/2006">
          <mc:Choice Requires="x14">
            <control shapeId="5263" r:id="rId13" name="Check Box 143">
              <controlPr defaultSize="0" autoFill="0" autoLine="0" autoPict="0">
                <anchor moveWithCells="1" sizeWithCells="1">
                  <from>
                    <xdr:col>1</xdr:col>
                    <xdr:colOff>19050</xdr:colOff>
                    <xdr:row>32</xdr:row>
                    <xdr:rowOff>38100</xdr:rowOff>
                  </from>
                  <to>
                    <xdr:col>2</xdr:col>
                    <xdr:colOff>66675</xdr:colOff>
                    <xdr:row>32</xdr:row>
                    <xdr:rowOff>352425</xdr:rowOff>
                  </to>
                </anchor>
              </controlPr>
            </control>
          </mc:Choice>
        </mc:AlternateContent>
        <mc:AlternateContent xmlns:mc="http://schemas.openxmlformats.org/markup-compatibility/2006">
          <mc:Choice Requires="x14">
            <control shapeId="5258" r:id="rId14" name="Check Box 138">
              <controlPr defaultSize="0" autoFill="0" autoLine="0" autoPict="0">
                <anchor moveWithCells="1" sizeWithCells="1">
                  <from>
                    <xdr:col>0</xdr:col>
                    <xdr:colOff>0</xdr:colOff>
                    <xdr:row>27</xdr:row>
                    <xdr:rowOff>0</xdr:rowOff>
                  </from>
                  <to>
                    <xdr:col>1</xdr:col>
                    <xdr:colOff>47625</xdr:colOff>
                    <xdr:row>28</xdr:row>
                    <xdr:rowOff>9525</xdr:rowOff>
                  </to>
                </anchor>
              </controlPr>
            </control>
          </mc:Choice>
        </mc:AlternateContent>
        <mc:AlternateContent xmlns:mc="http://schemas.openxmlformats.org/markup-compatibility/2006">
          <mc:Choice Requires="x14">
            <control shapeId="5259" r:id="rId15" name="Check Box 139">
              <controlPr defaultSize="0" autoFill="0" autoLine="0" autoPict="0">
                <anchor moveWithCells="1" sizeWithCells="1">
                  <from>
                    <xdr:col>1</xdr:col>
                    <xdr:colOff>19050</xdr:colOff>
                    <xdr:row>27</xdr:row>
                    <xdr:rowOff>0</xdr:rowOff>
                  </from>
                  <to>
                    <xdr:col>2</xdr:col>
                    <xdr:colOff>66675</xdr:colOff>
                    <xdr:row>28</xdr:row>
                    <xdr:rowOff>9525</xdr:rowOff>
                  </to>
                </anchor>
              </controlPr>
            </control>
          </mc:Choice>
        </mc:AlternateContent>
        <mc:AlternateContent xmlns:mc="http://schemas.openxmlformats.org/markup-compatibility/2006">
          <mc:Choice Requires="x14">
            <control shapeId="5256" r:id="rId16" name="Check Box 136">
              <controlPr defaultSize="0" autoFill="0" autoLine="0" autoPict="0">
                <anchor moveWithCells="1" sizeWithCells="1">
                  <from>
                    <xdr:col>0</xdr:col>
                    <xdr:colOff>0</xdr:colOff>
                    <xdr:row>25</xdr:row>
                    <xdr:rowOff>257175</xdr:rowOff>
                  </from>
                  <to>
                    <xdr:col>1</xdr:col>
                    <xdr:colOff>47625</xdr:colOff>
                    <xdr:row>27</xdr:row>
                    <xdr:rowOff>66675</xdr:rowOff>
                  </to>
                </anchor>
              </controlPr>
            </control>
          </mc:Choice>
        </mc:AlternateContent>
        <mc:AlternateContent xmlns:mc="http://schemas.openxmlformats.org/markup-compatibility/2006">
          <mc:Choice Requires="x14">
            <control shapeId="5257" r:id="rId17" name="Check Box 137">
              <controlPr defaultSize="0" autoFill="0" autoLine="0" autoPict="0">
                <anchor moveWithCells="1" sizeWithCells="1">
                  <from>
                    <xdr:col>1</xdr:col>
                    <xdr:colOff>19050</xdr:colOff>
                    <xdr:row>25</xdr:row>
                    <xdr:rowOff>257175</xdr:rowOff>
                  </from>
                  <to>
                    <xdr:col>2</xdr:col>
                    <xdr:colOff>66675</xdr:colOff>
                    <xdr:row>27</xdr:row>
                    <xdr:rowOff>66675</xdr:rowOff>
                  </to>
                </anchor>
              </controlPr>
            </control>
          </mc:Choice>
        </mc:AlternateContent>
        <mc:AlternateContent xmlns:mc="http://schemas.openxmlformats.org/markup-compatibility/2006">
          <mc:Choice Requires="x14">
            <control shapeId="5254" r:id="rId18" name="Check Box 134">
              <controlPr defaultSize="0" autoFill="0" autoLine="0" autoPict="0">
                <anchor moveWithCells="1" sizeWithCells="1">
                  <from>
                    <xdr:col>0</xdr:col>
                    <xdr:colOff>0</xdr:colOff>
                    <xdr:row>23</xdr:row>
                    <xdr:rowOff>0</xdr:rowOff>
                  </from>
                  <to>
                    <xdr:col>1</xdr:col>
                    <xdr:colOff>47625</xdr:colOff>
                    <xdr:row>24</xdr:row>
                    <xdr:rowOff>19050</xdr:rowOff>
                  </to>
                </anchor>
              </controlPr>
            </control>
          </mc:Choice>
        </mc:AlternateContent>
        <mc:AlternateContent xmlns:mc="http://schemas.openxmlformats.org/markup-compatibility/2006">
          <mc:Choice Requires="x14">
            <control shapeId="5255" r:id="rId19" name="Check Box 135">
              <controlPr defaultSize="0" autoFill="0" autoLine="0" autoPict="0">
                <anchor moveWithCells="1" sizeWithCells="1">
                  <from>
                    <xdr:col>1</xdr:col>
                    <xdr:colOff>19050</xdr:colOff>
                    <xdr:row>23</xdr:row>
                    <xdr:rowOff>0</xdr:rowOff>
                  </from>
                  <to>
                    <xdr:col>2</xdr:col>
                    <xdr:colOff>66675</xdr:colOff>
                    <xdr:row>24</xdr:row>
                    <xdr:rowOff>19050</xdr:rowOff>
                  </to>
                </anchor>
              </controlPr>
            </control>
          </mc:Choice>
        </mc:AlternateContent>
        <mc:AlternateContent xmlns:mc="http://schemas.openxmlformats.org/markup-compatibility/2006">
          <mc:Choice Requires="x14">
            <control shapeId="5242" r:id="rId20" name="Check Box 122">
              <controlPr defaultSize="0" autoFill="0" autoLine="0" autoPict="0">
                <anchor moveWithCells="1" sizeWithCells="1">
                  <from>
                    <xdr:col>0</xdr:col>
                    <xdr:colOff>0</xdr:colOff>
                    <xdr:row>22</xdr:row>
                    <xdr:rowOff>28575</xdr:rowOff>
                  </from>
                  <to>
                    <xdr:col>1</xdr:col>
                    <xdr:colOff>28575</xdr:colOff>
                    <xdr:row>22</xdr:row>
                    <xdr:rowOff>238125</xdr:rowOff>
                  </to>
                </anchor>
              </controlPr>
            </control>
          </mc:Choice>
        </mc:AlternateContent>
        <mc:AlternateContent xmlns:mc="http://schemas.openxmlformats.org/markup-compatibility/2006">
          <mc:Choice Requires="x14">
            <control shapeId="5243" r:id="rId21" name="Check Box 123">
              <controlPr defaultSize="0" autoFill="0" autoLine="0" autoPict="0">
                <anchor moveWithCells="1" sizeWithCells="1">
                  <from>
                    <xdr:col>1</xdr:col>
                    <xdr:colOff>0</xdr:colOff>
                    <xdr:row>22</xdr:row>
                    <xdr:rowOff>28575</xdr:rowOff>
                  </from>
                  <to>
                    <xdr:col>2</xdr:col>
                    <xdr:colOff>28575</xdr:colOff>
                    <xdr:row>22</xdr:row>
                    <xdr:rowOff>238125</xdr:rowOff>
                  </to>
                </anchor>
              </controlPr>
            </control>
          </mc:Choice>
        </mc:AlternateContent>
        <mc:AlternateContent xmlns:mc="http://schemas.openxmlformats.org/markup-compatibility/2006">
          <mc:Choice Requires="x14">
            <control shapeId="5240" r:id="rId22" name="Check Box 120">
              <controlPr defaultSize="0" autoFill="0" autoLine="0" autoPict="0">
                <anchor moveWithCells="1" sizeWithCells="1">
                  <from>
                    <xdr:col>0</xdr:col>
                    <xdr:colOff>0</xdr:colOff>
                    <xdr:row>21</xdr:row>
                    <xdr:rowOff>28575</xdr:rowOff>
                  </from>
                  <to>
                    <xdr:col>1</xdr:col>
                    <xdr:colOff>28575</xdr:colOff>
                    <xdr:row>21</xdr:row>
                    <xdr:rowOff>238125</xdr:rowOff>
                  </to>
                </anchor>
              </controlPr>
            </control>
          </mc:Choice>
        </mc:AlternateContent>
        <mc:AlternateContent xmlns:mc="http://schemas.openxmlformats.org/markup-compatibility/2006">
          <mc:Choice Requires="x14">
            <control shapeId="5241" r:id="rId23" name="Check Box 121">
              <controlPr defaultSize="0" autoFill="0" autoLine="0" autoPict="0">
                <anchor moveWithCells="1" sizeWithCells="1">
                  <from>
                    <xdr:col>1</xdr:col>
                    <xdr:colOff>0</xdr:colOff>
                    <xdr:row>21</xdr:row>
                    <xdr:rowOff>28575</xdr:rowOff>
                  </from>
                  <to>
                    <xdr:col>2</xdr:col>
                    <xdr:colOff>28575</xdr:colOff>
                    <xdr:row>21</xdr:row>
                    <xdr:rowOff>238125</xdr:rowOff>
                  </to>
                </anchor>
              </controlPr>
            </control>
          </mc:Choice>
        </mc:AlternateContent>
        <mc:AlternateContent xmlns:mc="http://schemas.openxmlformats.org/markup-compatibility/2006">
          <mc:Choice Requires="x14">
            <control shapeId="5238" r:id="rId24" name="Check Box 118">
              <controlPr defaultSize="0" autoFill="0" autoLine="0" autoPict="0">
                <anchor moveWithCells="1" sizeWithCells="1">
                  <from>
                    <xdr:col>0</xdr:col>
                    <xdr:colOff>0</xdr:colOff>
                    <xdr:row>20</xdr:row>
                    <xdr:rowOff>85725</xdr:rowOff>
                  </from>
                  <to>
                    <xdr:col>1</xdr:col>
                    <xdr:colOff>28575</xdr:colOff>
                    <xdr:row>20</xdr:row>
                    <xdr:rowOff>295275</xdr:rowOff>
                  </to>
                </anchor>
              </controlPr>
            </control>
          </mc:Choice>
        </mc:AlternateContent>
        <mc:AlternateContent xmlns:mc="http://schemas.openxmlformats.org/markup-compatibility/2006">
          <mc:Choice Requires="x14">
            <control shapeId="5239" r:id="rId25" name="Check Box 119">
              <controlPr defaultSize="0" autoFill="0" autoLine="0" autoPict="0">
                <anchor moveWithCells="1" sizeWithCells="1">
                  <from>
                    <xdr:col>1</xdr:col>
                    <xdr:colOff>0</xdr:colOff>
                    <xdr:row>20</xdr:row>
                    <xdr:rowOff>85725</xdr:rowOff>
                  </from>
                  <to>
                    <xdr:col>2</xdr:col>
                    <xdr:colOff>28575</xdr:colOff>
                    <xdr:row>20</xdr:row>
                    <xdr:rowOff>295275</xdr:rowOff>
                  </to>
                </anchor>
              </controlPr>
            </control>
          </mc:Choice>
        </mc:AlternateContent>
        <mc:AlternateContent xmlns:mc="http://schemas.openxmlformats.org/markup-compatibility/2006">
          <mc:Choice Requires="x14">
            <control shapeId="5234" r:id="rId26" name="Check Box 114">
              <controlPr defaultSize="0" autoFill="0" autoLine="0" autoPict="0">
                <anchor moveWithCells="1" sizeWithCells="1">
                  <from>
                    <xdr:col>0</xdr:col>
                    <xdr:colOff>0</xdr:colOff>
                    <xdr:row>17</xdr:row>
                    <xdr:rowOff>76200</xdr:rowOff>
                  </from>
                  <to>
                    <xdr:col>1</xdr:col>
                    <xdr:colOff>28575</xdr:colOff>
                    <xdr:row>17</xdr:row>
                    <xdr:rowOff>276225</xdr:rowOff>
                  </to>
                </anchor>
              </controlPr>
            </control>
          </mc:Choice>
        </mc:AlternateContent>
        <mc:AlternateContent xmlns:mc="http://schemas.openxmlformats.org/markup-compatibility/2006">
          <mc:Choice Requires="x14">
            <control shapeId="5235" r:id="rId27" name="Check Box 115">
              <controlPr defaultSize="0" autoFill="0" autoLine="0" autoPict="0">
                <anchor moveWithCells="1" sizeWithCells="1">
                  <from>
                    <xdr:col>1</xdr:col>
                    <xdr:colOff>0</xdr:colOff>
                    <xdr:row>17</xdr:row>
                    <xdr:rowOff>76200</xdr:rowOff>
                  </from>
                  <to>
                    <xdr:col>2</xdr:col>
                    <xdr:colOff>28575</xdr:colOff>
                    <xdr:row>17</xdr:row>
                    <xdr:rowOff>276225</xdr:rowOff>
                  </to>
                </anchor>
              </controlPr>
            </control>
          </mc:Choice>
        </mc:AlternateContent>
        <mc:AlternateContent xmlns:mc="http://schemas.openxmlformats.org/markup-compatibility/2006">
          <mc:Choice Requires="x14">
            <control shapeId="5232" r:id="rId28" name="Check Box 112">
              <controlPr defaultSize="0" autoFill="0" autoLine="0" autoPict="0">
                <anchor moveWithCells="1" sizeWithCells="1">
                  <from>
                    <xdr:col>0</xdr:col>
                    <xdr:colOff>0</xdr:colOff>
                    <xdr:row>16</xdr:row>
                    <xdr:rowOff>19050</xdr:rowOff>
                  </from>
                  <to>
                    <xdr:col>1</xdr:col>
                    <xdr:colOff>28575</xdr:colOff>
                    <xdr:row>16</xdr:row>
                    <xdr:rowOff>228600</xdr:rowOff>
                  </to>
                </anchor>
              </controlPr>
            </control>
          </mc:Choice>
        </mc:AlternateContent>
        <mc:AlternateContent xmlns:mc="http://schemas.openxmlformats.org/markup-compatibility/2006">
          <mc:Choice Requires="x14">
            <control shapeId="5233" r:id="rId29" name="Check Box 113">
              <controlPr defaultSize="0" autoFill="0" autoLine="0" autoPict="0">
                <anchor moveWithCells="1" sizeWithCells="1">
                  <from>
                    <xdr:col>1</xdr:col>
                    <xdr:colOff>0</xdr:colOff>
                    <xdr:row>16</xdr:row>
                    <xdr:rowOff>19050</xdr:rowOff>
                  </from>
                  <to>
                    <xdr:col>2</xdr:col>
                    <xdr:colOff>28575</xdr:colOff>
                    <xdr:row>16</xdr:row>
                    <xdr:rowOff>228600</xdr:rowOff>
                  </to>
                </anchor>
              </controlPr>
            </control>
          </mc:Choice>
        </mc:AlternateContent>
        <mc:AlternateContent xmlns:mc="http://schemas.openxmlformats.org/markup-compatibility/2006">
          <mc:Choice Requires="x14">
            <control shapeId="5228" r:id="rId30" name="Check Box 108">
              <controlPr defaultSize="0" autoFill="0" autoLine="0" autoPict="0">
                <anchor moveWithCells="1" sizeWithCells="1">
                  <from>
                    <xdr:col>0</xdr:col>
                    <xdr:colOff>0</xdr:colOff>
                    <xdr:row>12</xdr:row>
                    <xdr:rowOff>152400</xdr:rowOff>
                  </from>
                  <to>
                    <xdr:col>1</xdr:col>
                    <xdr:colOff>28575</xdr:colOff>
                    <xdr:row>12</xdr:row>
                    <xdr:rowOff>361950</xdr:rowOff>
                  </to>
                </anchor>
              </controlPr>
            </control>
          </mc:Choice>
        </mc:AlternateContent>
        <mc:AlternateContent xmlns:mc="http://schemas.openxmlformats.org/markup-compatibility/2006">
          <mc:Choice Requires="x14">
            <control shapeId="5229" r:id="rId31" name="Check Box 109">
              <controlPr defaultSize="0" autoFill="0" autoLine="0" autoPict="0">
                <anchor moveWithCells="1" sizeWithCells="1">
                  <from>
                    <xdr:col>1</xdr:col>
                    <xdr:colOff>0</xdr:colOff>
                    <xdr:row>12</xdr:row>
                    <xdr:rowOff>152400</xdr:rowOff>
                  </from>
                  <to>
                    <xdr:col>2</xdr:col>
                    <xdr:colOff>28575</xdr:colOff>
                    <xdr:row>12</xdr:row>
                    <xdr:rowOff>361950</xdr:rowOff>
                  </to>
                </anchor>
              </controlPr>
            </control>
          </mc:Choice>
        </mc:AlternateContent>
        <mc:AlternateContent xmlns:mc="http://schemas.openxmlformats.org/markup-compatibility/2006">
          <mc:Choice Requires="x14">
            <control shapeId="5226" r:id="rId32" name="Check Box 106">
              <controlPr defaultSize="0" autoFill="0" autoLine="0" autoPict="0">
                <anchor moveWithCells="1" sizeWithCells="1">
                  <from>
                    <xdr:col>0</xdr:col>
                    <xdr:colOff>0</xdr:colOff>
                    <xdr:row>10</xdr:row>
                    <xdr:rowOff>19050</xdr:rowOff>
                  </from>
                  <to>
                    <xdr:col>1</xdr:col>
                    <xdr:colOff>28575</xdr:colOff>
                    <xdr:row>10</xdr:row>
                    <xdr:rowOff>228600</xdr:rowOff>
                  </to>
                </anchor>
              </controlPr>
            </control>
          </mc:Choice>
        </mc:AlternateContent>
        <mc:AlternateContent xmlns:mc="http://schemas.openxmlformats.org/markup-compatibility/2006">
          <mc:Choice Requires="x14">
            <control shapeId="5227" r:id="rId33" name="Check Box 107">
              <controlPr defaultSize="0" autoFill="0" autoLine="0" autoPict="0">
                <anchor moveWithCells="1" sizeWithCells="1">
                  <from>
                    <xdr:col>1</xdr:col>
                    <xdr:colOff>0</xdr:colOff>
                    <xdr:row>10</xdr:row>
                    <xdr:rowOff>19050</xdr:rowOff>
                  </from>
                  <to>
                    <xdr:col>2</xdr:col>
                    <xdr:colOff>28575</xdr:colOff>
                    <xdr:row>10</xdr:row>
                    <xdr:rowOff>228600</xdr:rowOff>
                  </to>
                </anchor>
              </controlPr>
            </control>
          </mc:Choice>
        </mc:AlternateContent>
        <mc:AlternateContent xmlns:mc="http://schemas.openxmlformats.org/markup-compatibility/2006">
          <mc:Choice Requires="x14">
            <control shapeId="5222" r:id="rId34" name="Check Box 102">
              <controlPr defaultSize="0" autoFill="0" autoLine="0" autoPict="0">
                <anchor moveWithCells="1" sizeWithCells="1">
                  <from>
                    <xdr:col>0</xdr:col>
                    <xdr:colOff>0</xdr:colOff>
                    <xdr:row>9</xdr:row>
                    <xdr:rowOff>85725</xdr:rowOff>
                  </from>
                  <to>
                    <xdr:col>1</xdr:col>
                    <xdr:colOff>28575</xdr:colOff>
                    <xdr:row>9</xdr:row>
                    <xdr:rowOff>295275</xdr:rowOff>
                  </to>
                </anchor>
              </controlPr>
            </control>
          </mc:Choice>
        </mc:AlternateContent>
        <mc:AlternateContent xmlns:mc="http://schemas.openxmlformats.org/markup-compatibility/2006">
          <mc:Choice Requires="x14">
            <control shapeId="5223" r:id="rId35" name="Check Box 103">
              <controlPr defaultSize="0" autoFill="0" autoLine="0" autoPict="0">
                <anchor moveWithCells="1" sizeWithCells="1">
                  <from>
                    <xdr:col>1</xdr:col>
                    <xdr:colOff>0</xdr:colOff>
                    <xdr:row>9</xdr:row>
                    <xdr:rowOff>85725</xdr:rowOff>
                  </from>
                  <to>
                    <xdr:col>2</xdr:col>
                    <xdr:colOff>28575</xdr:colOff>
                    <xdr:row>9</xdr:row>
                    <xdr:rowOff>295275</xdr:rowOff>
                  </to>
                </anchor>
              </controlPr>
            </control>
          </mc:Choice>
        </mc:AlternateContent>
        <mc:AlternateContent xmlns:mc="http://schemas.openxmlformats.org/markup-compatibility/2006">
          <mc:Choice Requires="x14">
            <control shapeId="5220" r:id="rId36" name="Check Box 100">
              <controlPr defaultSize="0" autoFill="0" autoLine="0" autoPict="0">
                <anchor moveWithCells="1" sizeWithCells="1">
                  <from>
                    <xdr:col>0</xdr:col>
                    <xdr:colOff>0</xdr:colOff>
                    <xdr:row>8</xdr:row>
                    <xdr:rowOff>85725</xdr:rowOff>
                  </from>
                  <to>
                    <xdr:col>1</xdr:col>
                    <xdr:colOff>28575</xdr:colOff>
                    <xdr:row>8</xdr:row>
                    <xdr:rowOff>295275</xdr:rowOff>
                  </to>
                </anchor>
              </controlPr>
            </control>
          </mc:Choice>
        </mc:AlternateContent>
        <mc:AlternateContent xmlns:mc="http://schemas.openxmlformats.org/markup-compatibility/2006">
          <mc:Choice Requires="x14">
            <control shapeId="5221" r:id="rId37" name="Check Box 101">
              <controlPr defaultSize="0" autoFill="0" autoLine="0" autoPict="0">
                <anchor moveWithCells="1" sizeWithCells="1">
                  <from>
                    <xdr:col>1</xdr:col>
                    <xdr:colOff>0</xdr:colOff>
                    <xdr:row>8</xdr:row>
                    <xdr:rowOff>85725</xdr:rowOff>
                  </from>
                  <to>
                    <xdr:col>2</xdr:col>
                    <xdr:colOff>28575</xdr:colOff>
                    <xdr:row>8</xdr:row>
                    <xdr:rowOff>295275</xdr:rowOff>
                  </to>
                </anchor>
              </controlPr>
            </control>
          </mc:Choice>
        </mc:AlternateContent>
        <mc:AlternateContent xmlns:mc="http://schemas.openxmlformats.org/markup-compatibility/2006">
          <mc:Choice Requires="x14">
            <control shapeId="5216" r:id="rId38" name="Check Box 96">
              <controlPr defaultSize="0" autoFill="0" autoLine="0" autoPict="0">
                <anchor moveWithCells="1" sizeWithCells="1">
                  <from>
                    <xdr:col>0</xdr:col>
                    <xdr:colOff>0</xdr:colOff>
                    <xdr:row>7</xdr:row>
                    <xdr:rowOff>19050</xdr:rowOff>
                  </from>
                  <to>
                    <xdr:col>1</xdr:col>
                    <xdr:colOff>28575</xdr:colOff>
                    <xdr:row>7</xdr:row>
                    <xdr:rowOff>228600</xdr:rowOff>
                  </to>
                </anchor>
              </controlPr>
            </control>
          </mc:Choice>
        </mc:AlternateContent>
        <mc:AlternateContent xmlns:mc="http://schemas.openxmlformats.org/markup-compatibility/2006">
          <mc:Choice Requires="x14">
            <control shapeId="5217" r:id="rId39" name="Check Box 97">
              <controlPr defaultSize="0" autoFill="0" autoLine="0" autoPict="0">
                <anchor moveWithCells="1" sizeWithCells="1">
                  <from>
                    <xdr:col>1</xdr:col>
                    <xdr:colOff>0</xdr:colOff>
                    <xdr:row>7</xdr:row>
                    <xdr:rowOff>19050</xdr:rowOff>
                  </from>
                  <to>
                    <xdr:col>2</xdr:col>
                    <xdr:colOff>28575</xdr:colOff>
                    <xdr:row>7</xdr:row>
                    <xdr:rowOff>228600</xdr:rowOff>
                  </to>
                </anchor>
              </controlPr>
            </control>
          </mc:Choice>
        </mc:AlternateContent>
        <mc:AlternateContent xmlns:mc="http://schemas.openxmlformats.org/markup-compatibility/2006">
          <mc:Choice Requires="x14">
            <control shapeId="5214" r:id="rId40" name="Check Box 94">
              <controlPr defaultSize="0" autoFill="0" autoLine="0" autoPict="0">
                <anchor moveWithCells="1" sizeWithCells="1">
                  <from>
                    <xdr:col>0</xdr:col>
                    <xdr:colOff>0</xdr:colOff>
                    <xdr:row>5</xdr:row>
                    <xdr:rowOff>19050</xdr:rowOff>
                  </from>
                  <to>
                    <xdr:col>1</xdr:col>
                    <xdr:colOff>28575</xdr:colOff>
                    <xdr:row>5</xdr:row>
                    <xdr:rowOff>228600</xdr:rowOff>
                  </to>
                </anchor>
              </controlPr>
            </control>
          </mc:Choice>
        </mc:AlternateContent>
        <mc:AlternateContent xmlns:mc="http://schemas.openxmlformats.org/markup-compatibility/2006">
          <mc:Choice Requires="x14">
            <control shapeId="5215" r:id="rId41" name="Check Box 95">
              <controlPr defaultSize="0" autoFill="0" autoLine="0" autoPict="0">
                <anchor moveWithCells="1" sizeWithCells="1">
                  <from>
                    <xdr:col>1</xdr:col>
                    <xdr:colOff>0</xdr:colOff>
                    <xdr:row>5</xdr:row>
                    <xdr:rowOff>19050</xdr:rowOff>
                  </from>
                  <to>
                    <xdr:col>2</xdr:col>
                    <xdr:colOff>28575</xdr:colOff>
                    <xdr:row>5</xdr:row>
                    <xdr:rowOff>228600</xdr:rowOff>
                  </to>
                </anchor>
              </controlPr>
            </control>
          </mc:Choice>
        </mc:AlternateContent>
        <mc:AlternateContent xmlns:mc="http://schemas.openxmlformats.org/markup-compatibility/2006">
          <mc:Choice Requires="x14">
            <control shapeId="5210" r:id="rId42" name="Check Box 90">
              <controlPr defaultSize="0" autoFill="0" autoLine="0" autoPict="0">
                <anchor moveWithCells="1" sizeWithCells="1">
                  <from>
                    <xdr:col>0</xdr:col>
                    <xdr:colOff>0</xdr:colOff>
                    <xdr:row>4</xdr:row>
                    <xdr:rowOff>28575</xdr:rowOff>
                  </from>
                  <to>
                    <xdr:col>1</xdr:col>
                    <xdr:colOff>28575</xdr:colOff>
                    <xdr:row>4</xdr:row>
                    <xdr:rowOff>238125</xdr:rowOff>
                  </to>
                </anchor>
              </controlPr>
            </control>
          </mc:Choice>
        </mc:AlternateContent>
        <mc:AlternateContent xmlns:mc="http://schemas.openxmlformats.org/markup-compatibility/2006">
          <mc:Choice Requires="x14">
            <control shapeId="5211" r:id="rId43" name="Check Box 91">
              <controlPr defaultSize="0" autoFill="0" autoLine="0" autoPict="0">
                <anchor moveWithCells="1" sizeWithCells="1">
                  <from>
                    <xdr:col>1</xdr:col>
                    <xdr:colOff>0</xdr:colOff>
                    <xdr:row>4</xdr:row>
                    <xdr:rowOff>28575</xdr:rowOff>
                  </from>
                  <to>
                    <xdr:col>2</xdr:col>
                    <xdr:colOff>28575</xdr:colOff>
                    <xdr:row>4</xdr:row>
                    <xdr:rowOff>238125</xdr:rowOff>
                  </to>
                </anchor>
              </controlPr>
            </control>
          </mc:Choice>
        </mc:AlternateContent>
        <mc:AlternateContent xmlns:mc="http://schemas.openxmlformats.org/markup-compatibility/2006">
          <mc:Choice Requires="x14">
            <control shapeId="5206" r:id="rId44" name="Check Box 86">
              <controlPr defaultSize="0" autoFill="0" autoLine="0" autoPict="0">
                <anchor moveWithCells="1" sizeWithCells="1">
                  <from>
                    <xdr:col>0</xdr:col>
                    <xdr:colOff>0</xdr:colOff>
                    <xdr:row>3</xdr:row>
                    <xdr:rowOff>28575</xdr:rowOff>
                  </from>
                  <to>
                    <xdr:col>1</xdr:col>
                    <xdr:colOff>28575</xdr:colOff>
                    <xdr:row>3</xdr:row>
                    <xdr:rowOff>238125</xdr:rowOff>
                  </to>
                </anchor>
              </controlPr>
            </control>
          </mc:Choice>
        </mc:AlternateContent>
        <mc:AlternateContent xmlns:mc="http://schemas.openxmlformats.org/markup-compatibility/2006">
          <mc:Choice Requires="x14">
            <control shapeId="5207" r:id="rId45" name="Check Box 87">
              <controlPr defaultSize="0" autoFill="0" autoLine="0" autoPict="0">
                <anchor moveWithCells="1" sizeWithCells="1">
                  <from>
                    <xdr:col>1</xdr:col>
                    <xdr:colOff>0</xdr:colOff>
                    <xdr:row>3</xdr:row>
                    <xdr:rowOff>28575</xdr:rowOff>
                  </from>
                  <to>
                    <xdr:col>2</xdr:col>
                    <xdr:colOff>28575</xdr:colOff>
                    <xdr:row>3</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EE70C-A1F6-4578-AD61-0F456F453A41}">
  <sheetPr>
    <pageSetUpPr fitToPage="1"/>
  </sheetPr>
  <dimension ref="A1:G38"/>
  <sheetViews>
    <sheetView zoomScaleNormal="100" workbookViewId="0">
      <selection activeCell="A5" sqref="A5"/>
    </sheetView>
  </sheetViews>
  <sheetFormatPr defaultRowHeight="17.25"/>
  <cols>
    <col min="1" max="2" width="3.625" style="15" customWidth="1"/>
    <col min="3" max="4" width="3.625" style="20" customWidth="1"/>
    <col min="5" max="5" width="89.75" style="14" customWidth="1"/>
    <col min="6" max="6" width="6.375" style="5" customWidth="1"/>
    <col min="7" max="16384" width="9" style="5"/>
  </cols>
  <sheetData>
    <row r="1" spans="1:6" ht="15" customHeight="1">
      <c r="C1" s="16"/>
      <c r="D1" s="16"/>
      <c r="E1" s="18"/>
    </row>
    <row r="2" spans="1:6" ht="25.5" customHeight="1">
      <c r="A2" s="251" t="s">
        <v>324</v>
      </c>
      <c r="B2" s="11"/>
      <c r="C2" s="19"/>
      <c r="D2" s="19"/>
    </row>
    <row r="3" spans="1:6" s="258" customFormat="1" ht="22.5" customHeight="1">
      <c r="A3" s="277" t="s">
        <v>35</v>
      </c>
      <c r="B3" s="278" t="s">
        <v>36</v>
      </c>
      <c r="C3" s="279" t="s">
        <v>290</v>
      </c>
      <c r="D3" s="280" t="s">
        <v>37</v>
      </c>
      <c r="E3" s="281" t="s">
        <v>291</v>
      </c>
      <c r="F3" s="257" t="s">
        <v>292</v>
      </c>
    </row>
    <row r="4" spans="1:6" ht="22.5" customHeight="1">
      <c r="A4" s="537" t="s">
        <v>54</v>
      </c>
      <c r="B4" s="538"/>
      <c r="C4" s="538"/>
      <c r="D4" s="538"/>
      <c r="E4" s="538"/>
      <c r="F4" s="284"/>
    </row>
    <row r="5" spans="1:6" ht="42.75" customHeight="1">
      <c r="A5" s="260"/>
      <c r="B5" s="261"/>
      <c r="C5" s="287" t="s">
        <v>26</v>
      </c>
      <c r="D5" s="263" t="s">
        <v>39</v>
      </c>
      <c r="E5" s="299" t="s">
        <v>354</v>
      </c>
      <c r="F5" s="259"/>
    </row>
    <row r="6" spans="1:6" ht="54" customHeight="1">
      <c r="A6" s="260"/>
      <c r="B6" s="261"/>
      <c r="C6" s="287" t="s">
        <v>26</v>
      </c>
      <c r="D6" s="265" t="s">
        <v>38</v>
      </c>
      <c r="E6" s="334" t="s">
        <v>364</v>
      </c>
      <c r="F6" s="259"/>
    </row>
    <row r="7" spans="1:6" ht="22.5" customHeight="1">
      <c r="A7" s="539" t="s">
        <v>55</v>
      </c>
      <c r="B7" s="540"/>
      <c r="C7" s="540"/>
      <c r="D7" s="540"/>
      <c r="E7" s="540"/>
      <c r="F7" s="259"/>
    </row>
    <row r="8" spans="1:6" ht="32.25" customHeight="1">
      <c r="A8" s="260"/>
      <c r="B8" s="261"/>
      <c r="C8" s="287"/>
      <c r="D8" s="263" t="s">
        <v>38</v>
      </c>
      <c r="E8" s="264" t="s">
        <v>526</v>
      </c>
      <c r="F8" s="259"/>
    </row>
    <row r="9" spans="1:6" ht="28.5" customHeight="1">
      <c r="A9" s="260"/>
      <c r="B9" s="261"/>
      <c r="C9" s="287" t="s">
        <v>26</v>
      </c>
      <c r="D9" s="263"/>
      <c r="E9" s="264" t="s">
        <v>355</v>
      </c>
      <c r="F9" s="259"/>
    </row>
    <row r="10" spans="1:6" ht="20.100000000000001" customHeight="1">
      <c r="A10" s="260"/>
      <c r="B10" s="261"/>
      <c r="C10" s="287" t="s">
        <v>26</v>
      </c>
      <c r="D10" s="263"/>
      <c r="E10" s="264" t="s">
        <v>157</v>
      </c>
      <c r="F10" s="259"/>
    </row>
    <row r="11" spans="1:6" ht="28.5" customHeight="1">
      <c r="A11" s="260"/>
      <c r="B11" s="261"/>
      <c r="C11" s="287" t="s">
        <v>26</v>
      </c>
      <c r="D11" s="263"/>
      <c r="E11" s="264" t="s">
        <v>356</v>
      </c>
      <c r="F11" s="259"/>
    </row>
    <row r="12" spans="1:6" ht="30" customHeight="1">
      <c r="A12" s="260"/>
      <c r="B12" s="261"/>
      <c r="C12" s="287" t="s">
        <v>26</v>
      </c>
      <c r="D12" s="265"/>
      <c r="E12" s="264" t="s">
        <v>527</v>
      </c>
      <c r="F12" s="259"/>
    </row>
    <row r="13" spans="1:6" ht="30" customHeight="1">
      <c r="A13" s="260"/>
      <c r="B13" s="261"/>
      <c r="C13" s="287" t="s">
        <v>26</v>
      </c>
      <c r="D13" s="265"/>
      <c r="E13" s="264" t="s">
        <v>357</v>
      </c>
      <c r="F13" s="259"/>
    </row>
    <row r="14" spans="1:6" ht="30" customHeight="1">
      <c r="A14" s="260"/>
      <c r="B14" s="261"/>
      <c r="C14" s="265" t="s">
        <v>26</v>
      </c>
      <c r="D14" s="265"/>
      <c r="E14" s="264" t="s">
        <v>528</v>
      </c>
      <c r="F14" s="259"/>
    </row>
    <row r="15" spans="1:6" ht="28.5" customHeight="1">
      <c r="A15" s="260"/>
      <c r="B15" s="261"/>
      <c r="C15" s="265" t="s">
        <v>26</v>
      </c>
      <c r="D15" s="265"/>
      <c r="E15" s="264" t="s">
        <v>358</v>
      </c>
      <c r="F15" s="259"/>
    </row>
    <row r="16" spans="1:6" ht="20.100000000000001" customHeight="1">
      <c r="A16" s="271"/>
      <c r="B16" s="272"/>
      <c r="C16" s="273" t="s">
        <v>26</v>
      </c>
      <c r="D16" s="273"/>
      <c r="E16" s="274" t="s">
        <v>325</v>
      </c>
      <c r="F16" s="300"/>
    </row>
    <row r="17" spans="1:7" ht="30" customHeight="1">
      <c r="A17" s="251" t="s">
        <v>529</v>
      </c>
      <c r="B17" s="12"/>
      <c r="C17" s="19"/>
      <c r="D17" s="19"/>
    </row>
    <row r="18" spans="1:7" s="258" customFormat="1" ht="22.5" customHeight="1">
      <c r="A18" s="277" t="s">
        <v>35</v>
      </c>
      <c r="B18" s="278" t="s">
        <v>36</v>
      </c>
      <c r="C18" s="279" t="s">
        <v>290</v>
      </c>
      <c r="D18" s="280" t="s">
        <v>37</v>
      </c>
      <c r="E18" s="281" t="s">
        <v>291</v>
      </c>
      <c r="F18" s="257" t="s">
        <v>292</v>
      </c>
    </row>
    <row r="19" spans="1:7" s="32" customFormat="1" ht="22.5" customHeight="1">
      <c r="A19" s="541" t="s">
        <v>56</v>
      </c>
      <c r="B19" s="542"/>
      <c r="C19" s="542"/>
      <c r="D19" s="542"/>
      <c r="E19" s="542"/>
      <c r="F19" s="301"/>
    </row>
    <row r="20" spans="1:7" s="32" customFormat="1" ht="33.75" customHeight="1">
      <c r="A20" s="302"/>
      <c r="B20" s="303"/>
      <c r="C20" s="304" t="s">
        <v>26</v>
      </c>
      <c r="D20" s="305" t="s">
        <v>39</v>
      </c>
      <c r="E20" s="295" t="s">
        <v>530</v>
      </c>
      <c r="F20" s="306"/>
      <c r="G20"/>
    </row>
    <row r="21" spans="1:7" ht="22.5" customHeight="1">
      <c r="A21" s="539" t="s">
        <v>57</v>
      </c>
      <c r="B21" s="540"/>
      <c r="C21" s="540"/>
      <c r="D21" s="540"/>
      <c r="E21" s="540"/>
      <c r="F21" s="259"/>
    </row>
    <row r="22" spans="1:7" ht="30" customHeight="1">
      <c r="A22" s="260"/>
      <c r="B22" s="261"/>
      <c r="C22" s="287"/>
      <c r="D22" s="263" t="s">
        <v>39</v>
      </c>
      <c r="E22" s="264" t="s">
        <v>359</v>
      </c>
      <c r="F22" s="259"/>
    </row>
    <row r="23" spans="1:7" ht="20.100000000000001" customHeight="1">
      <c r="A23" s="260"/>
      <c r="B23" s="261"/>
      <c r="C23" s="293" t="s">
        <v>26</v>
      </c>
      <c r="D23" s="294"/>
      <c r="E23" s="264" t="s">
        <v>158</v>
      </c>
      <c r="F23" s="259"/>
    </row>
    <row r="24" spans="1:7" ht="20.100000000000001" customHeight="1">
      <c r="A24" s="260"/>
      <c r="B24" s="261"/>
      <c r="C24" s="293" t="s">
        <v>26</v>
      </c>
      <c r="D24" s="294"/>
      <c r="E24" s="264" t="s">
        <v>159</v>
      </c>
      <c r="F24" s="259"/>
    </row>
    <row r="25" spans="1:7" ht="20.100000000000001" customHeight="1">
      <c r="A25" s="271"/>
      <c r="B25" s="272"/>
      <c r="C25" s="307" t="s">
        <v>26</v>
      </c>
      <c r="D25" s="308"/>
      <c r="E25" s="274" t="s">
        <v>160</v>
      </c>
      <c r="F25" s="275"/>
    </row>
    <row r="26" spans="1:7" s="23" customFormat="1" ht="30" customHeight="1">
      <c r="A26" s="309" t="s">
        <v>213</v>
      </c>
      <c r="B26" s="21"/>
      <c r="C26" s="21"/>
      <c r="D26" s="21"/>
      <c r="E26" s="22"/>
    </row>
    <row r="27" spans="1:7" s="258" customFormat="1" ht="22.5" customHeight="1">
      <c r="A27" s="277" t="s">
        <v>35</v>
      </c>
      <c r="B27" s="278" t="s">
        <v>36</v>
      </c>
      <c r="C27" s="279" t="s">
        <v>290</v>
      </c>
      <c r="D27" s="280" t="s">
        <v>37</v>
      </c>
      <c r="E27" s="281" t="s">
        <v>291</v>
      </c>
      <c r="F27" s="257" t="s">
        <v>292</v>
      </c>
    </row>
    <row r="28" spans="1:7" s="23" customFormat="1" ht="22.5" customHeight="1">
      <c r="A28" s="543" t="s">
        <v>41</v>
      </c>
      <c r="B28" s="544"/>
      <c r="C28" s="544"/>
      <c r="D28" s="544"/>
      <c r="E28" s="544"/>
      <c r="F28" s="310"/>
    </row>
    <row r="29" spans="1:7" s="23" customFormat="1" ht="20.100000000000001" customHeight="1">
      <c r="A29" s="311"/>
      <c r="B29" s="312"/>
      <c r="C29" s="313"/>
      <c r="D29" s="314" t="s">
        <v>39</v>
      </c>
      <c r="E29" s="315" t="s">
        <v>326</v>
      </c>
      <c r="F29" s="316"/>
    </row>
    <row r="30" spans="1:7" s="23" customFormat="1" ht="20.100000000000001" customHeight="1">
      <c r="A30" s="317"/>
      <c r="B30" s="318"/>
      <c r="C30" s="319" t="s">
        <v>26</v>
      </c>
      <c r="D30" s="320"/>
      <c r="E30" s="315" t="s">
        <v>161</v>
      </c>
      <c r="F30" s="316"/>
    </row>
    <row r="31" spans="1:7" s="23" customFormat="1" ht="20.100000000000001" customHeight="1">
      <c r="A31" s="317"/>
      <c r="B31" s="318"/>
      <c r="C31" s="319" t="s">
        <v>26</v>
      </c>
      <c r="D31" s="320"/>
      <c r="E31" s="315" t="s">
        <v>162</v>
      </c>
      <c r="F31" s="316"/>
    </row>
    <row r="32" spans="1:7" s="23" customFormat="1" ht="20.100000000000001" customHeight="1">
      <c r="A32" s="317"/>
      <c r="B32" s="318"/>
      <c r="C32" s="319" t="s">
        <v>26</v>
      </c>
      <c r="D32" s="320"/>
      <c r="E32" s="315" t="s">
        <v>163</v>
      </c>
      <c r="F32" s="316"/>
    </row>
    <row r="33" spans="1:6" s="23" customFormat="1" ht="20.100000000000001" customHeight="1">
      <c r="A33" s="317"/>
      <c r="B33" s="318"/>
      <c r="C33" s="319" t="s">
        <v>26</v>
      </c>
      <c r="D33" s="320"/>
      <c r="E33" s="315" t="s">
        <v>166</v>
      </c>
      <c r="F33" s="316"/>
    </row>
    <row r="34" spans="1:6" s="23" customFormat="1" ht="20.100000000000001" customHeight="1">
      <c r="A34" s="317"/>
      <c r="B34" s="318"/>
      <c r="C34" s="319" t="s">
        <v>26</v>
      </c>
      <c r="D34" s="320"/>
      <c r="E34" s="315" t="s">
        <v>164</v>
      </c>
      <c r="F34" s="316"/>
    </row>
    <row r="35" spans="1:6" s="23" customFormat="1" ht="20.100000000000001" customHeight="1">
      <c r="A35" s="317"/>
      <c r="B35" s="318"/>
      <c r="C35" s="319" t="s">
        <v>26</v>
      </c>
      <c r="D35" s="320"/>
      <c r="E35" s="315" t="s">
        <v>165</v>
      </c>
      <c r="F35" s="316"/>
    </row>
    <row r="36" spans="1:6" s="23" customFormat="1" ht="20.100000000000001" customHeight="1">
      <c r="A36" s="317"/>
      <c r="B36" s="318"/>
      <c r="C36" s="313" t="s">
        <v>26</v>
      </c>
      <c r="D36" s="321" t="s">
        <v>38</v>
      </c>
      <c r="E36" s="315" t="s">
        <v>327</v>
      </c>
      <c r="F36" s="316"/>
    </row>
    <row r="37" spans="1:6" s="23" customFormat="1" ht="34.5" customHeight="1">
      <c r="A37" s="322"/>
      <c r="B37" s="323"/>
      <c r="C37" s="324" t="s">
        <v>26</v>
      </c>
      <c r="D37" s="325" t="s">
        <v>34</v>
      </c>
      <c r="E37" s="326" t="s">
        <v>360</v>
      </c>
      <c r="F37" s="327"/>
    </row>
    <row r="38" spans="1:6">
      <c r="C38" s="298"/>
    </row>
  </sheetData>
  <mergeCells count="5">
    <mergeCell ref="A4:E4"/>
    <mergeCell ref="A7:E7"/>
    <mergeCell ref="A19:E19"/>
    <mergeCell ref="A21:E21"/>
    <mergeCell ref="A28:E28"/>
  </mergeCells>
  <phoneticPr fontId="2"/>
  <pageMargins left="0.6692913385826772" right="0.19685039370078741" top="0.39370078740157483" bottom="0.51181102362204722" header="0.31496062992125984" footer="0.27559055118110237"/>
  <pageSetup paperSize="9" scale="87" orientation="portrait" r:id="rId1"/>
  <headerFooter scaleWithDoc="0" alignWithMargins="0">
    <oddFooter>&amp;L&amp;9 2026.03.31新B&amp;C-3-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97" r:id="rId4" name="Check Box 153">
              <controlPr defaultSize="0" autoFill="0" autoLine="0" autoPict="0">
                <anchor moveWithCells="1" sizeWithCells="1">
                  <from>
                    <xdr:col>0</xdr:col>
                    <xdr:colOff>0</xdr:colOff>
                    <xdr:row>36</xdr:row>
                    <xdr:rowOff>47625</xdr:rowOff>
                  </from>
                  <to>
                    <xdr:col>1</xdr:col>
                    <xdr:colOff>66675</xdr:colOff>
                    <xdr:row>36</xdr:row>
                    <xdr:rowOff>314325</xdr:rowOff>
                  </to>
                </anchor>
              </controlPr>
            </control>
          </mc:Choice>
        </mc:AlternateContent>
        <mc:AlternateContent xmlns:mc="http://schemas.openxmlformats.org/markup-compatibility/2006">
          <mc:Choice Requires="x14">
            <control shapeId="6298" r:id="rId5" name="Check Box 154">
              <controlPr defaultSize="0" autoFill="0" autoLine="0" autoPict="0">
                <anchor moveWithCells="1" sizeWithCells="1">
                  <from>
                    <xdr:col>1</xdr:col>
                    <xdr:colOff>28575</xdr:colOff>
                    <xdr:row>36</xdr:row>
                    <xdr:rowOff>47625</xdr:rowOff>
                  </from>
                  <to>
                    <xdr:col>2</xdr:col>
                    <xdr:colOff>95250</xdr:colOff>
                    <xdr:row>36</xdr:row>
                    <xdr:rowOff>314325</xdr:rowOff>
                  </to>
                </anchor>
              </controlPr>
            </control>
          </mc:Choice>
        </mc:AlternateContent>
        <mc:AlternateContent xmlns:mc="http://schemas.openxmlformats.org/markup-compatibility/2006">
          <mc:Choice Requires="x14">
            <control shapeId="6295" r:id="rId6" name="Check Box 151">
              <controlPr defaultSize="0" autoFill="0" autoLine="0" autoPict="0">
                <anchor moveWithCells="1" sizeWithCells="1">
                  <from>
                    <xdr:col>0</xdr:col>
                    <xdr:colOff>0</xdr:colOff>
                    <xdr:row>35</xdr:row>
                    <xdr:rowOff>9525</xdr:rowOff>
                  </from>
                  <to>
                    <xdr:col>1</xdr:col>
                    <xdr:colOff>66675</xdr:colOff>
                    <xdr:row>36</xdr:row>
                    <xdr:rowOff>0</xdr:rowOff>
                  </to>
                </anchor>
              </controlPr>
            </control>
          </mc:Choice>
        </mc:AlternateContent>
        <mc:AlternateContent xmlns:mc="http://schemas.openxmlformats.org/markup-compatibility/2006">
          <mc:Choice Requires="x14">
            <control shapeId="6296" r:id="rId7" name="Check Box 152">
              <controlPr defaultSize="0" autoFill="0" autoLine="0" autoPict="0">
                <anchor moveWithCells="1" sizeWithCells="1">
                  <from>
                    <xdr:col>1</xdr:col>
                    <xdr:colOff>28575</xdr:colOff>
                    <xdr:row>35</xdr:row>
                    <xdr:rowOff>9525</xdr:rowOff>
                  </from>
                  <to>
                    <xdr:col>2</xdr:col>
                    <xdr:colOff>95250</xdr:colOff>
                    <xdr:row>36</xdr:row>
                    <xdr:rowOff>0</xdr:rowOff>
                  </to>
                </anchor>
              </controlPr>
            </control>
          </mc:Choice>
        </mc:AlternateContent>
        <mc:AlternateContent xmlns:mc="http://schemas.openxmlformats.org/markup-compatibility/2006">
          <mc:Choice Requires="x14">
            <control shapeId="6293" r:id="rId8" name="Check Box 149">
              <controlPr defaultSize="0" autoFill="0" autoLine="0" autoPict="0">
                <anchor moveWithCells="1" sizeWithCells="1">
                  <from>
                    <xdr:col>0</xdr:col>
                    <xdr:colOff>0</xdr:colOff>
                    <xdr:row>34</xdr:row>
                    <xdr:rowOff>0</xdr:rowOff>
                  </from>
                  <to>
                    <xdr:col>1</xdr:col>
                    <xdr:colOff>66675</xdr:colOff>
                    <xdr:row>35</xdr:row>
                    <xdr:rowOff>0</xdr:rowOff>
                  </to>
                </anchor>
              </controlPr>
            </control>
          </mc:Choice>
        </mc:AlternateContent>
        <mc:AlternateContent xmlns:mc="http://schemas.openxmlformats.org/markup-compatibility/2006">
          <mc:Choice Requires="x14">
            <control shapeId="6294" r:id="rId9" name="Check Box 150">
              <controlPr defaultSize="0" autoFill="0" autoLine="0" autoPict="0">
                <anchor moveWithCells="1" sizeWithCells="1">
                  <from>
                    <xdr:col>1</xdr:col>
                    <xdr:colOff>28575</xdr:colOff>
                    <xdr:row>34</xdr:row>
                    <xdr:rowOff>0</xdr:rowOff>
                  </from>
                  <to>
                    <xdr:col>2</xdr:col>
                    <xdr:colOff>95250</xdr:colOff>
                    <xdr:row>35</xdr:row>
                    <xdr:rowOff>0</xdr:rowOff>
                  </to>
                </anchor>
              </controlPr>
            </control>
          </mc:Choice>
        </mc:AlternateContent>
        <mc:AlternateContent xmlns:mc="http://schemas.openxmlformats.org/markup-compatibility/2006">
          <mc:Choice Requires="x14">
            <control shapeId="6289" r:id="rId10" name="Check Box 145">
              <controlPr defaultSize="0" autoFill="0" autoLine="0" autoPict="0">
                <anchor moveWithCells="1" sizeWithCells="1">
                  <from>
                    <xdr:col>0</xdr:col>
                    <xdr:colOff>0</xdr:colOff>
                    <xdr:row>33</xdr:row>
                    <xdr:rowOff>0</xdr:rowOff>
                  </from>
                  <to>
                    <xdr:col>1</xdr:col>
                    <xdr:colOff>66675</xdr:colOff>
                    <xdr:row>34</xdr:row>
                    <xdr:rowOff>0</xdr:rowOff>
                  </to>
                </anchor>
              </controlPr>
            </control>
          </mc:Choice>
        </mc:AlternateContent>
        <mc:AlternateContent xmlns:mc="http://schemas.openxmlformats.org/markup-compatibility/2006">
          <mc:Choice Requires="x14">
            <control shapeId="6290" r:id="rId11" name="Check Box 146">
              <controlPr defaultSize="0" autoFill="0" autoLine="0" autoPict="0">
                <anchor moveWithCells="1" sizeWithCells="1">
                  <from>
                    <xdr:col>1</xdr:col>
                    <xdr:colOff>28575</xdr:colOff>
                    <xdr:row>33</xdr:row>
                    <xdr:rowOff>0</xdr:rowOff>
                  </from>
                  <to>
                    <xdr:col>2</xdr:col>
                    <xdr:colOff>95250</xdr:colOff>
                    <xdr:row>34</xdr:row>
                    <xdr:rowOff>0</xdr:rowOff>
                  </to>
                </anchor>
              </controlPr>
            </control>
          </mc:Choice>
        </mc:AlternateContent>
        <mc:AlternateContent xmlns:mc="http://schemas.openxmlformats.org/markup-compatibility/2006">
          <mc:Choice Requires="x14">
            <control shapeId="6287" r:id="rId12" name="Check Box 143">
              <controlPr defaultSize="0" autoFill="0" autoLine="0" autoPict="0">
                <anchor moveWithCells="1" sizeWithCells="1">
                  <from>
                    <xdr:col>0</xdr:col>
                    <xdr:colOff>0</xdr:colOff>
                    <xdr:row>32</xdr:row>
                    <xdr:rowOff>0</xdr:rowOff>
                  </from>
                  <to>
                    <xdr:col>1</xdr:col>
                    <xdr:colOff>66675</xdr:colOff>
                    <xdr:row>33</xdr:row>
                    <xdr:rowOff>0</xdr:rowOff>
                  </to>
                </anchor>
              </controlPr>
            </control>
          </mc:Choice>
        </mc:AlternateContent>
        <mc:AlternateContent xmlns:mc="http://schemas.openxmlformats.org/markup-compatibility/2006">
          <mc:Choice Requires="x14">
            <control shapeId="6288" r:id="rId13" name="Check Box 144">
              <controlPr defaultSize="0" autoFill="0" autoLine="0" autoPict="0">
                <anchor moveWithCells="1" sizeWithCells="1">
                  <from>
                    <xdr:col>1</xdr:col>
                    <xdr:colOff>28575</xdr:colOff>
                    <xdr:row>32</xdr:row>
                    <xdr:rowOff>0</xdr:rowOff>
                  </from>
                  <to>
                    <xdr:col>2</xdr:col>
                    <xdr:colOff>95250</xdr:colOff>
                    <xdr:row>33</xdr:row>
                    <xdr:rowOff>0</xdr:rowOff>
                  </to>
                </anchor>
              </controlPr>
            </control>
          </mc:Choice>
        </mc:AlternateContent>
        <mc:AlternateContent xmlns:mc="http://schemas.openxmlformats.org/markup-compatibility/2006">
          <mc:Choice Requires="x14">
            <control shapeId="6283" r:id="rId14" name="Check Box 139">
              <controlPr defaultSize="0" autoFill="0" autoLine="0" autoPict="0">
                <anchor moveWithCells="1" sizeWithCells="1">
                  <from>
                    <xdr:col>0</xdr:col>
                    <xdr:colOff>0</xdr:colOff>
                    <xdr:row>31</xdr:row>
                    <xdr:rowOff>0</xdr:rowOff>
                  </from>
                  <to>
                    <xdr:col>1</xdr:col>
                    <xdr:colOff>66675</xdr:colOff>
                    <xdr:row>32</xdr:row>
                    <xdr:rowOff>0</xdr:rowOff>
                  </to>
                </anchor>
              </controlPr>
            </control>
          </mc:Choice>
        </mc:AlternateContent>
        <mc:AlternateContent xmlns:mc="http://schemas.openxmlformats.org/markup-compatibility/2006">
          <mc:Choice Requires="x14">
            <control shapeId="6284" r:id="rId15" name="Check Box 140">
              <controlPr defaultSize="0" autoFill="0" autoLine="0" autoPict="0">
                <anchor moveWithCells="1" sizeWithCells="1">
                  <from>
                    <xdr:col>1</xdr:col>
                    <xdr:colOff>28575</xdr:colOff>
                    <xdr:row>31</xdr:row>
                    <xdr:rowOff>0</xdr:rowOff>
                  </from>
                  <to>
                    <xdr:col>2</xdr:col>
                    <xdr:colOff>95250</xdr:colOff>
                    <xdr:row>32</xdr:row>
                    <xdr:rowOff>0</xdr:rowOff>
                  </to>
                </anchor>
              </controlPr>
            </control>
          </mc:Choice>
        </mc:AlternateContent>
        <mc:AlternateContent xmlns:mc="http://schemas.openxmlformats.org/markup-compatibility/2006">
          <mc:Choice Requires="x14">
            <control shapeId="6281" r:id="rId16" name="Check Box 137">
              <controlPr defaultSize="0" autoFill="0" autoLine="0" autoPict="0">
                <anchor moveWithCells="1" sizeWithCells="1">
                  <from>
                    <xdr:col>0</xdr:col>
                    <xdr:colOff>0</xdr:colOff>
                    <xdr:row>30</xdr:row>
                    <xdr:rowOff>0</xdr:rowOff>
                  </from>
                  <to>
                    <xdr:col>1</xdr:col>
                    <xdr:colOff>66675</xdr:colOff>
                    <xdr:row>31</xdr:row>
                    <xdr:rowOff>0</xdr:rowOff>
                  </to>
                </anchor>
              </controlPr>
            </control>
          </mc:Choice>
        </mc:AlternateContent>
        <mc:AlternateContent xmlns:mc="http://schemas.openxmlformats.org/markup-compatibility/2006">
          <mc:Choice Requires="x14">
            <control shapeId="6282" r:id="rId17" name="Check Box 138">
              <controlPr defaultSize="0" autoFill="0" autoLine="0" autoPict="0">
                <anchor moveWithCells="1" sizeWithCells="1">
                  <from>
                    <xdr:col>1</xdr:col>
                    <xdr:colOff>28575</xdr:colOff>
                    <xdr:row>30</xdr:row>
                    <xdr:rowOff>0</xdr:rowOff>
                  </from>
                  <to>
                    <xdr:col>2</xdr:col>
                    <xdr:colOff>95250</xdr:colOff>
                    <xdr:row>31</xdr:row>
                    <xdr:rowOff>0</xdr:rowOff>
                  </to>
                </anchor>
              </controlPr>
            </control>
          </mc:Choice>
        </mc:AlternateContent>
        <mc:AlternateContent xmlns:mc="http://schemas.openxmlformats.org/markup-compatibility/2006">
          <mc:Choice Requires="x14">
            <control shapeId="6277" r:id="rId18" name="Check Box 133">
              <controlPr defaultSize="0" autoFill="0" autoLine="0" autoPict="0">
                <anchor moveWithCells="1" sizeWithCells="1">
                  <from>
                    <xdr:col>0</xdr:col>
                    <xdr:colOff>0</xdr:colOff>
                    <xdr:row>29</xdr:row>
                    <xdr:rowOff>0</xdr:rowOff>
                  </from>
                  <to>
                    <xdr:col>1</xdr:col>
                    <xdr:colOff>66675</xdr:colOff>
                    <xdr:row>30</xdr:row>
                    <xdr:rowOff>0</xdr:rowOff>
                  </to>
                </anchor>
              </controlPr>
            </control>
          </mc:Choice>
        </mc:AlternateContent>
        <mc:AlternateContent xmlns:mc="http://schemas.openxmlformats.org/markup-compatibility/2006">
          <mc:Choice Requires="x14">
            <control shapeId="6278" r:id="rId19" name="Check Box 134">
              <controlPr defaultSize="0" autoFill="0" autoLine="0" autoPict="0">
                <anchor moveWithCells="1" sizeWithCells="1">
                  <from>
                    <xdr:col>1</xdr:col>
                    <xdr:colOff>28575</xdr:colOff>
                    <xdr:row>29</xdr:row>
                    <xdr:rowOff>0</xdr:rowOff>
                  </from>
                  <to>
                    <xdr:col>2</xdr:col>
                    <xdr:colOff>95250</xdr:colOff>
                    <xdr:row>30</xdr:row>
                    <xdr:rowOff>0</xdr:rowOff>
                  </to>
                </anchor>
              </controlPr>
            </control>
          </mc:Choice>
        </mc:AlternateContent>
        <mc:AlternateContent xmlns:mc="http://schemas.openxmlformats.org/markup-compatibility/2006">
          <mc:Choice Requires="x14">
            <control shapeId="6275" r:id="rId20" name="Check Box 131">
              <controlPr defaultSize="0" autoFill="0" autoLine="0" autoPict="0">
                <anchor moveWithCells="1" sizeWithCells="1">
                  <from>
                    <xdr:col>0</xdr:col>
                    <xdr:colOff>0</xdr:colOff>
                    <xdr:row>24</xdr:row>
                    <xdr:rowOff>0</xdr:rowOff>
                  </from>
                  <to>
                    <xdr:col>1</xdr:col>
                    <xdr:colOff>66675</xdr:colOff>
                    <xdr:row>25</xdr:row>
                    <xdr:rowOff>0</xdr:rowOff>
                  </to>
                </anchor>
              </controlPr>
            </control>
          </mc:Choice>
        </mc:AlternateContent>
        <mc:AlternateContent xmlns:mc="http://schemas.openxmlformats.org/markup-compatibility/2006">
          <mc:Choice Requires="x14">
            <control shapeId="6276" r:id="rId21" name="Check Box 132">
              <controlPr defaultSize="0" autoFill="0" autoLine="0" autoPict="0">
                <anchor moveWithCells="1" sizeWithCells="1">
                  <from>
                    <xdr:col>1</xdr:col>
                    <xdr:colOff>28575</xdr:colOff>
                    <xdr:row>24</xdr:row>
                    <xdr:rowOff>0</xdr:rowOff>
                  </from>
                  <to>
                    <xdr:col>2</xdr:col>
                    <xdr:colOff>95250</xdr:colOff>
                    <xdr:row>25</xdr:row>
                    <xdr:rowOff>0</xdr:rowOff>
                  </to>
                </anchor>
              </controlPr>
            </control>
          </mc:Choice>
        </mc:AlternateContent>
        <mc:AlternateContent xmlns:mc="http://schemas.openxmlformats.org/markup-compatibility/2006">
          <mc:Choice Requires="x14">
            <control shapeId="6273" r:id="rId22" name="Check Box 129">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6274" r:id="rId23" name="Check Box 130">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6271" r:id="rId24" name="Check Box 127">
              <controlPr defaultSize="0" autoFill="0" autoLine="0" autoPict="0">
                <anchor moveWithCells="1" sizeWithCells="1">
                  <from>
                    <xdr:col>0</xdr:col>
                    <xdr:colOff>0</xdr:colOff>
                    <xdr:row>22</xdr:row>
                    <xdr:rowOff>0</xdr:rowOff>
                  </from>
                  <to>
                    <xdr:col>1</xdr:col>
                    <xdr:colOff>66675</xdr:colOff>
                    <xdr:row>23</xdr:row>
                    <xdr:rowOff>0</xdr:rowOff>
                  </to>
                </anchor>
              </controlPr>
            </control>
          </mc:Choice>
        </mc:AlternateContent>
        <mc:AlternateContent xmlns:mc="http://schemas.openxmlformats.org/markup-compatibility/2006">
          <mc:Choice Requires="x14">
            <control shapeId="6272" r:id="rId25" name="Check Box 128">
              <controlPr defaultSize="0" autoFill="0" autoLine="0" autoPict="0">
                <anchor moveWithCells="1" sizeWithCells="1">
                  <from>
                    <xdr:col>1</xdr:col>
                    <xdr:colOff>28575</xdr:colOff>
                    <xdr:row>22</xdr:row>
                    <xdr:rowOff>0</xdr:rowOff>
                  </from>
                  <to>
                    <xdr:col>2</xdr:col>
                    <xdr:colOff>95250</xdr:colOff>
                    <xdr:row>23</xdr:row>
                    <xdr:rowOff>0</xdr:rowOff>
                  </to>
                </anchor>
              </controlPr>
            </control>
          </mc:Choice>
        </mc:AlternateContent>
        <mc:AlternateContent xmlns:mc="http://schemas.openxmlformats.org/markup-compatibility/2006">
          <mc:Choice Requires="x14">
            <control shapeId="6267" r:id="rId26" name="Check Box 123">
              <controlPr defaultSize="0" autoFill="0" autoLine="0" autoPict="0">
                <anchor moveWithCells="1" sizeWithCells="1">
                  <from>
                    <xdr:col>0</xdr:col>
                    <xdr:colOff>0</xdr:colOff>
                    <xdr:row>19</xdr:row>
                    <xdr:rowOff>57150</xdr:rowOff>
                  </from>
                  <to>
                    <xdr:col>1</xdr:col>
                    <xdr:colOff>66675</xdr:colOff>
                    <xdr:row>19</xdr:row>
                    <xdr:rowOff>323850</xdr:rowOff>
                  </to>
                </anchor>
              </controlPr>
            </control>
          </mc:Choice>
        </mc:AlternateContent>
        <mc:AlternateContent xmlns:mc="http://schemas.openxmlformats.org/markup-compatibility/2006">
          <mc:Choice Requires="x14">
            <control shapeId="6268" r:id="rId27" name="Check Box 124">
              <controlPr defaultSize="0" autoFill="0" autoLine="0" autoPict="0">
                <anchor moveWithCells="1" sizeWithCells="1">
                  <from>
                    <xdr:col>1</xdr:col>
                    <xdr:colOff>28575</xdr:colOff>
                    <xdr:row>19</xdr:row>
                    <xdr:rowOff>57150</xdr:rowOff>
                  </from>
                  <to>
                    <xdr:col>2</xdr:col>
                    <xdr:colOff>95250</xdr:colOff>
                    <xdr:row>19</xdr:row>
                    <xdr:rowOff>323850</xdr:rowOff>
                  </to>
                </anchor>
              </controlPr>
            </control>
          </mc:Choice>
        </mc:AlternateContent>
        <mc:AlternateContent xmlns:mc="http://schemas.openxmlformats.org/markup-compatibility/2006">
          <mc:Choice Requires="x14">
            <control shapeId="6263" r:id="rId28" name="Check Box 119">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6264" r:id="rId29" name="Check Box 120">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6261" r:id="rId30" name="Check Box 117">
              <controlPr defaultSize="0" autoFill="0" autoLine="0" autoPict="0">
                <anchor moveWithCells="1" sizeWithCells="1">
                  <from>
                    <xdr:col>0</xdr:col>
                    <xdr:colOff>0</xdr:colOff>
                    <xdr:row>14</xdr:row>
                    <xdr:rowOff>38100</xdr:rowOff>
                  </from>
                  <to>
                    <xdr:col>1</xdr:col>
                    <xdr:colOff>66675</xdr:colOff>
                    <xdr:row>14</xdr:row>
                    <xdr:rowOff>228600</xdr:rowOff>
                  </to>
                </anchor>
              </controlPr>
            </control>
          </mc:Choice>
        </mc:AlternateContent>
        <mc:AlternateContent xmlns:mc="http://schemas.openxmlformats.org/markup-compatibility/2006">
          <mc:Choice Requires="x14">
            <control shapeId="6262" r:id="rId31" name="Check Box 118">
              <controlPr defaultSize="0" autoFill="0" autoLine="0" autoPict="0">
                <anchor moveWithCells="1" sizeWithCells="1">
                  <from>
                    <xdr:col>1</xdr:col>
                    <xdr:colOff>28575</xdr:colOff>
                    <xdr:row>14</xdr:row>
                    <xdr:rowOff>38100</xdr:rowOff>
                  </from>
                  <to>
                    <xdr:col>2</xdr:col>
                    <xdr:colOff>95250</xdr:colOff>
                    <xdr:row>14</xdr:row>
                    <xdr:rowOff>228600</xdr:rowOff>
                  </to>
                </anchor>
              </controlPr>
            </control>
          </mc:Choice>
        </mc:AlternateContent>
        <mc:AlternateContent xmlns:mc="http://schemas.openxmlformats.org/markup-compatibility/2006">
          <mc:Choice Requires="x14">
            <control shapeId="6259" r:id="rId32" name="Check Box 115">
              <controlPr defaultSize="0" autoFill="0" autoLine="0" autoPict="0">
                <anchor moveWithCells="1" sizeWithCells="1">
                  <from>
                    <xdr:col>0</xdr:col>
                    <xdr:colOff>0</xdr:colOff>
                    <xdr:row>13</xdr:row>
                    <xdr:rowOff>66675</xdr:rowOff>
                  </from>
                  <to>
                    <xdr:col>1</xdr:col>
                    <xdr:colOff>66675</xdr:colOff>
                    <xdr:row>13</xdr:row>
                    <xdr:rowOff>333375</xdr:rowOff>
                  </to>
                </anchor>
              </controlPr>
            </control>
          </mc:Choice>
        </mc:AlternateContent>
        <mc:AlternateContent xmlns:mc="http://schemas.openxmlformats.org/markup-compatibility/2006">
          <mc:Choice Requires="x14">
            <control shapeId="6260" r:id="rId33" name="Check Box 116">
              <controlPr defaultSize="0" autoFill="0" autoLine="0" autoPict="0">
                <anchor moveWithCells="1" sizeWithCells="1">
                  <from>
                    <xdr:col>1</xdr:col>
                    <xdr:colOff>28575</xdr:colOff>
                    <xdr:row>13</xdr:row>
                    <xdr:rowOff>66675</xdr:rowOff>
                  </from>
                  <to>
                    <xdr:col>2</xdr:col>
                    <xdr:colOff>95250</xdr:colOff>
                    <xdr:row>13</xdr:row>
                    <xdr:rowOff>333375</xdr:rowOff>
                  </to>
                </anchor>
              </controlPr>
            </control>
          </mc:Choice>
        </mc:AlternateContent>
        <mc:AlternateContent xmlns:mc="http://schemas.openxmlformats.org/markup-compatibility/2006">
          <mc:Choice Requires="x14">
            <control shapeId="6255" r:id="rId34" name="Check Box 111">
              <controlPr defaultSize="0" autoFill="0" autoLine="0" autoPict="0">
                <anchor moveWithCells="1" sizeWithCells="1">
                  <from>
                    <xdr:col>0</xdr:col>
                    <xdr:colOff>0</xdr:colOff>
                    <xdr:row>12</xdr:row>
                    <xdr:rowOff>66675</xdr:rowOff>
                  </from>
                  <to>
                    <xdr:col>1</xdr:col>
                    <xdr:colOff>66675</xdr:colOff>
                    <xdr:row>12</xdr:row>
                    <xdr:rowOff>333375</xdr:rowOff>
                  </to>
                </anchor>
              </controlPr>
            </control>
          </mc:Choice>
        </mc:AlternateContent>
        <mc:AlternateContent xmlns:mc="http://schemas.openxmlformats.org/markup-compatibility/2006">
          <mc:Choice Requires="x14">
            <control shapeId="6256" r:id="rId35" name="Check Box 112">
              <controlPr defaultSize="0" autoFill="0" autoLine="0" autoPict="0">
                <anchor moveWithCells="1" sizeWithCells="1">
                  <from>
                    <xdr:col>1</xdr:col>
                    <xdr:colOff>28575</xdr:colOff>
                    <xdr:row>12</xdr:row>
                    <xdr:rowOff>66675</xdr:rowOff>
                  </from>
                  <to>
                    <xdr:col>2</xdr:col>
                    <xdr:colOff>95250</xdr:colOff>
                    <xdr:row>12</xdr:row>
                    <xdr:rowOff>333375</xdr:rowOff>
                  </to>
                </anchor>
              </controlPr>
            </control>
          </mc:Choice>
        </mc:AlternateContent>
        <mc:AlternateContent xmlns:mc="http://schemas.openxmlformats.org/markup-compatibility/2006">
          <mc:Choice Requires="x14">
            <control shapeId="6253" r:id="rId36" name="Check Box 109">
              <controlPr defaultSize="0" autoFill="0" autoLine="0" autoPict="0">
                <anchor moveWithCells="1" sizeWithCells="1">
                  <from>
                    <xdr:col>0</xdr:col>
                    <xdr:colOff>0</xdr:colOff>
                    <xdr:row>11</xdr:row>
                    <xdr:rowOff>57150</xdr:rowOff>
                  </from>
                  <to>
                    <xdr:col>1</xdr:col>
                    <xdr:colOff>66675</xdr:colOff>
                    <xdr:row>11</xdr:row>
                    <xdr:rowOff>323850</xdr:rowOff>
                  </to>
                </anchor>
              </controlPr>
            </control>
          </mc:Choice>
        </mc:AlternateContent>
        <mc:AlternateContent xmlns:mc="http://schemas.openxmlformats.org/markup-compatibility/2006">
          <mc:Choice Requires="x14">
            <control shapeId="6254" r:id="rId37" name="Check Box 110">
              <controlPr defaultSize="0" autoFill="0" autoLine="0" autoPict="0">
                <anchor moveWithCells="1" sizeWithCells="1">
                  <from>
                    <xdr:col>1</xdr:col>
                    <xdr:colOff>28575</xdr:colOff>
                    <xdr:row>11</xdr:row>
                    <xdr:rowOff>57150</xdr:rowOff>
                  </from>
                  <to>
                    <xdr:col>2</xdr:col>
                    <xdr:colOff>95250</xdr:colOff>
                    <xdr:row>11</xdr:row>
                    <xdr:rowOff>323850</xdr:rowOff>
                  </to>
                </anchor>
              </controlPr>
            </control>
          </mc:Choice>
        </mc:AlternateContent>
        <mc:AlternateContent xmlns:mc="http://schemas.openxmlformats.org/markup-compatibility/2006">
          <mc:Choice Requires="x14">
            <control shapeId="6251" r:id="rId38" name="Check Box 107">
              <controlPr defaultSize="0" autoFill="0" autoLine="0" autoPict="0">
                <anchor moveWithCells="1" sizeWithCells="1">
                  <from>
                    <xdr:col>0</xdr:col>
                    <xdr:colOff>0</xdr:colOff>
                    <xdr:row>10</xdr:row>
                    <xdr:rowOff>0</xdr:rowOff>
                  </from>
                  <to>
                    <xdr:col>1</xdr:col>
                    <xdr:colOff>66675</xdr:colOff>
                    <xdr:row>10</xdr:row>
                    <xdr:rowOff>266700</xdr:rowOff>
                  </to>
                </anchor>
              </controlPr>
            </control>
          </mc:Choice>
        </mc:AlternateContent>
        <mc:AlternateContent xmlns:mc="http://schemas.openxmlformats.org/markup-compatibility/2006">
          <mc:Choice Requires="x14">
            <control shapeId="6252" r:id="rId39" name="Check Box 108">
              <controlPr defaultSize="0" autoFill="0" autoLine="0" autoPict="0">
                <anchor moveWithCells="1" sizeWithCells="1">
                  <from>
                    <xdr:col>1</xdr:col>
                    <xdr:colOff>28575</xdr:colOff>
                    <xdr:row>10</xdr:row>
                    <xdr:rowOff>0</xdr:rowOff>
                  </from>
                  <to>
                    <xdr:col>2</xdr:col>
                    <xdr:colOff>95250</xdr:colOff>
                    <xdr:row>10</xdr:row>
                    <xdr:rowOff>266700</xdr:rowOff>
                  </to>
                </anchor>
              </controlPr>
            </control>
          </mc:Choice>
        </mc:AlternateContent>
        <mc:AlternateContent xmlns:mc="http://schemas.openxmlformats.org/markup-compatibility/2006">
          <mc:Choice Requires="x14">
            <control shapeId="6249" r:id="rId40" name="Check Box 105">
              <controlPr defaultSize="0" autoFill="0" autoLine="0" autoPict="0">
                <anchor moveWithCells="1" sizeWithCells="1">
                  <from>
                    <xdr:col>0</xdr:col>
                    <xdr:colOff>0</xdr:colOff>
                    <xdr:row>9</xdr:row>
                    <xdr:rowOff>0</xdr:rowOff>
                  </from>
                  <to>
                    <xdr:col>1</xdr:col>
                    <xdr:colOff>66675</xdr:colOff>
                    <xdr:row>10</xdr:row>
                    <xdr:rowOff>0</xdr:rowOff>
                  </to>
                </anchor>
              </controlPr>
            </control>
          </mc:Choice>
        </mc:AlternateContent>
        <mc:AlternateContent xmlns:mc="http://schemas.openxmlformats.org/markup-compatibility/2006">
          <mc:Choice Requires="x14">
            <control shapeId="6250" r:id="rId41" name="Check Box 106">
              <controlPr defaultSize="0" autoFill="0" autoLine="0" autoPict="0">
                <anchor moveWithCells="1" sizeWithCells="1">
                  <from>
                    <xdr:col>1</xdr:col>
                    <xdr:colOff>28575</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6247" r:id="rId42" name="Check Box 103">
              <controlPr defaultSize="0" autoFill="0" autoLine="0" autoPict="0">
                <anchor moveWithCells="1" sizeWithCells="1">
                  <from>
                    <xdr:col>0</xdr:col>
                    <xdr:colOff>0</xdr:colOff>
                    <xdr:row>8</xdr:row>
                    <xdr:rowOff>0</xdr:rowOff>
                  </from>
                  <to>
                    <xdr:col>1</xdr:col>
                    <xdr:colOff>66675</xdr:colOff>
                    <xdr:row>8</xdr:row>
                    <xdr:rowOff>266700</xdr:rowOff>
                  </to>
                </anchor>
              </controlPr>
            </control>
          </mc:Choice>
        </mc:AlternateContent>
        <mc:AlternateContent xmlns:mc="http://schemas.openxmlformats.org/markup-compatibility/2006">
          <mc:Choice Requires="x14">
            <control shapeId="6248" r:id="rId43" name="Check Box 104">
              <controlPr defaultSize="0" autoFill="0" autoLine="0" autoPict="0">
                <anchor moveWithCells="1" sizeWithCells="1">
                  <from>
                    <xdr:col>1</xdr:col>
                    <xdr:colOff>28575</xdr:colOff>
                    <xdr:row>8</xdr:row>
                    <xdr:rowOff>0</xdr:rowOff>
                  </from>
                  <to>
                    <xdr:col>2</xdr:col>
                    <xdr:colOff>95250</xdr:colOff>
                    <xdr:row>8</xdr:row>
                    <xdr:rowOff>266700</xdr:rowOff>
                  </to>
                </anchor>
              </controlPr>
            </control>
          </mc:Choice>
        </mc:AlternateContent>
        <mc:AlternateContent xmlns:mc="http://schemas.openxmlformats.org/markup-compatibility/2006">
          <mc:Choice Requires="x14">
            <control shapeId="6245" r:id="rId44" name="Check Box 101">
              <controlPr defaultSize="0" autoFill="0" autoLine="0" autoPict="0">
                <anchor moveWithCells="1" sizeWithCells="1">
                  <from>
                    <xdr:col>0</xdr:col>
                    <xdr:colOff>0</xdr:colOff>
                    <xdr:row>5</xdr:row>
                    <xdr:rowOff>123825</xdr:rowOff>
                  </from>
                  <to>
                    <xdr:col>1</xdr:col>
                    <xdr:colOff>66675</xdr:colOff>
                    <xdr:row>5</xdr:row>
                    <xdr:rowOff>381000</xdr:rowOff>
                  </to>
                </anchor>
              </controlPr>
            </control>
          </mc:Choice>
        </mc:AlternateContent>
        <mc:AlternateContent xmlns:mc="http://schemas.openxmlformats.org/markup-compatibility/2006">
          <mc:Choice Requires="x14">
            <control shapeId="6246" r:id="rId45" name="Check Box 102">
              <controlPr defaultSize="0" autoFill="0" autoLine="0" autoPict="0">
                <anchor moveWithCells="1" sizeWithCells="1">
                  <from>
                    <xdr:col>1</xdr:col>
                    <xdr:colOff>28575</xdr:colOff>
                    <xdr:row>5</xdr:row>
                    <xdr:rowOff>123825</xdr:rowOff>
                  </from>
                  <to>
                    <xdr:col>2</xdr:col>
                    <xdr:colOff>95250</xdr:colOff>
                    <xdr:row>5</xdr:row>
                    <xdr:rowOff>381000</xdr:rowOff>
                  </to>
                </anchor>
              </controlPr>
            </control>
          </mc:Choice>
        </mc:AlternateContent>
        <mc:AlternateContent xmlns:mc="http://schemas.openxmlformats.org/markup-compatibility/2006">
          <mc:Choice Requires="x14">
            <control shapeId="6241" r:id="rId46" name="Check Box 97">
              <controlPr defaultSize="0" autoFill="0" autoLine="0" autoPict="0">
                <anchor moveWithCells="1" sizeWithCells="1">
                  <from>
                    <xdr:col>0</xdr:col>
                    <xdr:colOff>0</xdr:colOff>
                    <xdr:row>4</xdr:row>
                    <xdr:rowOff>57150</xdr:rowOff>
                  </from>
                  <to>
                    <xdr:col>1</xdr:col>
                    <xdr:colOff>66675</xdr:colOff>
                    <xdr:row>4</xdr:row>
                    <xdr:rowOff>323850</xdr:rowOff>
                  </to>
                </anchor>
              </controlPr>
            </control>
          </mc:Choice>
        </mc:AlternateContent>
        <mc:AlternateContent xmlns:mc="http://schemas.openxmlformats.org/markup-compatibility/2006">
          <mc:Choice Requires="x14">
            <control shapeId="6242" r:id="rId47" name="Check Box 98">
              <controlPr defaultSize="0" autoFill="0" autoLine="0" autoPict="0">
                <anchor moveWithCells="1" sizeWithCells="1">
                  <from>
                    <xdr:col>1</xdr:col>
                    <xdr:colOff>28575</xdr:colOff>
                    <xdr:row>4</xdr:row>
                    <xdr:rowOff>57150</xdr:rowOff>
                  </from>
                  <to>
                    <xdr:col>2</xdr:col>
                    <xdr:colOff>95250</xdr:colOff>
                    <xdr:row>4</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2602-F125-47B3-A3A9-4AB155096500}">
  <sheetPr transitionEvaluation="1"/>
  <dimension ref="A1:AO66"/>
  <sheetViews>
    <sheetView zoomScaleNormal="100" workbookViewId="0">
      <selection activeCell="R6" sqref="R6:U6"/>
    </sheetView>
  </sheetViews>
  <sheetFormatPr defaultColWidth="3.125" defaultRowHeight="13.5"/>
  <cols>
    <col min="1" max="2" width="3.125" style="98" customWidth="1"/>
    <col min="3" max="3" width="0.75" style="98" customWidth="1"/>
    <col min="4" max="4" width="3.125" style="98" customWidth="1"/>
    <col min="5" max="5" width="3.125" style="43" customWidth="1"/>
    <col min="6" max="9" width="3.125" style="96" customWidth="1"/>
    <col min="10" max="10" width="2.625" style="96" customWidth="1"/>
    <col min="11" max="11" width="2.125" style="96" customWidth="1"/>
    <col min="12" max="12" width="4.625" style="39" customWidth="1"/>
    <col min="13" max="13" width="2" style="97" customWidth="1"/>
    <col min="14" max="14" width="3.125" style="96" customWidth="1"/>
    <col min="15" max="15" width="3.125" style="144" customWidth="1"/>
    <col min="16" max="17" width="3.125" style="98" customWidth="1"/>
    <col min="18" max="20" width="2.875" style="98" customWidth="1"/>
    <col min="21" max="22" width="2.625" style="98" customWidth="1"/>
    <col min="23" max="23" width="3.125" style="98" customWidth="1"/>
    <col min="24" max="24" width="1.875" style="98" customWidth="1"/>
    <col min="25" max="26" width="2.625" style="98" customWidth="1"/>
    <col min="27" max="27" width="2.125" style="98" customWidth="1"/>
    <col min="28" max="28" width="2.25" style="98" customWidth="1"/>
    <col min="29" max="29" width="4.625" style="98" customWidth="1"/>
    <col min="30" max="30" width="2.75" style="98" customWidth="1"/>
    <col min="31" max="32" width="2.625" style="98" customWidth="1"/>
    <col min="33" max="34" width="2.875" style="98" customWidth="1"/>
    <col min="35" max="35" width="5.25" style="99" customWidth="1"/>
    <col min="36" max="37" width="3.125" style="98"/>
    <col min="38" max="40" width="0" style="98" hidden="1" customWidth="1"/>
    <col min="41" max="41" width="7.625" style="98" hidden="1" customWidth="1"/>
    <col min="42" max="42" width="0" style="98" hidden="1" customWidth="1"/>
    <col min="43" max="16384" width="3.125" style="98"/>
  </cols>
  <sheetData>
    <row r="1" spans="1:41" ht="18" customHeight="1">
      <c r="A1" s="36" t="s">
        <v>187</v>
      </c>
      <c r="B1" s="36"/>
      <c r="C1" s="96"/>
      <c r="D1" s="96"/>
      <c r="E1" s="38"/>
      <c r="AE1" s="667"/>
      <c r="AF1" s="668"/>
      <c r="AG1" s="668"/>
      <c r="AH1" s="668"/>
      <c r="AI1" s="669"/>
    </row>
    <row r="2" spans="1:41" ht="9" customHeight="1">
      <c r="A2" s="36"/>
      <c r="B2" s="36"/>
      <c r="C2" s="96"/>
      <c r="D2" s="96"/>
      <c r="E2" s="38"/>
      <c r="AE2" s="670"/>
      <c r="AF2" s="671"/>
      <c r="AG2" s="671"/>
      <c r="AH2" s="671"/>
      <c r="AI2" s="672"/>
    </row>
    <row r="3" spans="1:41" ht="18" customHeight="1">
      <c r="A3" s="96"/>
      <c r="B3" s="452" t="s">
        <v>233</v>
      </c>
      <c r="C3" s="452" t="s">
        <v>521</v>
      </c>
      <c r="D3" s="40"/>
      <c r="E3" s="38"/>
      <c r="S3" s="41"/>
    </row>
    <row r="4" spans="1:41" ht="15.95" customHeight="1">
      <c r="A4" s="96"/>
      <c r="B4" s="42"/>
      <c r="C4" s="100" t="s">
        <v>531</v>
      </c>
      <c r="D4" s="40"/>
      <c r="E4" s="38"/>
    </row>
    <row r="5" spans="1:41" ht="12" customHeight="1">
      <c r="C5" s="96"/>
    </row>
    <row r="6" spans="1:41" ht="15" customHeight="1">
      <c r="A6" s="629" t="s">
        <v>199</v>
      </c>
      <c r="B6" s="629"/>
      <c r="C6" s="629"/>
      <c r="D6" s="629"/>
      <c r="E6" s="629"/>
      <c r="F6" s="629"/>
      <c r="G6" s="629"/>
      <c r="H6" s="629"/>
      <c r="I6" s="629"/>
      <c r="J6" s="629"/>
      <c r="K6" s="629"/>
      <c r="L6" s="629"/>
      <c r="M6" s="629"/>
      <c r="N6" s="629"/>
      <c r="O6" s="629"/>
      <c r="P6" s="629"/>
      <c r="Q6" s="629"/>
      <c r="R6" s="634"/>
      <c r="S6" s="634"/>
      <c r="T6" s="634"/>
      <c r="U6" s="634"/>
      <c r="V6" s="98" t="s">
        <v>200</v>
      </c>
      <c r="W6" s="630"/>
      <c r="X6" s="630"/>
      <c r="Y6" s="98" t="s">
        <v>201</v>
      </c>
      <c r="Z6" s="631" t="s">
        <v>230</v>
      </c>
      <c r="AA6" s="631"/>
      <c r="AB6" s="634"/>
      <c r="AC6" s="634"/>
      <c r="AD6" s="634"/>
      <c r="AE6" s="634"/>
      <c r="AF6" s="98" t="s">
        <v>200</v>
      </c>
      <c r="AG6" s="630"/>
      <c r="AH6" s="630"/>
      <c r="AI6" s="99" t="s">
        <v>202</v>
      </c>
    </row>
    <row r="7" spans="1:41" ht="6" customHeight="1">
      <c r="C7" s="96"/>
    </row>
    <row r="8" spans="1:41" ht="36" customHeight="1" thickBot="1">
      <c r="A8" s="617" t="s">
        <v>81</v>
      </c>
      <c r="B8" s="618"/>
      <c r="C8" s="618"/>
      <c r="D8" s="618"/>
      <c r="E8" s="618"/>
      <c r="F8" s="618"/>
      <c r="G8" s="618"/>
      <c r="H8" s="618"/>
      <c r="I8" s="618"/>
      <c r="J8" s="618"/>
      <c r="K8" s="619"/>
      <c r="L8" s="632" t="s">
        <v>82</v>
      </c>
      <c r="M8" s="633"/>
      <c r="N8" s="614" t="s">
        <v>195</v>
      </c>
      <c r="O8" s="615"/>
      <c r="P8" s="615"/>
      <c r="Q8" s="615"/>
      <c r="R8" s="616"/>
      <c r="S8" s="614" t="s">
        <v>196</v>
      </c>
      <c r="T8" s="615"/>
      <c r="U8" s="615"/>
      <c r="V8" s="615"/>
      <c r="W8" s="616"/>
      <c r="X8" s="617" t="s">
        <v>197</v>
      </c>
      <c r="Y8" s="618"/>
      <c r="Z8" s="618"/>
      <c r="AA8" s="618"/>
      <c r="AB8" s="619"/>
      <c r="AC8" s="627" t="s">
        <v>489</v>
      </c>
      <c r="AD8" s="628"/>
      <c r="AE8" s="614" t="s">
        <v>490</v>
      </c>
      <c r="AF8" s="615"/>
      <c r="AG8" s="615"/>
      <c r="AH8" s="615"/>
      <c r="AI8" s="616"/>
    </row>
    <row r="9" spans="1:41" ht="24" customHeight="1" thickTop="1">
      <c r="A9" s="587" t="s">
        <v>119</v>
      </c>
      <c r="B9" s="680" t="s">
        <v>83</v>
      </c>
      <c r="C9" s="101"/>
      <c r="D9" s="593" t="s">
        <v>90</v>
      </c>
      <c r="E9" s="593"/>
      <c r="F9" s="593"/>
      <c r="G9" s="593"/>
      <c r="H9" s="593"/>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3"/>
      <c r="AI9" s="594"/>
    </row>
    <row r="10" spans="1:41" ht="13.5" customHeight="1">
      <c r="A10" s="587"/>
      <c r="B10" s="608"/>
      <c r="D10" s="577" t="s">
        <v>481</v>
      </c>
      <c r="E10" s="577"/>
      <c r="F10" s="577"/>
      <c r="G10" s="577"/>
      <c r="H10" s="577"/>
      <c r="I10" s="577"/>
      <c r="J10" s="577"/>
      <c r="K10" s="578"/>
      <c r="L10" s="682"/>
      <c r="M10" s="623" t="s">
        <v>84</v>
      </c>
      <c r="N10" s="563"/>
      <c r="O10" s="564"/>
      <c r="P10" s="564"/>
      <c r="Q10" s="564"/>
      <c r="R10" s="546" t="s">
        <v>182</v>
      </c>
      <c r="S10" s="563"/>
      <c r="T10" s="564"/>
      <c r="U10" s="564"/>
      <c r="V10" s="564"/>
      <c r="W10" s="560" t="s">
        <v>203</v>
      </c>
      <c r="X10" s="621" t="str">
        <f>IF(S10=0,"",ROUND(N10/S10,2))</f>
        <v/>
      </c>
      <c r="Y10" s="622"/>
      <c r="Z10" s="622"/>
      <c r="AA10" s="545" t="s">
        <v>80</v>
      </c>
      <c r="AB10" s="546"/>
      <c r="AC10" s="495">
        <f>AO11</f>
        <v>2.62</v>
      </c>
      <c r="AD10" s="496" t="s">
        <v>420</v>
      </c>
      <c r="AE10" s="549" t="str">
        <f>IF(COUNT(S10)=0,"",ROUND(S10*AC10,0))</f>
        <v/>
      </c>
      <c r="AF10" s="550"/>
      <c r="AG10" s="550"/>
      <c r="AH10" s="550"/>
      <c r="AI10" s="546" t="s">
        <v>204</v>
      </c>
      <c r="AM10" s="436" t="s">
        <v>503</v>
      </c>
      <c r="AN10" s="437"/>
      <c r="AO10" s="438"/>
    </row>
    <row r="11" spans="1:41" ht="12.75" customHeight="1">
      <c r="A11" s="587"/>
      <c r="B11" s="608"/>
      <c r="C11" s="387"/>
      <c r="D11" s="677" t="s">
        <v>482</v>
      </c>
      <c r="E11" s="678"/>
      <c r="F11" s="678"/>
      <c r="G11" s="678"/>
      <c r="H11" s="678"/>
      <c r="I11" s="678"/>
      <c r="J11" s="678"/>
      <c r="K11" s="679"/>
      <c r="L11" s="613"/>
      <c r="M11" s="592"/>
      <c r="N11" s="565"/>
      <c r="O11" s="566"/>
      <c r="P11" s="566"/>
      <c r="Q11" s="566"/>
      <c r="R11" s="548"/>
      <c r="S11" s="565"/>
      <c r="T11" s="566"/>
      <c r="U11" s="566"/>
      <c r="V11" s="566"/>
      <c r="W11" s="548"/>
      <c r="X11" s="569"/>
      <c r="Y11" s="570"/>
      <c r="Z11" s="570"/>
      <c r="AA11" s="547"/>
      <c r="AB11" s="548"/>
      <c r="AC11" s="559" t="s">
        <v>532</v>
      </c>
      <c r="AD11" s="558"/>
      <c r="AE11" s="551"/>
      <c r="AF11" s="552"/>
      <c r="AG11" s="552"/>
      <c r="AH11" s="552"/>
      <c r="AI11" s="548"/>
      <c r="AM11" s="439" t="s">
        <v>417</v>
      </c>
      <c r="AN11" s="440"/>
      <c r="AO11" s="441">
        <v>2.62</v>
      </c>
    </row>
    <row r="12" spans="1:41" ht="13.5" customHeight="1">
      <c r="A12" s="587"/>
      <c r="B12" s="608"/>
      <c r="C12" s="388"/>
      <c r="D12" s="585" t="s">
        <v>483</v>
      </c>
      <c r="E12" s="585"/>
      <c r="F12" s="585"/>
      <c r="G12" s="585"/>
      <c r="H12" s="585"/>
      <c r="I12" s="585"/>
      <c r="J12" s="585"/>
      <c r="K12" s="586"/>
      <c r="L12" s="682"/>
      <c r="M12" s="623" t="s">
        <v>84</v>
      </c>
      <c r="N12" s="563"/>
      <c r="O12" s="564"/>
      <c r="P12" s="564"/>
      <c r="Q12" s="564"/>
      <c r="R12" s="546" t="s">
        <v>182</v>
      </c>
      <c r="S12" s="563"/>
      <c r="T12" s="564"/>
      <c r="U12" s="564"/>
      <c r="V12" s="564"/>
      <c r="W12" s="560" t="s">
        <v>203</v>
      </c>
      <c r="X12" s="621" t="str">
        <f>IF(S12=0,"",ROUND(N12/S12,2))</f>
        <v/>
      </c>
      <c r="Y12" s="622"/>
      <c r="Z12" s="622"/>
      <c r="AA12" s="545" t="s">
        <v>80</v>
      </c>
      <c r="AB12" s="546"/>
      <c r="AC12" s="495">
        <f>AO11</f>
        <v>2.62</v>
      </c>
      <c r="AD12" s="496" t="s">
        <v>420</v>
      </c>
      <c r="AE12" s="549" t="str">
        <f>IF(COUNT(S12)=0,"",ROUND(S12*AC12,0))</f>
        <v/>
      </c>
      <c r="AF12" s="550"/>
      <c r="AG12" s="550"/>
      <c r="AH12" s="550"/>
      <c r="AI12" s="546" t="s">
        <v>204</v>
      </c>
      <c r="AM12" s="439" t="s">
        <v>504</v>
      </c>
      <c r="AN12" s="440"/>
      <c r="AO12" s="441">
        <v>1.96</v>
      </c>
    </row>
    <row r="13" spans="1:41" ht="12.75" customHeight="1">
      <c r="A13" s="587"/>
      <c r="B13" s="608"/>
      <c r="D13" s="677" t="s">
        <v>484</v>
      </c>
      <c r="E13" s="678"/>
      <c r="F13" s="678"/>
      <c r="G13" s="678"/>
      <c r="H13" s="678"/>
      <c r="I13" s="678"/>
      <c r="J13" s="678"/>
      <c r="K13" s="679"/>
      <c r="L13" s="613"/>
      <c r="M13" s="592"/>
      <c r="N13" s="565"/>
      <c r="O13" s="566"/>
      <c r="P13" s="566"/>
      <c r="Q13" s="566"/>
      <c r="R13" s="548"/>
      <c r="S13" s="565"/>
      <c r="T13" s="566"/>
      <c r="U13" s="566"/>
      <c r="V13" s="566"/>
      <c r="W13" s="548"/>
      <c r="X13" s="569"/>
      <c r="Y13" s="570"/>
      <c r="Z13" s="570"/>
      <c r="AA13" s="547"/>
      <c r="AB13" s="548"/>
      <c r="AC13" s="559" t="s">
        <v>532</v>
      </c>
      <c r="AD13" s="558"/>
      <c r="AE13" s="551"/>
      <c r="AF13" s="552"/>
      <c r="AG13" s="552"/>
      <c r="AH13" s="552"/>
      <c r="AI13" s="548"/>
      <c r="AM13" s="439" t="s">
        <v>419</v>
      </c>
      <c r="AN13" s="440"/>
      <c r="AO13" s="442">
        <v>0</v>
      </c>
    </row>
    <row r="14" spans="1:41" ht="13.5" customHeight="1">
      <c r="A14" s="587"/>
      <c r="B14" s="608"/>
      <c r="C14" s="388"/>
      <c r="D14" s="585" t="s">
        <v>485</v>
      </c>
      <c r="E14" s="585"/>
      <c r="F14" s="585"/>
      <c r="G14" s="585"/>
      <c r="H14" s="585"/>
      <c r="I14" s="585"/>
      <c r="J14" s="585"/>
      <c r="K14" s="586"/>
      <c r="L14" s="682"/>
      <c r="M14" s="623" t="s">
        <v>84</v>
      </c>
      <c r="N14" s="563"/>
      <c r="O14" s="564"/>
      <c r="P14" s="564"/>
      <c r="Q14" s="564"/>
      <c r="R14" s="546" t="s">
        <v>182</v>
      </c>
      <c r="S14" s="563"/>
      <c r="T14" s="564"/>
      <c r="U14" s="564"/>
      <c r="V14" s="564"/>
      <c r="W14" s="560" t="s">
        <v>203</v>
      </c>
      <c r="X14" s="621" t="str">
        <f>IF(S14=0,"",ROUND(N14/S14,2))</f>
        <v/>
      </c>
      <c r="Y14" s="622"/>
      <c r="Z14" s="622"/>
      <c r="AA14" s="545" t="s">
        <v>80</v>
      </c>
      <c r="AB14" s="546"/>
      <c r="AC14" s="495">
        <f>AO11</f>
        <v>2.62</v>
      </c>
      <c r="AD14" s="496" t="s">
        <v>420</v>
      </c>
      <c r="AE14" s="549" t="str">
        <f>IF(COUNT(S14)=0,"",ROUND(S14*AC14,0))</f>
        <v/>
      </c>
      <c r="AF14" s="550"/>
      <c r="AG14" s="550"/>
      <c r="AH14" s="550"/>
      <c r="AI14" s="546" t="s">
        <v>204</v>
      </c>
      <c r="AM14" s="439" t="s">
        <v>505</v>
      </c>
      <c r="AN14" s="440"/>
      <c r="AO14" s="443">
        <v>0.438</v>
      </c>
    </row>
    <row r="15" spans="1:41" ht="12.75" customHeight="1">
      <c r="A15" s="587"/>
      <c r="B15" s="608"/>
      <c r="D15" s="684" t="s">
        <v>486</v>
      </c>
      <c r="E15" s="685"/>
      <c r="F15" s="685"/>
      <c r="G15" s="685"/>
      <c r="H15" s="685"/>
      <c r="I15" s="685"/>
      <c r="J15" s="685"/>
      <c r="K15" s="686"/>
      <c r="L15" s="683"/>
      <c r="M15" s="624"/>
      <c r="N15" s="625"/>
      <c r="O15" s="626"/>
      <c r="P15" s="626"/>
      <c r="Q15" s="626"/>
      <c r="R15" s="571"/>
      <c r="S15" s="625"/>
      <c r="T15" s="626"/>
      <c r="U15" s="626"/>
      <c r="V15" s="626"/>
      <c r="W15" s="571"/>
      <c r="X15" s="572"/>
      <c r="Y15" s="573"/>
      <c r="Z15" s="573"/>
      <c r="AA15" s="574"/>
      <c r="AB15" s="571"/>
      <c r="AC15" s="687" t="s">
        <v>532</v>
      </c>
      <c r="AD15" s="688"/>
      <c r="AE15" s="575"/>
      <c r="AF15" s="576"/>
      <c r="AG15" s="576"/>
      <c r="AH15" s="576"/>
      <c r="AI15" s="571"/>
      <c r="AM15" s="439" t="s">
        <v>407</v>
      </c>
      <c r="AN15" s="444"/>
      <c r="AO15" s="441">
        <v>2.29</v>
      </c>
    </row>
    <row r="16" spans="1:41" s="96" customFormat="1" ht="13.5" customHeight="1">
      <c r="A16" s="587"/>
      <c r="B16" s="608"/>
      <c r="C16" s="689" t="s">
        <v>0</v>
      </c>
      <c r="D16" s="690"/>
      <c r="E16" s="690"/>
      <c r="F16" s="690"/>
      <c r="G16" s="690"/>
      <c r="H16" s="690"/>
      <c r="I16" s="690"/>
      <c r="J16" s="690"/>
      <c r="K16" s="690"/>
      <c r="L16" s="692">
        <f>SUM(L10:L14)</f>
        <v>0</v>
      </c>
      <c r="M16" s="694" t="s">
        <v>84</v>
      </c>
      <c r="N16" s="696" t="str">
        <f>IF(COUNT(N10:Q14)=0,"",SUM(N9:N14))</f>
        <v/>
      </c>
      <c r="O16" s="697"/>
      <c r="P16" s="697"/>
      <c r="Q16" s="697"/>
      <c r="R16" s="698" t="s">
        <v>182</v>
      </c>
      <c r="S16" s="696" t="str">
        <f>IF(COUNT(S10:V14)=0,"",SUM(S9:S14))</f>
        <v/>
      </c>
      <c r="T16" s="697"/>
      <c r="U16" s="697"/>
      <c r="V16" s="697"/>
      <c r="W16" s="698" t="s">
        <v>203</v>
      </c>
      <c r="X16" s="635" t="str">
        <f>IF(COUNT(X10:Z14)=0,"",N16/S16)</f>
        <v/>
      </c>
      <c r="Y16" s="636"/>
      <c r="Z16" s="636"/>
      <c r="AA16" s="702" t="s">
        <v>80</v>
      </c>
      <c r="AB16" s="698"/>
      <c r="AC16" s="497">
        <f>AO11</f>
        <v>2.62</v>
      </c>
      <c r="AD16" s="498" t="s">
        <v>420</v>
      </c>
      <c r="AE16" s="638">
        <f>SUM(AE10:AH14)</f>
        <v>0</v>
      </c>
      <c r="AF16" s="639"/>
      <c r="AG16" s="639"/>
      <c r="AH16" s="639"/>
      <c r="AI16" s="620" t="s">
        <v>204</v>
      </c>
      <c r="AM16" s="439" t="s">
        <v>506</v>
      </c>
      <c r="AN16" s="444"/>
      <c r="AO16" s="441">
        <v>1.58</v>
      </c>
    </row>
    <row r="17" spans="1:35" s="96" customFormat="1" ht="12.75" customHeight="1">
      <c r="A17" s="587"/>
      <c r="B17" s="608"/>
      <c r="C17" s="691"/>
      <c r="D17" s="574"/>
      <c r="E17" s="574"/>
      <c r="F17" s="574"/>
      <c r="G17" s="574"/>
      <c r="H17" s="574"/>
      <c r="I17" s="574"/>
      <c r="J17" s="574"/>
      <c r="K17" s="574"/>
      <c r="L17" s="693"/>
      <c r="M17" s="695"/>
      <c r="N17" s="625"/>
      <c r="O17" s="626"/>
      <c r="P17" s="626"/>
      <c r="Q17" s="626"/>
      <c r="R17" s="699"/>
      <c r="S17" s="625"/>
      <c r="T17" s="626"/>
      <c r="U17" s="626"/>
      <c r="V17" s="626"/>
      <c r="W17" s="699"/>
      <c r="X17" s="572"/>
      <c r="Y17" s="573"/>
      <c r="Z17" s="573"/>
      <c r="AA17" s="703"/>
      <c r="AB17" s="699"/>
      <c r="AC17" s="700" t="s">
        <v>532</v>
      </c>
      <c r="AD17" s="701"/>
      <c r="AE17" s="575"/>
      <c r="AF17" s="576"/>
      <c r="AG17" s="576"/>
      <c r="AH17" s="576"/>
      <c r="AI17" s="571"/>
    </row>
    <row r="18" spans="1:35" s="96" customFormat="1" ht="24" customHeight="1">
      <c r="A18" s="587"/>
      <c r="B18" s="608"/>
      <c r="C18" s="103"/>
      <c r="D18" s="605" t="s">
        <v>91</v>
      </c>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6"/>
    </row>
    <row r="19" spans="1:35" ht="13.5" customHeight="1">
      <c r="A19" s="587"/>
      <c r="B19" s="608"/>
      <c r="C19" s="389"/>
      <c r="D19" s="577" t="s">
        <v>481</v>
      </c>
      <c r="E19" s="577"/>
      <c r="F19" s="577"/>
      <c r="G19" s="577"/>
      <c r="H19" s="577"/>
      <c r="I19" s="577"/>
      <c r="J19" s="577"/>
      <c r="K19" s="578"/>
      <c r="L19" s="682"/>
      <c r="M19" s="623" t="s">
        <v>84</v>
      </c>
      <c r="N19" s="563"/>
      <c r="O19" s="564"/>
      <c r="P19" s="564"/>
      <c r="Q19" s="564"/>
      <c r="R19" s="546" t="s">
        <v>182</v>
      </c>
      <c r="S19" s="563"/>
      <c r="T19" s="564"/>
      <c r="U19" s="564"/>
      <c r="V19" s="564"/>
      <c r="W19" s="560" t="s">
        <v>203</v>
      </c>
      <c r="X19" s="621" t="str">
        <f>IF(S19=0,"",ROUND(N19/S19,2))</f>
        <v/>
      </c>
      <c r="Y19" s="622"/>
      <c r="Z19" s="622"/>
      <c r="AA19" s="545" t="s">
        <v>80</v>
      </c>
      <c r="AB19" s="546"/>
      <c r="AC19" s="495">
        <f>AO11</f>
        <v>2.62</v>
      </c>
      <c r="AD19" s="496" t="s">
        <v>420</v>
      </c>
      <c r="AE19" s="549" t="str">
        <f>IF(COUNT(S19)=0,"",ROUND(S19*AC19,0))</f>
        <v/>
      </c>
      <c r="AF19" s="550"/>
      <c r="AG19" s="550"/>
      <c r="AH19" s="550"/>
      <c r="AI19" s="546" t="s">
        <v>204</v>
      </c>
    </row>
    <row r="20" spans="1:35" ht="12.75" customHeight="1">
      <c r="A20" s="587"/>
      <c r="B20" s="608"/>
      <c r="C20" s="390"/>
      <c r="D20" s="677" t="s">
        <v>482</v>
      </c>
      <c r="E20" s="678"/>
      <c r="F20" s="678"/>
      <c r="G20" s="678"/>
      <c r="H20" s="678"/>
      <c r="I20" s="678"/>
      <c r="J20" s="678"/>
      <c r="K20" s="679"/>
      <c r="L20" s="613"/>
      <c r="M20" s="592"/>
      <c r="N20" s="565"/>
      <c r="O20" s="566"/>
      <c r="P20" s="566"/>
      <c r="Q20" s="566"/>
      <c r="R20" s="548"/>
      <c r="S20" s="565"/>
      <c r="T20" s="566"/>
      <c r="U20" s="566"/>
      <c r="V20" s="566"/>
      <c r="W20" s="548"/>
      <c r="X20" s="569"/>
      <c r="Y20" s="570"/>
      <c r="Z20" s="570"/>
      <c r="AA20" s="547"/>
      <c r="AB20" s="548"/>
      <c r="AC20" s="559" t="s">
        <v>532</v>
      </c>
      <c r="AD20" s="558"/>
      <c r="AE20" s="551"/>
      <c r="AF20" s="552"/>
      <c r="AG20" s="552"/>
      <c r="AH20" s="552"/>
      <c r="AI20" s="548"/>
    </row>
    <row r="21" spans="1:35" ht="13.5" customHeight="1">
      <c r="A21" s="587"/>
      <c r="B21" s="608"/>
      <c r="C21" s="389"/>
      <c r="D21" s="585" t="s">
        <v>483</v>
      </c>
      <c r="E21" s="585"/>
      <c r="F21" s="585"/>
      <c r="G21" s="585"/>
      <c r="H21" s="585"/>
      <c r="I21" s="585"/>
      <c r="J21" s="585"/>
      <c r="K21" s="586"/>
      <c r="L21" s="682"/>
      <c r="M21" s="623" t="s">
        <v>84</v>
      </c>
      <c r="N21" s="563"/>
      <c r="O21" s="564"/>
      <c r="P21" s="564"/>
      <c r="Q21" s="564"/>
      <c r="R21" s="546" t="s">
        <v>182</v>
      </c>
      <c r="S21" s="563"/>
      <c r="T21" s="564"/>
      <c r="U21" s="564"/>
      <c r="V21" s="564"/>
      <c r="W21" s="560" t="s">
        <v>203</v>
      </c>
      <c r="X21" s="621" t="str">
        <f>IF(S21=0,"",ROUND(N21/S21,2))</f>
        <v/>
      </c>
      <c r="Y21" s="622"/>
      <c r="Z21" s="622"/>
      <c r="AA21" s="545" t="s">
        <v>80</v>
      </c>
      <c r="AB21" s="546"/>
      <c r="AC21" s="495">
        <f>AO11</f>
        <v>2.62</v>
      </c>
      <c r="AD21" s="496" t="s">
        <v>420</v>
      </c>
      <c r="AE21" s="549" t="str">
        <f>IF(COUNT(S21)=0,"",ROUND(S21*AC21,0))</f>
        <v/>
      </c>
      <c r="AF21" s="550"/>
      <c r="AG21" s="550"/>
      <c r="AH21" s="550"/>
      <c r="AI21" s="546" t="s">
        <v>204</v>
      </c>
    </row>
    <row r="22" spans="1:35" ht="12.75" customHeight="1">
      <c r="A22" s="587"/>
      <c r="B22" s="608"/>
      <c r="C22" s="390"/>
      <c r="D22" s="677" t="s">
        <v>484</v>
      </c>
      <c r="E22" s="678"/>
      <c r="F22" s="678"/>
      <c r="G22" s="678"/>
      <c r="H22" s="678"/>
      <c r="I22" s="678"/>
      <c r="J22" s="678"/>
      <c r="K22" s="679"/>
      <c r="L22" s="613"/>
      <c r="M22" s="592"/>
      <c r="N22" s="565"/>
      <c r="O22" s="566"/>
      <c r="P22" s="566"/>
      <c r="Q22" s="566"/>
      <c r="R22" s="548"/>
      <c r="S22" s="565"/>
      <c r="T22" s="566"/>
      <c r="U22" s="566"/>
      <c r="V22" s="566"/>
      <c r="W22" s="548"/>
      <c r="X22" s="569"/>
      <c r="Y22" s="570"/>
      <c r="Z22" s="570"/>
      <c r="AA22" s="547"/>
      <c r="AB22" s="548"/>
      <c r="AC22" s="559" t="s">
        <v>532</v>
      </c>
      <c r="AD22" s="558"/>
      <c r="AE22" s="551"/>
      <c r="AF22" s="552"/>
      <c r="AG22" s="552"/>
      <c r="AH22" s="552"/>
      <c r="AI22" s="548"/>
    </row>
    <row r="23" spans="1:35" ht="13.5" customHeight="1">
      <c r="A23" s="587"/>
      <c r="B23" s="608"/>
      <c r="C23" s="389"/>
      <c r="D23" s="585" t="s">
        <v>485</v>
      </c>
      <c r="E23" s="585"/>
      <c r="F23" s="585"/>
      <c r="G23" s="585"/>
      <c r="H23" s="585"/>
      <c r="I23" s="585"/>
      <c r="J23" s="585"/>
      <c r="K23" s="586"/>
      <c r="L23" s="682"/>
      <c r="M23" s="623" t="s">
        <v>84</v>
      </c>
      <c r="N23" s="563"/>
      <c r="O23" s="564"/>
      <c r="P23" s="564"/>
      <c r="Q23" s="564"/>
      <c r="R23" s="546" t="s">
        <v>182</v>
      </c>
      <c r="S23" s="563"/>
      <c r="T23" s="564"/>
      <c r="U23" s="564"/>
      <c r="V23" s="564"/>
      <c r="W23" s="560" t="s">
        <v>203</v>
      </c>
      <c r="X23" s="621" t="str">
        <f>IF(S23=0,"",ROUND(N23/S23,2))</f>
        <v/>
      </c>
      <c r="Y23" s="622"/>
      <c r="Z23" s="622"/>
      <c r="AA23" s="545" t="s">
        <v>80</v>
      </c>
      <c r="AB23" s="546"/>
      <c r="AC23" s="495">
        <f>AO11</f>
        <v>2.62</v>
      </c>
      <c r="AD23" s="496" t="s">
        <v>420</v>
      </c>
      <c r="AE23" s="549" t="str">
        <f>IF(COUNT(S23)=0,"",ROUND(S23*AC23,0))</f>
        <v/>
      </c>
      <c r="AF23" s="550"/>
      <c r="AG23" s="550"/>
      <c r="AH23" s="550"/>
      <c r="AI23" s="546" t="s">
        <v>204</v>
      </c>
    </row>
    <row r="24" spans="1:35" ht="12.75" customHeight="1">
      <c r="A24" s="587"/>
      <c r="B24" s="608"/>
      <c r="C24" s="391"/>
      <c r="D24" s="684" t="s">
        <v>486</v>
      </c>
      <c r="E24" s="685"/>
      <c r="F24" s="685"/>
      <c r="G24" s="685"/>
      <c r="H24" s="685"/>
      <c r="I24" s="685"/>
      <c r="J24" s="685"/>
      <c r="K24" s="686"/>
      <c r="L24" s="683"/>
      <c r="M24" s="624"/>
      <c r="N24" s="625"/>
      <c r="O24" s="626"/>
      <c r="P24" s="626"/>
      <c r="Q24" s="626"/>
      <c r="R24" s="571"/>
      <c r="S24" s="625"/>
      <c r="T24" s="626"/>
      <c r="U24" s="626"/>
      <c r="V24" s="626"/>
      <c r="W24" s="571"/>
      <c r="X24" s="572"/>
      <c r="Y24" s="573"/>
      <c r="Z24" s="573"/>
      <c r="AA24" s="574"/>
      <c r="AB24" s="571"/>
      <c r="AC24" s="687" t="s">
        <v>532</v>
      </c>
      <c r="AD24" s="688"/>
      <c r="AE24" s="575"/>
      <c r="AF24" s="576"/>
      <c r="AG24" s="576"/>
      <c r="AH24" s="576"/>
      <c r="AI24" s="571"/>
    </row>
    <row r="25" spans="1:35" s="96" customFormat="1" ht="12.75" customHeight="1">
      <c r="A25" s="587"/>
      <c r="B25" s="608"/>
      <c r="C25" s="689" t="s">
        <v>1</v>
      </c>
      <c r="D25" s="690"/>
      <c r="E25" s="690"/>
      <c r="F25" s="690"/>
      <c r="G25" s="690"/>
      <c r="H25" s="690"/>
      <c r="I25" s="690"/>
      <c r="J25" s="690"/>
      <c r="K25" s="704"/>
      <c r="L25" s="692">
        <f>SUM(L19:L23)</f>
        <v>0</v>
      </c>
      <c r="M25" s="694" t="s">
        <v>84</v>
      </c>
      <c r="N25" s="696" t="str">
        <f>IF(COUNT(N19:Q23)=0,"",SUM(N18:N23))</f>
        <v/>
      </c>
      <c r="O25" s="697"/>
      <c r="P25" s="697"/>
      <c r="Q25" s="697"/>
      <c r="R25" s="698" t="s">
        <v>182</v>
      </c>
      <c r="S25" s="696" t="str">
        <f>IF(COUNT(S19:V23)=0,"",SUM(S18:S23))</f>
        <v/>
      </c>
      <c r="T25" s="697"/>
      <c r="U25" s="697"/>
      <c r="V25" s="697"/>
      <c r="W25" s="698" t="s">
        <v>203</v>
      </c>
      <c r="X25" s="635" t="str">
        <f>IF(COUNT(X19:Z23)=0,"",N25/S25)</f>
        <v/>
      </c>
      <c r="Y25" s="636"/>
      <c r="Z25" s="636"/>
      <c r="AA25" s="702" t="s">
        <v>80</v>
      </c>
      <c r="AB25" s="698"/>
      <c r="AC25" s="497">
        <f>AO11</f>
        <v>2.62</v>
      </c>
      <c r="AD25" s="498" t="s">
        <v>420</v>
      </c>
      <c r="AE25" s="638">
        <f>SUM(AE19:AH23)</f>
        <v>0</v>
      </c>
      <c r="AF25" s="639"/>
      <c r="AG25" s="639"/>
      <c r="AH25" s="639"/>
      <c r="AI25" s="620" t="s">
        <v>204</v>
      </c>
    </row>
    <row r="26" spans="1:35" s="96" customFormat="1" ht="12.75" customHeight="1">
      <c r="A26" s="587"/>
      <c r="B26" s="608"/>
      <c r="C26" s="691"/>
      <c r="D26" s="574"/>
      <c r="E26" s="574"/>
      <c r="F26" s="574"/>
      <c r="G26" s="574"/>
      <c r="H26" s="574"/>
      <c r="I26" s="574"/>
      <c r="J26" s="574"/>
      <c r="K26" s="571"/>
      <c r="L26" s="693"/>
      <c r="M26" s="695"/>
      <c r="N26" s="625"/>
      <c r="O26" s="626"/>
      <c r="P26" s="626"/>
      <c r="Q26" s="626"/>
      <c r="R26" s="699"/>
      <c r="S26" s="625"/>
      <c r="T26" s="626"/>
      <c r="U26" s="626"/>
      <c r="V26" s="626"/>
      <c r="W26" s="699"/>
      <c r="X26" s="572"/>
      <c r="Y26" s="573"/>
      <c r="Z26" s="573"/>
      <c r="AA26" s="703"/>
      <c r="AB26" s="699"/>
      <c r="AC26" s="700" t="s">
        <v>532</v>
      </c>
      <c r="AD26" s="701"/>
      <c r="AE26" s="575"/>
      <c r="AF26" s="576"/>
      <c r="AG26" s="576"/>
      <c r="AH26" s="576"/>
      <c r="AI26" s="571"/>
    </row>
    <row r="27" spans="1:35" s="96" customFormat="1" ht="12.75" customHeight="1">
      <c r="A27" s="587"/>
      <c r="B27" s="608"/>
      <c r="C27" s="689" t="s">
        <v>2</v>
      </c>
      <c r="D27" s="690"/>
      <c r="E27" s="690"/>
      <c r="F27" s="690"/>
      <c r="G27" s="690"/>
      <c r="H27" s="690"/>
      <c r="I27" s="690"/>
      <c r="J27" s="690"/>
      <c r="K27" s="704"/>
      <c r="L27" s="705">
        <f>+L25+L16</f>
        <v>0</v>
      </c>
      <c r="M27" s="706" t="s">
        <v>84</v>
      </c>
      <c r="N27" s="708" t="str">
        <f>IF(COUNT(N25,N16)=0,"",(N25+N16))</f>
        <v/>
      </c>
      <c r="O27" s="709"/>
      <c r="P27" s="709"/>
      <c r="Q27" s="709"/>
      <c r="R27" s="620" t="s">
        <v>182</v>
      </c>
      <c r="S27" s="708" t="str">
        <f>IF(COUNT(S25,S16)=0,"",(S25+S16))</f>
        <v/>
      </c>
      <c r="T27" s="709"/>
      <c r="U27" s="709"/>
      <c r="V27" s="709"/>
      <c r="W27" s="620" t="s">
        <v>203</v>
      </c>
      <c r="X27" s="635" t="str">
        <f>IF(S27=0,"",N27/S27)</f>
        <v/>
      </c>
      <c r="Y27" s="636"/>
      <c r="Z27" s="636"/>
      <c r="AA27" s="637" t="s">
        <v>80</v>
      </c>
      <c r="AB27" s="620"/>
      <c r="AC27" s="497">
        <f>AO11</f>
        <v>2.62</v>
      </c>
      <c r="AD27" s="498" t="s">
        <v>420</v>
      </c>
      <c r="AE27" s="638">
        <f>AE16+AE25</f>
        <v>0</v>
      </c>
      <c r="AF27" s="639"/>
      <c r="AG27" s="639"/>
      <c r="AH27" s="639"/>
      <c r="AI27" s="620" t="s">
        <v>204</v>
      </c>
    </row>
    <row r="28" spans="1:35" s="96" customFormat="1" ht="12.75" customHeight="1">
      <c r="A28" s="587"/>
      <c r="B28" s="681"/>
      <c r="C28" s="691"/>
      <c r="D28" s="574"/>
      <c r="E28" s="574"/>
      <c r="F28" s="574"/>
      <c r="G28" s="574"/>
      <c r="H28" s="574"/>
      <c r="I28" s="574"/>
      <c r="J28" s="574"/>
      <c r="K28" s="571"/>
      <c r="L28" s="693"/>
      <c r="M28" s="707"/>
      <c r="N28" s="625"/>
      <c r="O28" s="626"/>
      <c r="P28" s="626"/>
      <c r="Q28" s="626"/>
      <c r="R28" s="571"/>
      <c r="S28" s="625"/>
      <c r="T28" s="626"/>
      <c r="U28" s="626"/>
      <c r="V28" s="626"/>
      <c r="W28" s="571"/>
      <c r="X28" s="572"/>
      <c r="Y28" s="573"/>
      <c r="Z28" s="573"/>
      <c r="AA28" s="574"/>
      <c r="AB28" s="571"/>
      <c r="AC28" s="700" t="s">
        <v>532</v>
      </c>
      <c r="AD28" s="701"/>
      <c r="AE28" s="575"/>
      <c r="AF28" s="576"/>
      <c r="AG28" s="576"/>
      <c r="AH28" s="576"/>
      <c r="AI28" s="571"/>
    </row>
    <row r="29" spans="1:35" ht="13.5" customHeight="1">
      <c r="A29" s="587"/>
      <c r="B29" s="607" t="s">
        <v>216</v>
      </c>
      <c r="C29" s="392"/>
      <c r="D29" s="710" t="s">
        <v>85</v>
      </c>
      <c r="E29" s="710"/>
      <c r="F29" s="710"/>
      <c r="G29" s="710"/>
      <c r="H29" s="710"/>
      <c r="I29" s="710"/>
      <c r="J29" s="710"/>
      <c r="K29" s="711"/>
      <c r="L29" s="712"/>
      <c r="M29" s="706" t="s">
        <v>84</v>
      </c>
      <c r="N29" s="713"/>
      <c r="O29" s="714"/>
      <c r="P29" s="714"/>
      <c r="Q29" s="714"/>
      <c r="R29" s="620" t="s">
        <v>182</v>
      </c>
      <c r="S29" s="713"/>
      <c r="T29" s="714"/>
      <c r="U29" s="714"/>
      <c r="V29" s="714"/>
      <c r="W29" s="715" t="s">
        <v>3</v>
      </c>
      <c r="X29" s="635" t="str">
        <f>IF(S29=0,"",ROUND(N29/S29,2))</f>
        <v/>
      </c>
      <c r="Y29" s="636"/>
      <c r="Z29" s="636"/>
      <c r="AA29" s="640" t="s">
        <v>4</v>
      </c>
      <c r="AB29" s="641"/>
      <c r="AC29" s="499">
        <f>AO12</f>
        <v>1.96</v>
      </c>
      <c r="AD29" s="498" t="s">
        <v>420</v>
      </c>
      <c r="AE29" s="642" t="str">
        <f>IF(COUNT(S29)=0,"",ROUND(S29*AC29,0))</f>
        <v/>
      </c>
      <c r="AF29" s="643"/>
      <c r="AG29" s="643"/>
      <c r="AH29" s="643"/>
      <c r="AI29" s="620" t="s">
        <v>204</v>
      </c>
    </row>
    <row r="30" spans="1:35" ht="12.75" customHeight="1">
      <c r="A30" s="587"/>
      <c r="B30" s="608"/>
      <c r="C30" s="151"/>
      <c r="D30" s="591"/>
      <c r="E30" s="591"/>
      <c r="F30" s="591"/>
      <c r="G30" s="591"/>
      <c r="H30" s="591"/>
      <c r="I30" s="591"/>
      <c r="J30" s="591"/>
      <c r="K30" s="592"/>
      <c r="L30" s="613"/>
      <c r="M30" s="562"/>
      <c r="N30" s="565"/>
      <c r="O30" s="566"/>
      <c r="P30" s="566"/>
      <c r="Q30" s="566"/>
      <c r="R30" s="548"/>
      <c r="S30" s="565"/>
      <c r="T30" s="566"/>
      <c r="U30" s="566"/>
      <c r="V30" s="566"/>
      <c r="W30" s="548"/>
      <c r="X30" s="569"/>
      <c r="Y30" s="570"/>
      <c r="Z30" s="570"/>
      <c r="AA30" s="555"/>
      <c r="AB30" s="556"/>
      <c r="AC30" s="559" t="s">
        <v>533</v>
      </c>
      <c r="AD30" s="558"/>
      <c r="AE30" s="551"/>
      <c r="AF30" s="552"/>
      <c r="AG30" s="552"/>
      <c r="AH30" s="552"/>
      <c r="AI30" s="548"/>
    </row>
    <row r="31" spans="1:35" ht="13.5" customHeight="1">
      <c r="A31" s="587"/>
      <c r="B31" s="608"/>
      <c r="C31" s="387"/>
      <c r="D31" s="589" t="s">
        <v>385</v>
      </c>
      <c r="E31" s="589"/>
      <c r="F31" s="589"/>
      <c r="G31" s="589"/>
      <c r="H31" s="589"/>
      <c r="I31" s="589"/>
      <c r="J31" s="589"/>
      <c r="K31" s="590"/>
      <c r="L31" s="612"/>
      <c r="M31" s="561" t="s">
        <v>84</v>
      </c>
      <c r="N31" s="563"/>
      <c r="O31" s="564"/>
      <c r="P31" s="564"/>
      <c r="Q31" s="564"/>
      <c r="R31" s="546" t="s">
        <v>182</v>
      </c>
      <c r="S31" s="563"/>
      <c r="T31" s="564"/>
      <c r="U31" s="564"/>
      <c r="V31" s="564"/>
      <c r="W31" s="560" t="s">
        <v>420</v>
      </c>
      <c r="X31" s="567" t="str">
        <f>IF(S31=0,"",ROUND(N31/S31,2))</f>
        <v/>
      </c>
      <c r="Y31" s="568"/>
      <c r="Z31" s="568"/>
      <c r="AA31" s="553" t="s">
        <v>435</v>
      </c>
      <c r="AB31" s="554"/>
      <c r="AC31" s="445">
        <f>AO13</f>
        <v>0</v>
      </c>
      <c r="AD31" s="446" t="s">
        <v>420</v>
      </c>
      <c r="AE31" s="549" t="str">
        <f>IF(COUNT(S31)=0,"",ROUND(S31*AC31,0))</f>
        <v/>
      </c>
      <c r="AF31" s="550"/>
      <c r="AG31" s="550"/>
      <c r="AH31" s="550"/>
      <c r="AI31" s="546" t="s">
        <v>204</v>
      </c>
    </row>
    <row r="32" spans="1:35" ht="12.75" customHeight="1">
      <c r="A32" s="587"/>
      <c r="B32" s="608"/>
      <c r="C32" s="151"/>
      <c r="D32" s="591"/>
      <c r="E32" s="591"/>
      <c r="F32" s="591"/>
      <c r="G32" s="591"/>
      <c r="H32" s="591"/>
      <c r="I32" s="591"/>
      <c r="J32" s="591"/>
      <c r="K32" s="592"/>
      <c r="L32" s="613"/>
      <c r="M32" s="562"/>
      <c r="N32" s="565"/>
      <c r="O32" s="566"/>
      <c r="P32" s="566"/>
      <c r="Q32" s="566"/>
      <c r="R32" s="548"/>
      <c r="S32" s="565"/>
      <c r="T32" s="566"/>
      <c r="U32" s="566"/>
      <c r="V32" s="566"/>
      <c r="W32" s="548"/>
      <c r="X32" s="569"/>
      <c r="Y32" s="570"/>
      <c r="Z32" s="570"/>
      <c r="AA32" s="555"/>
      <c r="AB32" s="556"/>
      <c r="AC32" s="557" t="s">
        <v>491</v>
      </c>
      <c r="AD32" s="558"/>
      <c r="AE32" s="551"/>
      <c r="AF32" s="552"/>
      <c r="AG32" s="552"/>
      <c r="AH32" s="552"/>
      <c r="AI32" s="548"/>
    </row>
    <row r="33" spans="1:35" ht="13.5" customHeight="1">
      <c r="A33" s="587"/>
      <c r="B33" s="608"/>
      <c r="C33" s="387"/>
      <c r="D33" s="589" t="s">
        <v>86</v>
      </c>
      <c r="E33" s="589"/>
      <c r="F33" s="589"/>
      <c r="G33" s="589"/>
      <c r="H33" s="589"/>
      <c r="I33" s="589"/>
      <c r="J33" s="589"/>
      <c r="K33" s="590"/>
      <c r="L33" s="612"/>
      <c r="M33" s="561" t="s">
        <v>84</v>
      </c>
      <c r="N33" s="563"/>
      <c r="O33" s="564"/>
      <c r="P33" s="564"/>
      <c r="Q33" s="564"/>
      <c r="R33" s="546" t="s">
        <v>182</v>
      </c>
      <c r="S33" s="563"/>
      <c r="T33" s="564"/>
      <c r="U33" s="564"/>
      <c r="V33" s="564"/>
      <c r="W33" s="560" t="s">
        <v>224</v>
      </c>
      <c r="X33" s="567" t="str">
        <f>IF(S33=0,"",ROUND(N33/S33,2))</f>
        <v/>
      </c>
      <c r="Y33" s="568"/>
      <c r="Z33" s="568"/>
      <c r="AA33" s="553" t="s">
        <v>225</v>
      </c>
      <c r="AB33" s="554"/>
      <c r="AC33" s="500">
        <f>AO14</f>
        <v>0.438</v>
      </c>
      <c r="AD33" s="446" t="s">
        <v>420</v>
      </c>
      <c r="AE33" s="549" t="str">
        <f>IF(COUNT(S33)=0,"",ROUND(S33*AC33,0))</f>
        <v/>
      </c>
      <c r="AF33" s="550"/>
      <c r="AG33" s="550"/>
      <c r="AH33" s="550"/>
      <c r="AI33" s="546" t="s">
        <v>204</v>
      </c>
    </row>
    <row r="34" spans="1:35" ht="12.75" customHeight="1">
      <c r="A34" s="587"/>
      <c r="B34" s="608"/>
      <c r="C34" s="151"/>
      <c r="D34" s="591"/>
      <c r="E34" s="591"/>
      <c r="F34" s="591"/>
      <c r="G34" s="591"/>
      <c r="H34" s="591"/>
      <c r="I34" s="591"/>
      <c r="J34" s="591"/>
      <c r="K34" s="592"/>
      <c r="L34" s="613"/>
      <c r="M34" s="562"/>
      <c r="N34" s="565"/>
      <c r="O34" s="566"/>
      <c r="P34" s="566"/>
      <c r="Q34" s="566"/>
      <c r="R34" s="548"/>
      <c r="S34" s="565"/>
      <c r="T34" s="566"/>
      <c r="U34" s="566"/>
      <c r="V34" s="566"/>
      <c r="W34" s="548"/>
      <c r="X34" s="569"/>
      <c r="Y34" s="570"/>
      <c r="Z34" s="570"/>
      <c r="AA34" s="555"/>
      <c r="AB34" s="556"/>
      <c r="AC34" s="557" t="s">
        <v>534</v>
      </c>
      <c r="AD34" s="558"/>
      <c r="AE34" s="551"/>
      <c r="AF34" s="552"/>
      <c r="AG34" s="552"/>
      <c r="AH34" s="552"/>
      <c r="AI34" s="548"/>
    </row>
    <row r="35" spans="1:35" ht="13.5" customHeight="1">
      <c r="A35" s="587"/>
      <c r="B35" s="608"/>
      <c r="C35" s="388"/>
      <c r="D35" s="589" t="s">
        <v>549</v>
      </c>
      <c r="E35" s="589"/>
      <c r="F35" s="589"/>
      <c r="G35" s="589"/>
      <c r="H35" s="589"/>
      <c r="I35" s="589"/>
      <c r="J35" s="589"/>
      <c r="K35" s="590"/>
      <c r="L35" s="612"/>
      <c r="M35" s="561" t="s">
        <v>84</v>
      </c>
      <c r="N35" s="563"/>
      <c r="O35" s="564"/>
      <c r="P35" s="564"/>
      <c r="Q35" s="564"/>
      <c r="R35" s="546" t="s">
        <v>182</v>
      </c>
      <c r="S35" s="563"/>
      <c r="T35" s="564"/>
      <c r="U35" s="564"/>
      <c r="V35" s="564"/>
      <c r="W35" s="560" t="s">
        <v>203</v>
      </c>
      <c r="X35" s="567" t="str">
        <f>IF(S35=0,"",ROUND(N35/S35,2))</f>
        <v/>
      </c>
      <c r="Y35" s="568"/>
      <c r="Z35" s="568"/>
      <c r="AA35" s="545" t="s">
        <v>80</v>
      </c>
      <c r="AB35" s="546"/>
      <c r="AC35" s="495">
        <f>AO11</f>
        <v>2.62</v>
      </c>
      <c r="AD35" s="496" t="s">
        <v>420</v>
      </c>
      <c r="AE35" s="549" t="str">
        <f>IF(COUNT(S35)=0,"",ROUND(S35*AC35,0))</f>
        <v/>
      </c>
      <c r="AF35" s="550"/>
      <c r="AG35" s="550"/>
      <c r="AH35" s="550"/>
      <c r="AI35" s="546" t="s">
        <v>204</v>
      </c>
    </row>
    <row r="36" spans="1:35" ht="12.75" customHeight="1">
      <c r="A36" s="587"/>
      <c r="B36" s="608"/>
      <c r="C36" s="151"/>
      <c r="D36" s="591"/>
      <c r="E36" s="591"/>
      <c r="F36" s="591"/>
      <c r="G36" s="591"/>
      <c r="H36" s="591"/>
      <c r="I36" s="591"/>
      <c r="J36" s="591"/>
      <c r="K36" s="592"/>
      <c r="L36" s="613"/>
      <c r="M36" s="562"/>
      <c r="N36" s="565"/>
      <c r="O36" s="566"/>
      <c r="P36" s="566"/>
      <c r="Q36" s="566"/>
      <c r="R36" s="548"/>
      <c r="S36" s="565"/>
      <c r="T36" s="566"/>
      <c r="U36" s="566"/>
      <c r="V36" s="566"/>
      <c r="W36" s="548"/>
      <c r="X36" s="569"/>
      <c r="Y36" s="570"/>
      <c r="Z36" s="570"/>
      <c r="AA36" s="547"/>
      <c r="AB36" s="548"/>
      <c r="AC36" s="559" t="s">
        <v>532</v>
      </c>
      <c r="AD36" s="558"/>
      <c r="AE36" s="551"/>
      <c r="AF36" s="552"/>
      <c r="AG36" s="552"/>
      <c r="AH36" s="552"/>
      <c r="AI36" s="548"/>
    </row>
    <row r="37" spans="1:35" ht="13.5" customHeight="1">
      <c r="A37" s="587"/>
      <c r="B37" s="608"/>
      <c r="C37" s="388"/>
      <c r="D37" s="589" t="s">
        <v>550</v>
      </c>
      <c r="E37" s="589"/>
      <c r="F37" s="589"/>
      <c r="G37" s="589"/>
      <c r="H37" s="589"/>
      <c r="I37" s="589"/>
      <c r="J37" s="589"/>
      <c r="K37" s="590"/>
      <c r="L37" s="612"/>
      <c r="M37" s="561" t="s">
        <v>84</v>
      </c>
      <c r="N37" s="563"/>
      <c r="O37" s="564"/>
      <c r="P37" s="564"/>
      <c r="Q37" s="564"/>
      <c r="R37" s="546" t="s">
        <v>182</v>
      </c>
      <c r="S37" s="563"/>
      <c r="T37" s="564"/>
      <c r="U37" s="564"/>
      <c r="V37" s="564"/>
      <c r="W37" s="560" t="s">
        <v>203</v>
      </c>
      <c r="X37" s="567" t="str">
        <f>IF(S37=0,"",ROUND(N37/S37,2))</f>
        <v/>
      </c>
      <c r="Y37" s="568"/>
      <c r="Z37" s="568"/>
      <c r="AA37" s="545" t="s">
        <v>80</v>
      </c>
      <c r="AB37" s="546"/>
      <c r="AC37" s="495">
        <f>AO15</f>
        <v>2.29</v>
      </c>
      <c r="AD37" s="496" t="s">
        <v>420</v>
      </c>
      <c r="AE37" s="549" t="str">
        <f>IF(COUNT(S37)=0,"",ROUND(S37*AC37,0))</f>
        <v/>
      </c>
      <c r="AF37" s="550"/>
      <c r="AG37" s="550"/>
      <c r="AH37" s="550"/>
      <c r="AI37" s="546" t="s">
        <v>204</v>
      </c>
    </row>
    <row r="38" spans="1:35" ht="12.75" customHeight="1">
      <c r="A38" s="587"/>
      <c r="B38" s="608"/>
      <c r="C38" s="151"/>
      <c r="D38" s="591"/>
      <c r="E38" s="591"/>
      <c r="F38" s="591"/>
      <c r="G38" s="591"/>
      <c r="H38" s="591"/>
      <c r="I38" s="591"/>
      <c r="J38" s="591"/>
      <c r="K38" s="592"/>
      <c r="L38" s="613"/>
      <c r="M38" s="562"/>
      <c r="N38" s="565"/>
      <c r="O38" s="566"/>
      <c r="P38" s="566"/>
      <c r="Q38" s="566"/>
      <c r="R38" s="548"/>
      <c r="S38" s="565"/>
      <c r="T38" s="566"/>
      <c r="U38" s="566"/>
      <c r="V38" s="566"/>
      <c r="W38" s="548"/>
      <c r="X38" s="569"/>
      <c r="Y38" s="570"/>
      <c r="Z38" s="570"/>
      <c r="AA38" s="547"/>
      <c r="AB38" s="548"/>
      <c r="AC38" s="559" t="s">
        <v>532</v>
      </c>
      <c r="AD38" s="558"/>
      <c r="AE38" s="551"/>
      <c r="AF38" s="552"/>
      <c r="AG38" s="552"/>
      <c r="AH38" s="552"/>
      <c r="AI38" s="548"/>
    </row>
    <row r="39" spans="1:35" ht="13.5" customHeight="1">
      <c r="A39" s="587"/>
      <c r="B39" s="608"/>
      <c r="C39" s="388"/>
      <c r="D39" s="589" t="s">
        <v>88</v>
      </c>
      <c r="E39" s="589"/>
      <c r="F39" s="589"/>
      <c r="G39" s="589"/>
      <c r="H39" s="589"/>
      <c r="I39" s="589"/>
      <c r="J39" s="589"/>
      <c r="K39" s="590"/>
      <c r="L39" s="612"/>
      <c r="M39" s="561" t="s">
        <v>84</v>
      </c>
      <c r="N39" s="563"/>
      <c r="O39" s="564"/>
      <c r="P39" s="564"/>
      <c r="Q39" s="564"/>
      <c r="R39" s="546" t="s">
        <v>182</v>
      </c>
      <c r="S39" s="563"/>
      <c r="T39" s="564"/>
      <c r="U39" s="564"/>
      <c r="V39" s="564"/>
      <c r="W39" s="560" t="s">
        <v>203</v>
      </c>
      <c r="X39" s="567" t="str">
        <f>IF(S39=0,"",ROUND(N39/S39,2))</f>
        <v/>
      </c>
      <c r="Y39" s="568"/>
      <c r="Z39" s="568"/>
      <c r="AA39" s="545" t="s">
        <v>80</v>
      </c>
      <c r="AB39" s="546"/>
      <c r="AC39" s="495">
        <f>AO15</f>
        <v>2.29</v>
      </c>
      <c r="AD39" s="496" t="s">
        <v>420</v>
      </c>
      <c r="AE39" s="549" t="str">
        <f>IF(COUNT(S39)=0,"",ROUND(S39*AC39,0))</f>
        <v/>
      </c>
      <c r="AF39" s="550"/>
      <c r="AG39" s="550"/>
      <c r="AH39" s="550"/>
      <c r="AI39" s="546" t="s">
        <v>204</v>
      </c>
    </row>
    <row r="40" spans="1:35" ht="12.75" customHeight="1">
      <c r="A40" s="587"/>
      <c r="B40" s="608"/>
      <c r="C40" s="151"/>
      <c r="D40" s="591"/>
      <c r="E40" s="591"/>
      <c r="F40" s="591"/>
      <c r="G40" s="591"/>
      <c r="H40" s="591"/>
      <c r="I40" s="591"/>
      <c r="J40" s="591"/>
      <c r="K40" s="592"/>
      <c r="L40" s="613"/>
      <c r="M40" s="562"/>
      <c r="N40" s="565"/>
      <c r="O40" s="566"/>
      <c r="P40" s="566"/>
      <c r="Q40" s="566"/>
      <c r="R40" s="548"/>
      <c r="S40" s="565"/>
      <c r="T40" s="566"/>
      <c r="U40" s="566"/>
      <c r="V40" s="566"/>
      <c r="W40" s="548"/>
      <c r="X40" s="569"/>
      <c r="Y40" s="570"/>
      <c r="Z40" s="570"/>
      <c r="AA40" s="547"/>
      <c r="AB40" s="548"/>
      <c r="AC40" s="559" t="s">
        <v>532</v>
      </c>
      <c r="AD40" s="558"/>
      <c r="AE40" s="551"/>
      <c r="AF40" s="552"/>
      <c r="AG40" s="552"/>
      <c r="AH40" s="552"/>
      <c r="AI40" s="548"/>
    </row>
    <row r="41" spans="1:35" ht="13.5" customHeight="1">
      <c r="A41" s="587"/>
      <c r="B41" s="608"/>
      <c r="C41" s="388"/>
      <c r="D41" s="589" t="s">
        <v>89</v>
      </c>
      <c r="E41" s="589"/>
      <c r="F41" s="589"/>
      <c r="G41" s="589"/>
      <c r="H41" s="589"/>
      <c r="I41" s="589"/>
      <c r="J41" s="589"/>
      <c r="K41" s="590"/>
      <c r="L41" s="612"/>
      <c r="M41" s="561" t="s">
        <v>84</v>
      </c>
      <c r="N41" s="563"/>
      <c r="O41" s="564"/>
      <c r="P41" s="564"/>
      <c r="Q41" s="564"/>
      <c r="R41" s="546" t="s">
        <v>182</v>
      </c>
      <c r="S41" s="563"/>
      <c r="T41" s="564"/>
      <c r="U41" s="564"/>
      <c r="V41" s="564"/>
      <c r="W41" s="560" t="s">
        <v>203</v>
      </c>
      <c r="X41" s="567" t="str">
        <f>IF(S41=0,"",ROUND(N41/S41,2))</f>
        <v/>
      </c>
      <c r="Y41" s="568"/>
      <c r="Z41" s="568"/>
      <c r="AA41" s="545" t="s">
        <v>80</v>
      </c>
      <c r="AB41" s="546"/>
      <c r="AC41" s="495">
        <f>AO16</f>
        <v>1.58</v>
      </c>
      <c r="AD41" s="496" t="s">
        <v>420</v>
      </c>
      <c r="AE41" s="549" t="str">
        <f>IF(COUNT(S41)=0,"",ROUND(S41*AC41,0))</f>
        <v/>
      </c>
      <c r="AF41" s="550"/>
      <c r="AG41" s="550"/>
      <c r="AH41" s="550"/>
      <c r="AI41" s="546" t="s">
        <v>204</v>
      </c>
    </row>
    <row r="42" spans="1:35" ht="12.75" customHeight="1">
      <c r="A42" s="587"/>
      <c r="B42" s="608"/>
      <c r="C42" s="393"/>
      <c r="D42" s="716"/>
      <c r="E42" s="716"/>
      <c r="F42" s="716"/>
      <c r="G42" s="716"/>
      <c r="H42" s="716"/>
      <c r="I42" s="716"/>
      <c r="J42" s="716"/>
      <c r="K42" s="624"/>
      <c r="L42" s="683"/>
      <c r="M42" s="707"/>
      <c r="N42" s="625"/>
      <c r="O42" s="626"/>
      <c r="P42" s="626"/>
      <c r="Q42" s="626"/>
      <c r="R42" s="571"/>
      <c r="S42" s="625"/>
      <c r="T42" s="626"/>
      <c r="U42" s="626"/>
      <c r="V42" s="626"/>
      <c r="W42" s="571"/>
      <c r="X42" s="572"/>
      <c r="Y42" s="573"/>
      <c r="Z42" s="573"/>
      <c r="AA42" s="574"/>
      <c r="AB42" s="571"/>
      <c r="AC42" s="700" t="s">
        <v>532</v>
      </c>
      <c r="AD42" s="701"/>
      <c r="AE42" s="575"/>
      <c r="AF42" s="576"/>
      <c r="AG42" s="576"/>
      <c r="AH42" s="576"/>
      <c r="AI42" s="571"/>
    </row>
    <row r="43" spans="1:35" ht="24.75" customHeight="1">
      <c r="A43" s="587"/>
      <c r="B43" s="609"/>
      <c r="C43" s="602" t="s">
        <v>5</v>
      </c>
      <c r="D43" s="603"/>
      <c r="E43" s="603"/>
      <c r="F43" s="603"/>
      <c r="G43" s="603"/>
      <c r="H43" s="603"/>
      <c r="I43" s="603"/>
      <c r="J43" s="603"/>
      <c r="K43" s="604"/>
      <c r="L43" s="396">
        <f>SUM(L29:L41)</f>
        <v>0</v>
      </c>
      <c r="M43" s="108" t="s">
        <v>84</v>
      </c>
      <c r="N43" s="644" t="s">
        <v>6</v>
      </c>
      <c r="O43" s="645"/>
      <c r="P43" s="645"/>
      <c r="Q43" s="645"/>
      <c r="R43" s="646"/>
      <c r="S43" s="644" t="s">
        <v>6</v>
      </c>
      <c r="T43" s="645"/>
      <c r="U43" s="645"/>
      <c r="V43" s="645"/>
      <c r="W43" s="646"/>
      <c r="X43" s="644" t="s">
        <v>6</v>
      </c>
      <c r="Y43" s="645"/>
      <c r="Z43" s="645"/>
      <c r="AA43" s="645"/>
      <c r="AB43" s="646"/>
      <c r="AC43" s="647" t="s">
        <v>110</v>
      </c>
      <c r="AD43" s="648"/>
      <c r="AE43" s="649">
        <f>SUM(AE29:AH41)</f>
        <v>0</v>
      </c>
      <c r="AF43" s="650"/>
      <c r="AG43" s="650"/>
      <c r="AH43" s="650"/>
      <c r="AI43" s="102" t="s">
        <v>204</v>
      </c>
    </row>
    <row r="44" spans="1:35" ht="24.75" customHeight="1" thickBot="1">
      <c r="A44" s="588"/>
      <c r="B44" s="584" t="s">
        <v>7</v>
      </c>
      <c r="C44" s="582"/>
      <c r="D44" s="582"/>
      <c r="E44" s="582"/>
      <c r="F44" s="582"/>
      <c r="G44" s="582"/>
      <c r="H44" s="582"/>
      <c r="I44" s="582"/>
      <c r="J44" s="582"/>
      <c r="K44" s="583"/>
      <c r="L44" s="397">
        <f>+L43+L27</f>
        <v>0</v>
      </c>
      <c r="M44" s="109" t="s">
        <v>84</v>
      </c>
      <c r="N44" s="651" t="s">
        <v>6</v>
      </c>
      <c r="O44" s="652"/>
      <c r="P44" s="652"/>
      <c r="Q44" s="652"/>
      <c r="R44" s="653"/>
      <c r="S44" s="651" t="s">
        <v>6</v>
      </c>
      <c r="T44" s="652"/>
      <c r="U44" s="652"/>
      <c r="V44" s="652"/>
      <c r="W44" s="653"/>
      <c r="X44" s="651" t="s">
        <v>6</v>
      </c>
      <c r="Y44" s="652"/>
      <c r="Z44" s="652"/>
      <c r="AA44" s="652"/>
      <c r="AB44" s="653"/>
      <c r="AC44" s="654" t="s">
        <v>110</v>
      </c>
      <c r="AD44" s="655"/>
      <c r="AE44" s="656">
        <f>AE27+AE43</f>
        <v>0</v>
      </c>
      <c r="AF44" s="657"/>
      <c r="AG44" s="657"/>
      <c r="AH44" s="657"/>
      <c r="AI44" s="110" t="s">
        <v>204</v>
      </c>
    </row>
    <row r="45" spans="1:35" ht="13.5" customHeight="1" thickTop="1">
      <c r="A45" s="595" t="s">
        <v>120</v>
      </c>
      <c r="B45" s="596"/>
      <c r="C45" s="394"/>
      <c r="D45" s="717" t="s">
        <v>83</v>
      </c>
      <c r="E45" s="717"/>
      <c r="F45" s="717"/>
      <c r="G45" s="717"/>
      <c r="H45" s="717"/>
      <c r="I45" s="717"/>
      <c r="J45" s="717"/>
      <c r="K45" s="718"/>
      <c r="L45" s="719"/>
      <c r="M45" s="720" t="s">
        <v>84</v>
      </c>
      <c r="N45" s="721"/>
      <c r="O45" s="722"/>
      <c r="P45" s="722"/>
      <c r="Q45" s="722"/>
      <c r="R45" s="674" t="s">
        <v>182</v>
      </c>
      <c r="S45" s="721"/>
      <c r="T45" s="722"/>
      <c r="U45" s="722"/>
      <c r="V45" s="722"/>
      <c r="W45" s="723" t="s">
        <v>203</v>
      </c>
      <c r="X45" s="724" t="str">
        <f>IF(S45=0,"",ROUND(N45/S45,2))</f>
        <v/>
      </c>
      <c r="Y45" s="725"/>
      <c r="Z45" s="725"/>
      <c r="AA45" s="673" t="s">
        <v>80</v>
      </c>
      <c r="AB45" s="674"/>
      <c r="AC45" s="501">
        <f>AO11</f>
        <v>2.62</v>
      </c>
      <c r="AD45" s="502" t="s">
        <v>420</v>
      </c>
      <c r="AE45" s="675" t="str">
        <f>IF(COUNT(S45)=0,"",ROUND(S45*AC45,0))</f>
        <v/>
      </c>
      <c r="AF45" s="676"/>
      <c r="AG45" s="676"/>
      <c r="AH45" s="676"/>
      <c r="AI45" s="674" t="s">
        <v>204</v>
      </c>
    </row>
    <row r="46" spans="1:35" ht="12.75" customHeight="1">
      <c r="A46" s="597"/>
      <c r="B46" s="598"/>
      <c r="C46" s="151"/>
      <c r="D46" s="591"/>
      <c r="E46" s="591"/>
      <c r="F46" s="591"/>
      <c r="G46" s="591"/>
      <c r="H46" s="591"/>
      <c r="I46" s="591"/>
      <c r="J46" s="591"/>
      <c r="K46" s="592"/>
      <c r="L46" s="611"/>
      <c r="M46" s="562"/>
      <c r="N46" s="565"/>
      <c r="O46" s="566"/>
      <c r="P46" s="566"/>
      <c r="Q46" s="566"/>
      <c r="R46" s="548"/>
      <c r="S46" s="565"/>
      <c r="T46" s="566"/>
      <c r="U46" s="566"/>
      <c r="V46" s="566"/>
      <c r="W46" s="548"/>
      <c r="X46" s="569"/>
      <c r="Y46" s="570"/>
      <c r="Z46" s="570"/>
      <c r="AA46" s="547"/>
      <c r="AB46" s="548"/>
      <c r="AC46" s="559" t="s">
        <v>532</v>
      </c>
      <c r="AD46" s="558"/>
      <c r="AE46" s="551"/>
      <c r="AF46" s="552"/>
      <c r="AG46" s="552"/>
      <c r="AH46" s="552"/>
      <c r="AI46" s="548"/>
    </row>
    <row r="47" spans="1:35" ht="13.5" customHeight="1">
      <c r="A47" s="599"/>
      <c r="B47" s="598"/>
      <c r="C47" s="388"/>
      <c r="D47" s="589" t="s">
        <v>85</v>
      </c>
      <c r="E47" s="589"/>
      <c r="F47" s="589"/>
      <c r="G47" s="589"/>
      <c r="H47" s="589"/>
      <c r="I47" s="589"/>
      <c r="J47" s="589"/>
      <c r="K47" s="590"/>
      <c r="L47" s="610"/>
      <c r="M47" s="561" t="s">
        <v>84</v>
      </c>
      <c r="N47" s="563"/>
      <c r="O47" s="564"/>
      <c r="P47" s="564"/>
      <c r="Q47" s="564"/>
      <c r="R47" s="546" t="s">
        <v>182</v>
      </c>
      <c r="S47" s="563"/>
      <c r="T47" s="564"/>
      <c r="U47" s="564"/>
      <c r="V47" s="564"/>
      <c r="W47" s="560" t="s">
        <v>3</v>
      </c>
      <c r="X47" s="567" t="str">
        <f>IF(S47=0,"",ROUND(N47/S47,2))</f>
        <v/>
      </c>
      <c r="Y47" s="568"/>
      <c r="Z47" s="568"/>
      <c r="AA47" s="553" t="s">
        <v>4</v>
      </c>
      <c r="AB47" s="554"/>
      <c r="AC47" s="495">
        <f>AO12</f>
        <v>1.96</v>
      </c>
      <c r="AD47" s="496" t="s">
        <v>420</v>
      </c>
      <c r="AE47" s="549" t="str">
        <f>IF(COUNT(S47)=0,"",ROUND(S47*AC47,0))</f>
        <v/>
      </c>
      <c r="AF47" s="550"/>
      <c r="AG47" s="550"/>
      <c r="AH47" s="550"/>
      <c r="AI47" s="546" t="s">
        <v>204</v>
      </c>
    </row>
    <row r="48" spans="1:35" ht="12.75" customHeight="1">
      <c r="A48" s="599"/>
      <c r="B48" s="598"/>
      <c r="C48" s="151"/>
      <c r="D48" s="591"/>
      <c r="E48" s="591"/>
      <c r="F48" s="591"/>
      <c r="G48" s="591"/>
      <c r="H48" s="591"/>
      <c r="I48" s="591"/>
      <c r="J48" s="591"/>
      <c r="K48" s="592"/>
      <c r="L48" s="611"/>
      <c r="M48" s="562"/>
      <c r="N48" s="565"/>
      <c r="O48" s="566"/>
      <c r="P48" s="566"/>
      <c r="Q48" s="566"/>
      <c r="R48" s="548"/>
      <c r="S48" s="565"/>
      <c r="T48" s="566"/>
      <c r="U48" s="566"/>
      <c r="V48" s="566"/>
      <c r="W48" s="548"/>
      <c r="X48" s="569"/>
      <c r="Y48" s="570"/>
      <c r="Z48" s="570"/>
      <c r="AA48" s="555"/>
      <c r="AB48" s="556"/>
      <c r="AC48" s="559" t="s">
        <v>533</v>
      </c>
      <c r="AD48" s="558"/>
      <c r="AE48" s="551"/>
      <c r="AF48" s="552"/>
      <c r="AG48" s="552"/>
      <c r="AH48" s="552"/>
      <c r="AI48" s="548"/>
    </row>
    <row r="49" spans="1:35" ht="13.5" customHeight="1">
      <c r="A49" s="599"/>
      <c r="B49" s="598"/>
      <c r="C49" s="388"/>
      <c r="D49" s="589" t="s">
        <v>385</v>
      </c>
      <c r="E49" s="589"/>
      <c r="F49" s="589"/>
      <c r="G49" s="589"/>
      <c r="H49" s="589"/>
      <c r="I49" s="589"/>
      <c r="J49" s="589"/>
      <c r="K49" s="590"/>
      <c r="L49" s="610"/>
      <c r="M49" s="561" t="s">
        <v>84</v>
      </c>
      <c r="N49" s="563"/>
      <c r="O49" s="564"/>
      <c r="P49" s="564"/>
      <c r="Q49" s="564"/>
      <c r="R49" s="546" t="s">
        <v>182</v>
      </c>
      <c r="S49" s="563"/>
      <c r="T49" s="564"/>
      <c r="U49" s="564"/>
      <c r="V49" s="564"/>
      <c r="W49" s="560" t="s">
        <v>420</v>
      </c>
      <c r="X49" s="567" t="str">
        <f>IF(S49=0,"",ROUND(N49/S49,2))</f>
        <v/>
      </c>
      <c r="Y49" s="568"/>
      <c r="Z49" s="568"/>
      <c r="AA49" s="553" t="s">
        <v>435</v>
      </c>
      <c r="AB49" s="554"/>
      <c r="AC49" s="445">
        <f>AO13</f>
        <v>0</v>
      </c>
      <c r="AD49" s="446" t="s">
        <v>420</v>
      </c>
      <c r="AE49" s="549" t="str">
        <f>IF(COUNT(S49)=0,"",ROUND(S49*AC49,0))</f>
        <v/>
      </c>
      <c r="AF49" s="550"/>
      <c r="AG49" s="550"/>
      <c r="AH49" s="550"/>
      <c r="AI49" s="546" t="s">
        <v>204</v>
      </c>
    </row>
    <row r="50" spans="1:35" ht="12.75" customHeight="1">
      <c r="A50" s="599"/>
      <c r="B50" s="598"/>
      <c r="C50" s="387"/>
      <c r="D50" s="591"/>
      <c r="E50" s="591"/>
      <c r="F50" s="591"/>
      <c r="G50" s="591"/>
      <c r="H50" s="591"/>
      <c r="I50" s="591"/>
      <c r="J50" s="591"/>
      <c r="K50" s="592"/>
      <c r="L50" s="611"/>
      <c r="M50" s="562"/>
      <c r="N50" s="565"/>
      <c r="O50" s="566"/>
      <c r="P50" s="566"/>
      <c r="Q50" s="566"/>
      <c r="R50" s="548"/>
      <c r="S50" s="565"/>
      <c r="T50" s="566"/>
      <c r="U50" s="566"/>
      <c r="V50" s="566"/>
      <c r="W50" s="548"/>
      <c r="X50" s="569"/>
      <c r="Y50" s="570"/>
      <c r="Z50" s="570"/>
      <c r="AA50" s="555"/>
      <c r="AB50" s="556"/>
      <c r="AC50" s="557" t="s">
        <v>491</v>
      </c>
      <c r="AD50" s="558"/>
      <c r="AE50" s="551"/>
      <c r="AF50" s="552"/>
      <c r="AG50" s="552"/>
      <c r="AH50" s="552"/>
      <c r="AI50" s="548"/>
    </row>
    <row r="51" spans="1:35" ht="13.5" customHeight="1">
      <c r="A51" s="599"/>
      <c r="B51" s="598"/>
      <c r="C51" s="388"/>
      <c r="D51" s="589" t="s">
        <v>86</v>
      </c>
      <c r="E51" s="589"/>
      <c r="F51" s="589"/>
      <c r="G51" s="589"/>
      <c r="H51" s="589"/>
      <c r="I51" s="589"/>
      <c r="J51" s="589"/>
      <c r="K51" s="590"/>
      <c r="L51" s="610"/>
      <c r="M51" s="561" t="s">
        <v>84</v>
      </c>
      <c r="N51" s="563"/>
      <c r="O51" s="564"/>
      <c r="P51" s="564"/>
      <c r="Q51" s="564"/>
      <c r="R51" s="546" t="s">
        <v>182</v>
      </c>
      <c r="S51" s="563"/>
      <c r="T51" s="564"/>
      <c r="U51" s="564"/>
      <c r="V51" s="564"/>
      <c r="W51" s="560" t="s">
        <v>224</v>
      </c>
      <c r="X51" s="567" t="str">
        <f>IF(S51=0,"",ROUND(N51/S51,2))</f>
        <v/>
      </c>
      <c r="Y51" s="568"/>
      <c r="Z51" s="568"/>
      <c r="AA51" s="553" t="s">
        <v>225</v>
      </c>
      <c r="AB51" s="554"/>
      <c r="AC51" s="500">
        <f>AO14</f>
        <v>0.438</v>
      </c>
      <c r="AD51" s="446" t="s">
        <v>420</v>
      </c>
      <c r="AE51" s="549" t="str">
        <f>IF(COUNT(S51)=0,"",ROUND(S51*AC51,0))</f>
        <v/>
      </c>
      <c r="AF51" s="550"/>
      <c r="AG51" s="550"/>
      <c r="AH51" s="550"/>
      <c r="AI51" s="546" t="s">
        <v>204</v>
      </c>
    </row>
    <row r="52" spans="1:35" ht="12.75" customHeight="1">
      <c r="A52" s="599"/>
      <c r="B52" s="598"/>
      <c r="C52" s="151"/>
      <c r="D52" s="591"/>
      <c r="E52" s="591"/>
      <c r="F52" s="591"/>
      <c r="G52" s="591"/>
      <c r="H52" s="591"/>
      <c r="I52" s="591"/>
      <c r="J52" s="591"/>
      <c r="K52" s="592"/>
      <c r="L52" s="611"/>
      <c r="M52" s="562"/>
      <c r="N52" s="565"/>
      <c r="O52" s="566"/>
      <c r="P52" s="566"/>
      <c r="Q52" s="566"/>
      <c r="R52" s="548"/>
      <c r="S52" s="565"/>
      <c r="T52" s="566"/>
      <c r="U52" s="566"/>
      <c r="V52" s="566"/>
      <c r="W52" s="548"/>
      <c r="X52" s="569"/>
      <c r="Y52" s="570"/>
      <c r="Z52" s="570"/>
      <c r="AA52" s="555"/>
      <c r="AB52" s="556"/>
      <c r="AC52" s="557" t="s">
        <v>534</v>
      </c>
      <c r="AD52" s="558"/>
      <c r="AE52" s="551"/>
      <c r="AF52" s="552"/>
      <c r="AG52" s="552"/>
      <c r="AH52" s="552"/>
      <c r="AI52" s="548"/>
    </row>
    <row r="53" spans="1:35" ht="13.5" customHeight="1">
      <c r="A53" s="599"/>
      <c r="B53" s="598"/>
      <c r="C53" s="388"/>
      <c r="D53" s="589" t="s">
        <v>549</v>
      </c>
      <c r="E53" s="589"/>
      <c r="F53" s="589"/>
      <c r="G53" s="589"/>
      <c r="H53" s="589"/>
      <c r="I53" s="589"/>
      <c r="J53" s="589"/>
      <c r="K53" s="590"/>
      <c r="L53" s="612"/>
      <c r="M53" s="561" t="s">
        <v>84</v>
      </c>
      <c r="N53" s="563"/>
      <c r="O53" s="564"/>
      <c r="P53" s="564"/>
      <c r="Q53" s="564"/>
      <c r="R53" s="546" t="s">
        <v>182</v>
      </c>
      <c r="S53" s="563"/>
      <c r="T53" s="564"/>
      <c r="U53" s="564"/>
      <c r="V53" s="564"/>
      <c r="W53" s="560" t="s">
        <v>203</v>
      </c>
      <c r="X53" s="567" t="str">
        <f>IF(S53=0,"",ROUND(N53/S53,2))</f>
        <v/>
      </c>
      <c r="Y53" s="568"/>
      <c r="Z53" s="568"/>
      <c r="AA53" s="545" t="s">
        <v>80</v>
      </c>
      <c r="AB53" s="546"/>
      <c r="AC53" s="495">
        <f>AO11</f>
        <v>2.62</v>
      </c>
      <c r="AD53" s="496" t="s">
        <v>420</v>
      </c>
      <c r="AE53" s="549" t="str">
        <f>IF(COUNT(S53)=0,"",ROUND(S53*AC53,0))</f>
        <v/>
      </c>
      <c r="AF53" s="550"/>
      <c r="AG53" s="550"/>
      <c r="AH53" s="550"/>
      <c r="AI53" s="546" t="s">
        <v>204</v>
      </c>
    </row>
    <row r="54" spans="1:35" ht="12.75" customHeight="1">
      <c r="A54" s="599"/>
      <c r="B54" s="598"/>
      <c r="C54" s="151"/>
      <c r="D54" s="591"/>
      <c r="E54" s="591"/>
      <c r="F54" s="591"/>
      <c r="G54" s="591"/>
      <c r="H54" s="591"/>
      <c r="I54" s="591"/>
      <c r="J54" s="591"/>
      <c r="K54" s="592"/>
      <c r="L54" s="613"/>
      <c r="M54" s="562"/>
      <c r="N54" s="565"/>
      <c r="O54" s="566"/>
      <c r="P54" s="566"/>
      <c r="Q54" s="566"/>
      <c r="R54" s="548"/>
      <c r="S54" s="565"/>
      <c r="T54" s="566"/>
      <c r="U54" s="566"/>
      <c r="V54" s="566"/>
      <c r="W54" s="548"/>
      <c r="X54" s="569"/>
      <c r="Y54" s="570"/>
      <c r="Z54" s="570"/>
      <c r="AA54" s="547"/>
      <c r="AB54" s="548"/>
      <c r="AC54" s="559" t="s">
        <v>532</v>
      </c>
      <c r="AD54" s="558"/>
      <c r="AE54" s="551"/>
      <c r="AF54" s="552"/>
      <c r="AG54" s="552"/>
      <c r="AH54" s="552"/>
      <c r="AI54" s="548"/>
    </row>
    <row r="55" spans="1:35" ht="13.5" customHeight="1">
      <c r="A55" s="599"/>
      <c r="B55" s="598"/>
      <c r="C55" s="388"/>
      <c r="D55" s="589" t="s">
        <v>550</v>
      </c>
      <c r="E55" s="589"/>
      <c r="F55" s="589"/>
      <c r="G55" s="589"/>
      <c r="H55" s="589"/>
      <c r="I55" s="589"/>
      <c r="J55" s="589"/>
      <c r="K55" s="590"/>
      <c r="L55" s="612"/>
      <c r="M55" s="561" t="s">
        <v>84</v>
      </c>
      <c r="N55" s="563"/>
      <c r="O55" s="564"/>
      <c r="P55" s="564"/>
      <c r="Q55" s="564"/>
      <c r="R55" s="546" t="s">
        <v>182</v>
      </c>
      <c r="S55" s="563"/>
      <c r="T55" s="564"/>
      <c r="U55" s="564"/>
      <c r="V55" s="564"/>
      <c r="W55" s="560" t="s">
        <v>203</v>
      </c>
      <c r="X55" s="567" t="str">
        <f>IF(S55=0,"",ROUND(N55/S55,2))</f>
        <v/>
      </c>
      <c r="Y55" s="568"/>
      <c r="Z55" s="568"/>
      <c r="AA55" s="545" t="s">
        <v>80</v>
      </c>
      <c r="AB55" s="546"/>
      <c r="AC55" s="495">
        <f>AO15</f>
        <v>2.29</v>
      </c>
      <c r="AD55" s="496" t="s">
        <v>420</v>
      </c>
      <c r="AE55" s="549" t="str">
        <f>IF(COUNT(S55)=0,"",ROUND(S55*AC55,0))</f>
        <v/>
      </c>
      <c r="AF55" s="550"/>
      <c r="AG55" s="550"/>
      <c r="AH55" s="550"/>
      <c r="AI55" s="546" t="s">
        <v>204</v>
      </c>
    </row>
    <row r="56" spans="1:35" ht="12.75" customHeight="1">
      <c r="A56" s="599"/>
      <c r="B56" s="598"/>
      <c r="C56" s="151"/>
      <c r="D56" s="591"/>
      <c r="E56" s="591"/>
      <c r="F56" s="591"/>
      <c r="G56" s="591"/>
      <c r="H56" s="591"/>
      <c r="I56" s="591"/>
      <c r="J56" s="591"/>
      <c r="K56" s="592"/>
      <c r="L56" s="613"/>
      <c r="M56" s="562"/>
      <c r="N56" s="565"/>
      <c r="O56" s="566"/>
      <c r="P56" s="566"/>
      <c r="Q56" s="566"/>
      <c r="R56" s="548"/>
      <c r="S56" s="565"/>
      <c r="T56" s="566"/>
      <c r="U56" s="566"/>
      <c r="V56" s="566"/>
      <c r="W56" s="548"/>
      <c r="X56" s="569"/>
      <c r="Y56" s="570"/>
      <c r="Z56" s="570"/>
      <c r="AA56" s="547"/>
      <c r="AB56" s="548"/>
      <c r="AC56" s="559" t="s">
        <v>532</v>
      </c>
      <c r="AD56" s="558"/>
      <c r="AE56" s="551"/>
      <c r="AF56" s="552"/>
      <c r="AG56" s="552"/>
      <c r="AH56" s="552"/>
      <c r="AI56" s="548"/>
    </row>
    <row r="57" spans="1:35" ht="13.5" customHeight="1">
      <c r="A57" s="599"/>
      <c r="B57" s="598"/>
      <c r="C57" s="388"/>
      <c r="D57" s="589" t="s">
        <v>88</v>
      </c>
      <c r="E57" s="589"/>
      <c r="F57" s="589"/>
      <c r="G57" s="589"/>
      <c r="H57" s="589"/>
      <c r="I57" s="589"/>
      <c r="J57" s="589"/>
      <c r="K57" s="590"/>
      <c r="L57" s="612"/>
      <c r="M57" s="561" t="s">
        <v>84</v>
      </c>
      <c r="N57" s="563"/>
      <c r="O57" s="564"/>
      <c r="P57" s="564"/>
      <c r="Q57" s="564"/>
      <c r="R57" s="546" t="s">
        <v>182</v>
      </c>
      <c r="S57" s="563"/>
      <c r="T57" s="564"/>
      <c r="U57" s="564"/>
      <c r="V57" s="564"/>
      <c r="W57" s="560" t="s">
        <v>203</v>
      </c>
      <c r="X57" s="567" t="str">
        <f>IF(S57=0,"",ROUND(N57/S57,2))</f>
        <v/>
      </c>
      <c r="Y57" s="568"/>
      <c r="Z57" s="568"/>
      <c r="AA57" s="545" t="s">
        <v>80</v>
      </c>
      <c r="AB57" s="546"/>
      <c r="AC57" s="495">
        <f>AO15</f>
        <v>2.29</v>
      </c>
      <c r="AD57" s="496" t="s">
        <v>420</v>
      </c>
      <c r="AE57" s="549" t="str">
        <f>IF(COUNT(S57)=0,"",ROUND(S57*AC57,0))</f>
        <v/>
      </c>
      <c r="AF57" s="550"/>
      <c r="AG57" s="550"/>
      <c r="AH57" s="550"/>
      <c r="AI57" s="546" t="s">
        <v>204</v>
      </c>
    </row>
    <row r="58" spans="1:35" ht="12.75" customHeight="1">
      <c r="A58" s="599"/>
      <c r="B58" s="598"/>
      <c r="C58" s="151"/>
      <c r="D58" s="591"/>
      <c r="E58" s="591"/>
      <c r="F58" s="591"/>
      <c r="G58" s="591"/>
      <c r="H58" s="591"/>
      <c r="I58" s="591"/>
      <c r="J58" s="591"/>
      <c r="K58" s="592"/>
      <c r="L58" s="613"/>
      <c r="M58" s="562"/>
      <c r="N58" s="565"/>
      <c r="O58" s="566"/>
      <c r="P58" s="566"/>
      <c r="Q58" s="566"/>
      <c r="R58" s="548"/>
      <c r="S58" s="565"/>
      <c r="T58" s="566"/>
      <c r="U58" s="566"/>
      <c r="V58" s="566"/>
      <c r="W58" s="548"/>
      <c r="X58" s="569"/>
      <c r="Y58" s="570"/>
      <c r="Z58" s="570"/>
      <c r="AA58" s="547"/>
      <c r="AB58" s="548"/>
      <c r="AC58" s="559" t="s">
        <v>532</v>
      </c>
      <c r="AD58" s="558"/>
      <c r="AE58" s="551"/>
      <c r="AF58" s="552"/>
      <c r="AG58" s="552"/>
      <c r="AH58" s="552"/>
      <c r="AI58" s="548"/>
    </row>
    <row r="59" spans="1:35" ht="13.5" customHeight="1">
      <c r="A59" s="599"/>
      <c r="B59" s="598"/>
      <c r="C59" s="388"/>
      <c r="D59" s="589" t="s">
        <v>89</v>
      </c>
      <c r="E59" s="589"/>
      <c r="F59" s="589"/>
      <c r="G59" s="589"/>
      <c r="H59" s="589"/>
      <c r="I59" s="589"/>
      <c r="J59" s="589"/>
      <c r="K59" s="590"/>
      <c r="L59" s="612"/>
      <c r="M59" s="561" t="s">
        <v>84</v>
      </c>
      <c r="N59" s="563"/>
      <c r="O59" s="564"/>
      <c r="P59" s="564"/>
      <c r="Q59" s="564"/>
      <c r="R59" s="546" t="s">
        <v>182</v>
      </c>
      <c r="S59" s="563"/>
      <c r="T59" s="564"/>
      <c r="U59" s="564"/>
      <c r="V59" s="564"/>
      <c r="W59" s="560" t="s">
        <v>203</v>
      </c>
      <c r="X59" s="567" t="str">
        <f>IF(S59=0,"",ROUND(N59/S59,2))</f>
        <v/>
      </c>
      <c r="Y59" s="568"/>
      <c r="Z59" s="568"/>
      <c r="AA59" s="545" t="s">
        <v>80</v>
      </c>
      <c r="AB59" s="546"/>
      <c r="AC59" s="495">
        <f>AO16</f>
        <v>1.58</v>
      </c>
      <c r="AD59" s="496" t="s">
        <v>420</v>
      </c>
      <c r="AE59" s="549" t="str">
        <f>IF(COUNT(S59)=0,"",ROUND(S59*AC59,0))</f>
        <v/>
      </c>
      <c r="AF59" s="550"/>
      <c r="AG59" s="550"/>
      <c r="AH59" s="550"/>
      <c r="AI59" s="546" t="s">
        <v>204</v>
      </c>
    </row>
    <row r="60" spans="1:35" ht="12.75" customHeight="1">
      <c r="A60" s="599"/>
      <c r="B60" s="598"/>
      <c r="C60" s="393"/>
      <c r="D60" s="716"/>
      <c r="E60" s="716"/>
      <c r="F60" s="716"/>
      <c r="G60" s="716"/>
      <c r="H60" s="716"/>
      <c r="I60" s="716"/>
      <c r="J60" s="716"/>
      <c r="K60" s="624"/>
      <c r="L60" s="683"/>
      <c r="M60" s="707"/>
      <c r="N60" s="625"/>
      <c r="O60" s="626"/>
      <c r="P60" s="626"/>
      <c r="Q60" s="626"/>
      <c r="R60" s="571"/>
      <c r="S60" s="625"/>
      <c r="T60" s="626"/>
      <c r="U60" s="626"/>
      <c r="V60" s="626"/>
      <c r="W60" s="571"/>
      <c r="X60" s="572"/>
      <c r="Y60" s="573"/>
      <c r="Z60" s="573"/>
      <c r="AA60" s="574"/>
      <c r="AB60" s="571"/>
      <c r="AC60" s="700" t="s">
        <v>532</v>
      </c>
      <c r="AD60" s="701"/>
      <c r="AE60" s="575"/>
      <c r="AF60" s="576"/>
      <c r="AG60" s="576"/>
      <c r="AH60" s="576"/>
      <c r="AI60" s="571"/>
    </row>
    <row r="61" spans="1:35" ht="25.5" customHeight="1" thickBot="1">
      <c r="A61" s="600"/>
      <c r="B61" s="601"/>
      <c r="C61" s="395"/>
      <c r="D61" s="582" t="s">
        <v>8</v>
      </c>
      <c r="E61" s="582"/>
      <c r="F61" s="582"/>
      <c r="G61" s="582"/>
      <c r="H61" s="582"/>
      <c r="I61" s="582"/>
      <c r="J61" s="582"/>
      <c r="K61" s="583"/>
      <c r="L61" s="398">
        <f>SUM(L45:L59)</f>
        <v>0</v>
      </c>
      <c r="M61" s="109" t="s">
        <v>84</v>
      </c>
      <c r="N61" s="651" t="s">
        <v>6</v>
      </c>
      <c r="O61" s="652"/>
      <c r="P61" s="652"/>
      <c r="Q61" s="652"/>
      <c r="R61" s="653"/>
      <c r="S61" s="651" t="s">
        <v>6</v>
      </c>
      <c r="T61" s="652"/>
      <c r="U61" s="652"/>
      <c r="V61" s="652"/>
      <c r="W61" s="653"/>
      <c r="X61" s="651" t="s">
        <v>6</v>
      </c>
      <c r="Y61" s="652"/>
      <c r="Z61" s="652"/>
      <c r="AA61" s="652"/>
      <c r="AB61" s="653"/>
      <c r="AC61" s="663" t="s">
        <v>6</v>
      </c>
      <c r="AD61" s="664"/>
      <c r="AE61" s="665">
        <f>SUM(AE45:AH59)</f>
        <v>0</v>
      </c>
      <c r="AF61" s="666"/>
      <c r="AG61" s="666"/>
      <c r="AH61" s="666"/>
      <c r="AI61" s="110" t="s">
        <v>204</v>
      </c>
    </row>
    <row r="62" spans="1:35" ht="24.75" customHeight="1" thickTop="1">
      <c r="A62" s="579" t="s">
        <v>9</v>
      </c>
      <c r="B62" s="580"/>
      <c r="C62" s="580"/>
      <c r="D62" s="580"/>
      <c r="E62" s="580"/>
      <c r="F62" s="580"/>
      <c r="G62" s="580"/>
      <c r="H62" s="580"/>
      <c r="I62" s="580"/>
      <c r="J62" s="580"/>
      <c r="K62" s="581"/>
      <c r="L62" s="399">
        <f>+L61+L44</f>
        <v>0</v>
      </c>
      <c r="M62" s="111" t="s">
        <v>84</v>
      </c>
      <c r="N62" s="658" t="s">
        <v>206</v>
      </c>
      <c r="O62" s="659"/>
      <c r="P62" s="659"/>
      <c r="Q62" s="659"/>
      <c r="R62" s="660"/>
      <c r="S62" s="658" t="s">
        <v>206</v>
      </c>
      <c r="T62" s="659"/>
      <c r="U62" s="659"/>
      <c r="V62" s="659"/>
      <c r="W62" s="660"/>
      <c r="X62" s="658" t="s">
        <v>206</v>
      </c>
      <c r="Y62" s="659"/>
      <c r="Z62" s="659"/>
      <c r="AA62" s="659"/>
      <c r="AB62" s="660"/>
      <c r="AC62" s="579" t="s">
        <v>206</v>
      </c>
      <c r="AD62" s="581"/>
      <c r="AE62" s="661">
        <f>AE44+AE61</f>
        <v>0</v>
      </c>
      <c r="AF62" s="662"/>
      <c r="AG62" s="662"/>
      <c r="AH62" s="662"/>
      <c r="AI62" s="104" t="s">
        <v>205</v>
      </c>
    </row>
    <row r="63" spans="1:35" ht="6.75" customHeight="1"/>
    <row r="64" spans="1:35">
      <c r="A64" s="385" t="s">
        <v>457</v>
      </c>
      <c r="B64" s="385" t="s">
        <v>478</v>
      </c>
      <c r="C64" s="113"/>
    </row>
    <row r="65" spans="1:3">
      <c r="A65" s="385" t="s">
        <v>461</v>
      </c>
      <c r="B65" s="385" t="s">
        <v>477</v>
      </c>
      <c r="C65" s="112"/>
    </row>
    <row r="66" spans="1:3">
      <c r="A66" s="385" t="s">
        <v>464</v>
      </c>
      <c r="B66" s="385" t="s">
        <v>476</v>
      </c>
      <c r="C66" s="113"/>
    </row>
  </sheetData>
  <protectedRanges>
    <protectedRange sqref="N18 S18" name="範囲2_1"/>
  </protectedRanges>
  <mergeCells count="338">
    <mergeCell ref="D59:K60"/>
    <mergeCell ref="L59:L60"/>
    <mergeCell ref="M59:M60"/>
    <mergeCell ref="N59:Q60"/>
    <mergeCell ref="R59:R60"/>
    <mergeCell ref="S59:V60"/>
    <mergeCell ref="D57:K58"/>
    <mergeCell ref="L57:L58"/>
    <mergeCell ref="M57:M58"/>
    <mergeCell ref="N57:Q58"/>
    <mergeCell ref="R57:R58"/>
    <mergeCell ref="S57:V58"/>
    <mergeCell ref="AI55:AI56"/>
    <mergeCell ref="AC56:AD56"/>
    <mergeCell ref="AI59:AI60"/>
    <mergeCell ref="AC60:AD60"/>
    <mergeCell ref="W53:W54"/>
    <mergeCell ref="X53:Z54"/>
    <mergeCell ref="AI57:AI58"/>
    <mergeCell ref="AA59:AB60"/>
    <mergeCell ref="AE59:AH60"/>
    <mergeCell ref="AA57:AB58"/>
    <mergeCell ref="AE57:AH58"/>
    <mergeCell ref="W55:W56"/>
    <mergeCell ref="X55:Z56"/>
    <mergeCell ref="AA53:AB54"/>
    <mergeCell ref="AE53:AH54"/>
    <mergeCell ref="AA55:AB56"/>
    <mergeCell ref="AE55:AH56"/>
    <mergeCell ref="W57:W58"/>
    <mergeCell ref="X57:Z58"/>
    <mergeCell ref="AC58:AD58"/>
    <mergeCell ref="AI53:AI54"/>
    <mergeCell ref="AC54:AD54"/>
    <mergeCell ref="D53:K54"/>
    <mergeCell ref="L53:L54"/>
    <mergeCell ref="M53:M54"/>
    <mergeCell ref="N53:Q54"/>
    <mergeCell ref="R53:R54"/>
    <mergeCell ref="S53:V54"/>
    <mergeCell ref="D55:K56"/>
    <mergeCell ref="L55:L56"/>
    <mergeCell ref="M55:M56"/>
    <mergeCell ref="N55:Q56"/>
    <mergeCell ref="R55:R56"/>
    <mergeCell ref="S55:V56"/>
    <mergeCell ref="D41:K42"/>
    <mergeCell ref="L41:L42"/>
    <mergeCell ref="M41:M42"/>
    <mergeCell ref="N41:Q42"/>
    <mergeCell ref="R41:R42"/>
    <mergeCell ref="S41:V42"/>
    <mergeCell ref="AI41:AI42"/>
    <mergeCell ref="AC42:AD42"/>
    <mergeCell ref="D45:K46"/>
    <mergeCell ref="L45:L46"/>
    <mergeCell ref="M45:M46"/>
    <mergeCell ref="N45:Q46"/>
    <mergeCell ref="R45:R46"/>
    <mergeCell ref="S45:V46"/>
    <mergeCell ref="W45:W46"/>
    <mergeCell ref="X45:Z46"/>
    <mergeCell ref="D29:K30"/>
    <mergeCell ref="L29:L30"/>
    <mergeCell ref="M29:M30"/>
    <mergeCell ref="N29:Q30"/>
    <mergeCell ref="R29:R30"/>
    <mergeCell ref="S29:V30"/>
    <mergeCell ref="W29:W30"/>
    <mergeCell ref="X29:Z30"/>
    <mergeCell ref="AI29:AI30"/>
    <mergeCell ref="AE25:AH26"/>
    <mergeCell ref="AI25:AI26"/>
    <mergeCell ref="AC26:AD26"/>
    <mergeCell ref="C27:K28"/>
    <mergeCell ref="L27:L28"/>
    <mergeCell ref="M27:M28"/>
    <mergeCell ref="N27:Q28"/>
    <mergeCell ref="R27:R28"/>
    <mergeCell ref="S27:V28"/>
    <mergeCell ref="AI27:AI28"/>
    <mergeCell ref="AC28:AD28"/>
    <mergeCell ref="C25:K26"/>
    <mergeCell ref="L25:L26"/>
    <mergeCell ref="M25:M26"/>
    <mergeCell ref="N25:Q26"/>
    <mergeCell ref="R25:R26"/>
    <mergeCell ref="S25:V26"/>
    <mergeCell ref="W25:W26"/>
    <mergeCell ref="X25:Z26"/>
    <mergeCell ref="AA25:AB26"/>
    <mergeCell ref="AI21:AI22"/>
    <mergeCell ref="D22:K22"/>
    <mergeCell ref="AC22:AD22"/>
    <mergeCell ref="W23:W24"/>
    <mergeCell ref="X23:Z24"/>
    <mergeCell ref="AA23:AB24"/>
    <mergeCell ref="AE23:AH24"/>
    <mergeCell ref="AI23:AI24"/>
    <mergeCell ref="D24:K24"/>
    <mergeCell ref="AC24:AD24"/>
    <mergeCell ref="L23:L24"/>
    <mergeCell ref="AC20:AD20"/>
    <mergeCell ref="L21:L22"/>
    <mergeCell ref="M21:M22"/>
    <mergeCell ref="N21:Q22"/>
    <mergeCell ref="R21:R22"/>
    <mergeCell ref="S21:V22"/>
    <mergeCell ref="W21:W22"/>
    <mergeCell ref="X21:Z22"/>
    <mergeCell ref="AE21:AH22"/>
    <mergeCell ref="L19:L20"/>
    <mergeCell ref="M19:M20"/>
    <mergeCell ref="N19:Q20"/>
    <mergeCell ref="R19:R20"/>
    <mergeCell ref="S19:V20"/>
    <mergeCell ref="AI14:AI15"/>
    <mergeCell ref="D15:K15"/>
    <mergeCell ref="AC15:AD15"/>
    <mergeCell ref="C16:K17"/>
    <mergeCell ref="L16:L17"/>
    <mergeCell ref="M16:M17"/>
    <mergeCell ref="N16:Q17"/>
    <mergeCell ref="R16:R17"/>
    <mergeCell ref="S16:V17"/>
    <mergeCell ref="W16:W17"/>
    <mergeCell ref="AE16:AH17"/>
    <mergeCell ref="AI16:AI17"/>
    <mergeCell ref="AC17:AD17"/>
    <mergeCell ref="AE14:AH15"/>
    <mergeCell ref="X16:Z17"/>
    <mergeCell ref="AA16:AB17"/>
    <mergeCell ref="R14:R15"/>
    <mergeCell ref="S14:V15"/>
    <mergeCell ref="AI19:AI20"/>
    <mergeCell ref="D20:K20"/>
    <mergeCell ref="AE12:AH13"/>
    <mergeCell ref="AI12:AI13"/>
    <mergeCell ref="AC13:AD13"/>
    <mergeCell ref="W14:W15"/>
    <mergeCell ref="X14:Z15"/>
    <mergeCell ref="AA14:AB15"/>
    <mergeCell ref="B9:B28"/>
    <mergeCell ref="L10:L11"/>
    <mergeCell ref="M10:M11"/>
    <mergeCell ref="N10:Q11"/>
    <mergeCell ref="R10:R11"/>
    <mergeCell ref="S10:V11"/>
    <mergeCell ref="L12:L13"/>
    <mergeCell ref="M12:M13"/>
    <mergeCell ref="N12:Q13"/>
    <mergeCell ref="R12:R13"/>
    <mergeCell ref="D11:K11"/>
    <mergeCell ref="S12:V13"/>
    <mergeCell ref="D13:K13"/>
    <mergeCell ref="L14:L15"/>
    <mergeCell ref="M14:M15"/>
    <mergeCell ref="N14:Q15"/>
    <mergeCell ref="AE62:AH62"/>
    <mergeCell ref="N61:R61"/>
    <mergeCell ref="S61:W61"/>
    <mergeCell ref="X61:AB61"/>
    <mergeCell ref="AC61:AD61"/>
    <mergeCell ref="AE61:AH61"/>
    <mergeCell ref="AE1:AI2"/>
    <mergeCell ref="AA45:AB46"/>
    <mergeCell ref="D31:K32"/>
    <mergeCell ref="L31:L32"/>
    <mergeCell ref="M31:M32"/>
    <mergeCell ref="N31:Q32"/>
    <mergeCell ref="AE45:AH46"/>
    <mergeCell ref="AI45:AI46"/>
    <mergeCell ref="AC46:AD46"/>
    <mergeCell ref="N44:R44"/>
    <mergeCell ref="X10:Z11"/>
    <mergeCell ref="AA10:AB11"/>
    <mergeCell ref="AE10:AH11"/>
    <mergeCell ref="AI10:AI11"/>
    <mergeCell ref="AC11:AD11"/>
    <mergeCell ref="W12:W13"/>
    <mergeCell ref="X12:Z13"/>
    <mergeCell ref="AA12:AB13"/>
    <mergeCell ref="L47:L48"/>
    <mergeCell ref="M47:M48"/>
    <mergeCell ref="N47:Q48"/>
    <mergeCell ref="R47:R48"/>
    <mergeCell ref="S44:W44"/>
    <mergeCell ref="N62:R62"/>
    <mergeCell ref="S62:W62"/>
    <mergeCell ref="X62:AB62"/>
    <mergeCell ref="AC62:AD62"/>
    <mergeCell ref="W59:W60"/>
    <mergeCell ref="X59:Z60"/>
    <mergeCell ref="M51:M52"/>
    <mergeCell ref="N51:Q52"/>
    <mergeCell ref="R51:R52"/>
    <mergeCell ref="S51:V52"/>
    <mergeCell ref="W31:W32"/>
    <mergeCell ref="X31:Z32"/>
    <mergeCell ref="AA31:AB32"/>
    <mergeCell ref="AA29:AB30"/>
    <mergeCell ref="AE29:AH30"/>
    <mergeCell ref="AC30:AD30"/>
    <mergeCell ref="AI31:AI32"/>
    <mergeCell ref="D49:K50"/>
    <mergeCell ref="L49:L50"/>
    <mergeCell ref="M49:M50"/>
    <mergeCell ref="N49:Q50"/>
    <mergeCell ref="R49:R50"/>
    <mergeCell ref="S49:V50"/>
    <mergeCell ref="AI47:AI48"/>
    <mergeCell ref="AC48:AD48"/>
    <mergeCell ref="N43:R43"/>
    <mergeCell ref="S43:W43"/>
    <mergeCell ref="X43:AB43"/>
    <mergeCell ref="AC43:AD43"/>
    <mergeCell ref="AE43:AH43"/>
    <mergeCell ref="X44:AB44"/>
    <mergeCell ref="AC44:AD44"/>
    <mergeCell ref="AE44:AH44"/>
    <mergeCell ref="D47:K48"/>
    <mergeCell ref="AI33:AI34"/>
    <mergeCell ref="D35:K36"/>
    <mergeCell ref="L35:L36"/>
    <mergeCell ref="M35:M36"/>
    <mergeCell ref="N35:Q36"/>
    <mergeCell ref="R35:R36"/>
    <mergeCell ref="S35:V36"/>
    <mergeCell ref="AE19:AH20"/>
    <mergeCell ref="AA21:AB22"/>
    <mergeCell ref="X33:Z34"/>
    <mergeCell ref="AA33:AB34"/>
    <mergeCell ref="AE33:AH34"/>
    <mergeCell ref="AC34:AD34"/>
    <mergeCell ref="AE31:AH32"/>
    <mergeCell ref="X27:Z28"/>
    <mergeCell ref="AA27:AB28"/>
    <mergeCell ref="AE27:AH28"/>
    <mergeCell ref="AC32:AD32"/>
    <mergeCell ref="D33:K34"/>
    <mergeCell ref="L33:L34"/>
    <mergeCell ref="M33:M34"/>
    <mergeCell ref="X35:Z36"/>
    <mergeCell ref="R31:R32"/>
    <mergeCell ref="S31:V32"/>
    <mergeCell ref="AC8:AD8"/>
    <mergeCell ref="AE8:AI8"/>
    <mergeCell ref="A6:Q6"/>
    <mergeCell ref="W6:X6"/>
    <mergeCell ref="Z6:AA6"/>
    <mergeCell ref="A8:K8"/>
    <mergeCell ref="L8:M8"/>
    <mergeCell ref="R6:U6"/>
    <mergeCell ref="AB6:AE6"/>
    <mergeCell ref="AG6:AH6"/>
    <mergeCell ref="D37:K38"/>
    <mergeCell ref="L37:L38"/>
    <mergeCell ref="M37:M38"/>
    <mergeCell ref="N37:Q38"/>
    <mergeCell ref="W37:W38"/>
    <mergeCell ref="X37:Z38"/>
    <mergeCell ref="L39:L40"/>
    <mergeCell ref="N8:R8"/>
    <mergeCell ref="S8:W8"/>
    <mergeCell ref="X8:AB8"/>
    <mergeCell ref="AA19:AB20"/>
    <mergeCell ref="W27:W28"/>
    <mergeCell ref="W10:W11"/>
    <mergeCell ref="N33:Q34"/>
    <mergeCell ref="R33:R34"/>
    <mergeCell ref="S33:V34"/>
    <mergeCell ref="W33:W34"/>
    <mergeCell ref="W19:W20"/>
    <mergeCell ref="X19:Z20"/>
    <mergeCell ref="M23:M24"/>
    <mergeCell ref="N23:Q24"/>
    <mergeCell ref="R23:R24"/>
    <mergeCell ref="S23:V24"/>
    <mergeCell ref="D23:K23"/>
    <mergeCell ref="D10:K10"/>
    <mergeCell ref="A62:K62"/>
    <mergeCell ref="D61:K61"/>
    <mergeCell ref="B44:K44"/>
    <mergeCell ref="D19:K19"/>
    <mergeCell ref="D21:K21"/>
    <mergeCell ref="D12:K12"/>
    <mergeCell ref="D14:K14"/>
    <mergeCell ref="A9:A44"/>
    <mergeCell ref="D39:K40"/>
    <mergeCell ref="D9:AI9"/>
    <mergeCell ref="A45:B61"/>
    <mergeCell ref="D51:K52"/>
    <mergeCell ref="C43:K43"/>
    <mergeCell ref="D18:AI18"/>
    <mergeCell ref="AA35:AB36"/>
    <mergeCell ref="AE35:AH36"/>
    <mergeCell ref="AI35:AI36"/>
    <mergeCell ref="AC36:AD36"/>
    <mergeCell ref="R37:R38"/>
    <mergeCell ref="S37:V38"/>
    <mergeCell ref="B29:B43"/>
    <mergeCell ref="W35:W36"/>
    <mergeCell ref="L51:L52"/>
    <mergeCell ref="AI51:AI52"/>
    <mergeCell ref="AC52:AD52"/>
    <mergeCell ref="W51:W52"/>
    <mergeCell ref="M39:M40"/>
    <mergeCell ref="N39:Q40"/>
    <mergeCell ref="R39:R40"/>
    <mergeCell ref="S39:V40"/>
    <mergeCell ref="X49:Z50"/>
    <mergeCell ref="AA49:AB50"/>
    <mergeCell ref="W49:W50"/>
    <mergeCell ref="S47:V48"/>
    <mergeCell ref="W47:W48"/>
    <mergeCell ref="X47:Z48"/>
    <mergeCell ref="W41:W42"/>
    <mergeCell ref="X41:Z42"/>
    <mergeCell ref="AA41:AB42"/>
    <mergeCell ref="AE41:AH42"/>
    <mergeCell ref="W39:W40"/>
    <mergeCell ref="X39:Z40"/>
    <mergeCell ref="X51:Z52"/>
    <mergeCell ref="AA51:AB52"/>
    <mergeCell ref="AE51:AH52"/>
    <mergeCell ref="AE49:AH50"/>
    <mergeCell ref="AA37:AB38"/>
    <mergeCell ref="AE37:AH38"/>
    <mergeCell ref="AA47:AB48"/>
    <mergeCell ref="AE47:AH48"/>
    <mergeCell ref="AI49:AI50"/>
    <mergeCell ref="AC50:AD50"/>
    <mergeCell ref="AI37:AI38"/>
    <mergeCell ref="AC38:AD38"/>
    <mergeCell ref="AA39:AB40"/>
    <mergeCell ref="AE39:AH40"/>
    <mergeCell ref="AI39:AI40"/>
    <mergeCell ref="AC40:AD40"/>
  </mergeCells>
  <phoneticPr fontId="2"/>
  <pageMargins left="0.6692913385826772" right="0.19685039370078741" top="0.39370078740157483" bottom="0.51181102362204722" header="0.31496062992125984" footer="0.27559055118110237"/>
  <pageSetup paperSize="9" scale="92" orientation="portrait" r:id="rId1"/>
  <headerFooter scaleWithDoc="0" alignWithMargins="0">
    <oddFooter>&amp;L&amp;9 2026.03.31新B&amp;C-4-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538E9-A017-4776-BE96-4C48E1D43A8B}">
  <dimension ref="A1:AH42"/>
  <sheetViews>
    <sheetView zoomScaleNormal="100" workbookViewId="0">
      <selection activeCell="Q7" sqref="Q7:T7"/>
    </sheetView>
  </sheetViews>
  <sheetFormatPr defaultColWidth="3.125" defaultRowHeight="13.5"/>
  <cols>
    <col min="1" max="3" width="3.125" style="98" customWidth="1"/>
    <col min="4" max="4" width="0.625" style="98" customWidth="1"/>
    <col min="5" max="7" width="3.125" style="96" customWidth="1"/>
    <col min="8" max="8" width="3.125" style="39" customWidth="1"/>
    <col min="9" max="11" width="3.125" style="96" customWidth="1"/>
    <col min="12" max="13" width="3.125" style="98" customWidth="1"/>
    <col min="14" max="19" width="2.625" style="98" customWidth="1"/>
    <col min="20" max="20" width="2.75" style="98" customWidth="1"/>
    <col min="21" max="21" width="2.625" style="98" customWidth="1"/>
    <col min="22" max="22" width="4" style="98" customWidth="1"/>
    <col min="23" max="24" width="2.625" style="98" customWidth="1"/>
    <col min="25" max="26" width="3.125" style="98" customWidth="1"/>
    <col min="27" max="29" width="2.625" style="98" customWidth="1"/>
    <col min="30" max="30" width="4.625" style="98" customWidth="1"/>
    <col min="31" max="31" width="2.625" style="98" customWidth="1"/>
    <col min="32" max="32" width="3" style="98" customWidth="1"/>
    <col min="33" max="16384" width="3.125" style="98"/>
  </cols>
  <sheetData>
    <row r="1" spans="1:32" ht="17.25">
      <c r="A1" s="36" t="s">
        <v>10</v>
      </c>
      <c r="C1" s="36"/>
      <c r="D1" s="96"/>
      <c r="AA1" s="787">
        <f>表1!AE1</f>
        <v>0</v>
      </c>
      <c r="AB1" s="788"/>
      <c r="AC1" s="788"/>
      <c r="AD1" s="788"/>
      <c r="AE1" s="788"/>
      <c r="AF1" s="789"/>
    </row>
    <row r="2" spans="1:32" ht="17.25">
      <c r="A2" s="36"/>
      <c r="C2" s="36"/>
      <c r="D2" s="96"/>
      <c r="AA2" s="790"/>
      <c r="AB2" s="791"/>
      <c r="AC2" s="791"/>
      <c r="AD2" s="791"/>
      <c r="AE2" s="791"/>
      <c r="AF2" s="792"/>
    </row>
    <row r="3" spans="1:32" ht="9" customHeight="1">
      <c r="A3" s="36"/>
      <c r="C3" s="36"/>
      <c r="D3" s="96"/>
      <c r="AA3" s="97"/>
    </row>
    <row r="4" spans="1:32" ht="18" customHeight="1">
      <c r="B4" s="452" t="s">
        <v>233</v>
      </c>
      <c r="C4" s="452" t="s">
        <v>520</v>
      </c>
    </row>
    <row r="5" spans="1:32" ht="15.95" customHeight="1">
      <c r="B5" s="40"/>
      <c r="C5" s="100" t="s">
        <v>535</v>
      </c>
    </row>
    <row r="6" spans="1:32" ht="15.95" customHeight="1">
      <c r="B6" s="96"/>
      <c r="C6" s="96"/>
    </row>
    <row r="7" spans="1:32" ht="15.95" customHeight="1">
      <c r="A7" s="803" t="s">
        <v>536</v>
      </c>
      <c r="B7" s="802"/>
      <c r="C7" s="802"/>
      <c r="D7" s="802"/>
      <c r="E7" s="802"/>
      <c r="F7" s="802"/>
      <c r="G7" s="802"/>
      <c r="H7" s="802"/>
      <c r="I7" s="802"/>
      <c r="J7" s="802"/>
      <c r="K7" s="802"/>
      <c r="L7" s="802"/>
      <c r="M7" s="802"/>
      <c r="N7" s="802"/>
      <c r="O7" s="802"/>
      <c r="P7" s="802"/>
      <c r="Q7" s="634"/>
      <c r="R7" s="634"/>
      <c r="S7" s="634"/>
      <c r="T7" s="634"/>
      <c r="U7" s="98" t="s">
        <v>200</v>
      </c>
      <c r="V7" s="506"/>
      <c r="W7" s="98" t="s">
        <v>201</v>
      </c>
      <c r="X7" s="99" t="s">
        <v>231</v>
      </c>
      <c r="Y7" s="634"/>
      <c r="Z7" s="634"/>
      <c r="AA7" s="634"/>
      <c r="AB7" s="634"/>
      <c r="AC7" s="98" t="s">
        <v>200</v>
      </c>
      <c r="AD7" s="506"/>
      <c r="AE7" s="802" t="s">
        <v>202</v>
      </c>
      <c r="AF7" s="802"/>
    </row>
    <row r="8" spans="1:32" ht="6" customHeight="1">
      <c r="D8" s="96"/>
    </row>
    <row r="9" spans="1:32" ht="40.5" customHeight="1">
      <c r="B9" s="689" t="s">
        <v>81</v>
      </c>
      <c r="C9" s="690"/>
      <c r="D9" s="690"/>
      <c r="E9" s="690"/>
      <c r="F9" s="690"/>
      <c r="G9" s="690"/>
      <c r="H9" s="690"/>
      <c r="I9" s="690"/>
      <c r="J9" s="690"/>
      <c r="K9" s="690"/>
      <c r="L9" s="690"/>
      <c r="M9" s="704"/>
      <c r="N9" s="793" t="s">
        <v>198</v>
      </c>
      <c r="O9" s="794"/>
      <c r="P9" s="794"/>
      <c r="Q9" s="794"/>
      <c r="R9" s="794"/>
      <c r="S9" s="794"/>
      <c r="T9" s="795"/>
      <c r="U9" s="796" t="s">
        <v>11</v>
      </c>
      <c r="V9" s="797"/>
      <c r="W9" s="797"/>
      <c r="X9" s="797"/>
      <c r="Y9" s="797"/>
      <c r="Z9" s="798"/>
      <c r="AA9" s="793" t="s">
        <v>193</v>
      </c>
      <c r="AB9" s="794"/>
      <c r="AC9" s="794"/>
      <c r="AD9" s="794"/>
      <c r="AE9" s="794"/>
      <c r="AF9" s="795"/>
    </row>
    <row r="10" spans="1:32" ht="18.75" customHeight="1" thickBot="1">
      <c r="B10" s="584"/>
      <c r="C10" s="582"/>
      <c r="D10" s="582"/>
      <c r="E10" s="582"/>
      <c r="F10" s="582"/>
      <c r="G10" s="582"/>
      <c r="H10" s="582"/>
      <c r="I10" s="582"/>
      <c r="J10" s="582"/>
      <c r="K10" s="582"/>
      <c r="L10" s="582"/>
      <c r="M10" s="583"/>
      <c r="N10" s="799" t="s">
        <v>221</v>
      </c>
      <c r="O10" s="800"/>
      <c r="P10" s="800"/>
      <c r="Q10" s="800"/>
      <c r="R10" s="800"/>
      <c r="S10" s="800"/>
      <c r="T10" s="801"/>
      <c r="U10" s="584" t="s">
        <v>222</v>
      </c>
      <c r="V10" s="582"/>
      <c r="W10" s="582"/>
      <c r="X10" s="582"/>
      <c r="Y10" s="582"/>
      <c r="Z10" s="583"/>
      <c r="AA10" s="799" t="s">
        <v>223</v>
      </c>
      <c r="AB10" s="800"/>
      <c r="AC10" s="800"/>
      <c r="AD10" s="800"/>
      <c r="AE10" s="800"/>
      <c r="AF10" s="801"/>
    </row>
    <row r="11" spans="1:32" ht="24.95" customHeight="1" thickTop="1">
      <c r="B11" s="782" t="s">
        <v>119</v>
      </c>
      <c r="C11" s="680" t="s">
        <v>83</v>
      </c>
      <c r="E11" s="593" t="s">
        <v>12</v>
      </c>
      <c r="F11" s="593"/>
      <c r="G11" s="593"/>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4"/>
    </row>
    <row r="12" spans="1:32" ht="24.95" customHeight="1">
      <c r="B12" s="587"/>
      <c r="C12" s="608"/>
      <c r="D12" s="106"/>
      <c r="E12" s="738" t="s">
        <v>129</v>
      </c>
      <c r="F12" s="738"/>
      <c r="G12" s="738"/>
      <c r="H12" s="738"/>
      <c r="I12" s="738"/>
      <c r="J12" s="738"/>
      <c r="K12" s="738"/>
      <c r="L12" s="738"/>
      <c r="M12" s="739"/>
      <c r="N12" s="740" t="str">
        <f>表1!X10</f>
        <v/>
      </c>
      <c r="O12" s="741"/>
      <c r="P12" s="741"/>
      <c r="Q12" s="741"/>
      <c r="R12" s="741"/>
      <c r="S12" s="734" t="s">
        <v>80</v>
      </c>
      <c r="T12" s="735"/>
      <c r="U12" s="726"/>
      <c r="V12" s="727"/>
      <c r="W12" s="727"/>
      <c r="X12" s="727"/>
      <c r="Y12" s="734" t="s">
        <v>13</v>
      </c>
      <c r="Z12" s="735"/>
      <c r="AA12" s="740" t="str">
        <f>IF(COUNT(U12)=0,"",N12*(U12*0.01+1))</f>
        <v/>
      </c>
      <c r="AB12" s="741"/>
      <c r="AC12" s="741"/>
      <c r="AD12" s="741"/>
      <c r="AE12" s="746" t="s">
        <v>80</v>
      </c>
      <c r="AF12" s="747"/>
    </row>
    <row r="13" spans="1:32" ht="24.95" customHeight="1">
      <c r="B13" s="587"/>
      <c r="C13" s="608"/>
      <c r="D13" s="106"/>
      <c r="E13" s="738" t="s">
        <v>130</v>
      </c>
      <c r="F13" s="738"/>
      <c r="G13" s="738"/>
      <c r="H13" s="738"/>
      <c r="I13" s="738"/>
      <c r="J13" s="738"/>
      <c r="K13" s="738"/>
      <c r="L13" s="738"/>
      <c r="M13" s="739"/>
      <c r="N13" s="740" t="str">
        <f>表1!X12</f>
        <v/>
      </c>
      <c r="O13" s="741"/>
      <c r="P13" s="741"/>
      <c r="Q13" s="741"/>
      <c r="R13" s="741"/>
      <c r="S13" s="734" t="s">
        <v>80</v>
      </c>
      <c r="T13" s="735"/>
      <c r="U13" s="726"/>
      <c r="V13" s="727"/>
      <c r="W13" s="727"/>
      <c r="X13" s="727"/>
      <c r="Y13" s="734" t="s">
        <v>13</v>
      </c>
      <c r="Z13" s="735"/>
      <c r="AA13" s="740" t="str">
        <f>IF(COUNT(U13)=0,"",N13*(U13*0.01+1))</f>
        <v/>
      </c>
      <c r="AB13" s="741"/>
      <c r="AC13" s="741"/>
      <c r="AD13" s="741"/>
      <c r="AE13" s="746" t="s">
        <v>80</v>
      </c>
      <c r="AF13" s="747"/>
    </row>
    <row r="14" spans="1:32" ht="24.95" customHeight="1">
      <c r="B14" s="587"/>
      <c r="C14" s="608"/>
      <c r="D14" s="107"/>
      <c r="E14" s="773" t="s">
        <v>131</v>
      </c>
      <c r="F14" s="773"/>
      <c r="G14" s="773"/>
      <c r="H14" s="773"/>
      <c r="I14" s="773"/>
      <c r="J14" s="773"/>
      <c r="K14" s="773"/>
      <c r="L14" s="773"/>
      <c r="M14" s="774"/>
      <c r="N14" s="757" t="str">
        <f>表1!X14</f>
        <v/>
      </c>
      <c r="O14" s="758"/>
      <c r="P14" s="758"/>
      <c r="Q14" s="758"/>
      <c r="R14" s="758"/>
      <c r="S14" s="748" t="s">
        <v>80</v>
      </c>
      <c r="T14" s="749"/>
      <c r="U14" s="728"/>
      <c r="V14" s="729"/>
      <c r="W14" s="729"/>
      <c r="X14" s="729"/>
      <c r="Y14" s="748" t="s">
        <v>13</v>
      </c>
      <c r="Z14" s="749"/>
      <c r="AA14" s="757" t="str">
        <f>IF(COUNT(U14)=0,"",N14*(U14*0.01+1))</f>
        <v/>
      </c>
      <c r="AB14" s="758"/>
      <c r="AC14" s="758"/>
      <c r="AD14" s="758"/>
      <c r="AE14" s="761" t="s">
        <v>80</v>
      </c>
      <c r="AF14" s="762"/>
    </row>
    <row r="15" spans="1:32" s="96" customFormat="1" ht="24.95" customHeight="1">
      <c r="B15" s="587"/>
      <c r="C15" s="608"/>
      <c r="E15" s="605" t="s">
        <v>14</v>
      </c>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6"/>
    </row>
    <row r="16" spans="1:32" ht="24.95" customHeight="1">
      <c r="B16" s="587"/>
      <c r="C16" s="608"/>
      <c r="D16" s="106"/>
      <c r="E16" s="738" t="s">
        <v>129</v>
      </c>
      <c r="F16" s="738"/>
      <c r="G16" s="738"/>
      <c r="H16" s="738"/>
      <c r="I16" s="738"/>
      <c r="J16" s="738"/>
      <c r="K16" s="738"/>
      <c r="L16" s="738"/>
      <c r="M16" s="739"/>
      <c r="N16" s="740" t="str">
        <f>表1!X19</f>
        <v/>
      </c>
      <c r="O16" s="741"/>
      <c r="P16" s="741"/>
      <c r="Q16" s="741"/>
      <c r="R16" s="741"/>
      <c r="S16" s="734" t="s">
        <v>80</v>
      </c>
      <c r="T16" s="735"/>
      <c r="U16" s="726"/>
      <c r="V16" s="727"/>
      <c r="W16" s="727"/>
      <c r="X16" s="727"/>
      <c r="Y16" s="734" t="s">
        <v>13</v>
      </c>
      <c r="Z16" s="735"/>
      <c r="AA16" s="740" t="str">
        <f t="shared" ref="AA16:AA33" si="0">IF(COUNT(U16)=0,"",N16*(U16*0.01+1))</f>
        <v/>
      </c>
      <c r="AB16" s="741"/>
      <c r="AC16" s="741"/>
      <c r="AD16" s="741"/>
      <c r="AE16" s="746" t="s">
        <v>80</v>
      </c>
      <c r="AF16" s="747"/>
    </row>
    <row r="17" spans="2:32" ht="24.95" customHeight="1">
      <c r="B17" s="587"/>
      <c r="C17" s="608"/>
      <c r="D17" s="106"/>
      <c r="E17" s="738" t="s">
        <v>130</v>
      </c>
      <c r="F17" s="738"/>
      <c r="G17" s="738"/>
      <c r="H17" s="738"/>
      <c r="I17" s="738"/>
      <c r="J17" s="738"/>
      <c r="K17" s="738"/>
      <c r="L17" s="738"/>
      <c r="M17" s="739"/>
      <c r="N17" s="740" t="str">
        <f>表1!X21</f>
        <v/>
      </c>
      <c r="O17" s="741"/>
      <c r="P17" s="741"/>
      <c r="Q17" s="741"/>
      <c r="R17" s="741"/>
      <c r="S17" s="734" t="s">
        <v>80</v>
      </c>
      <c r="T17" s="735"/>
      <c r="U17" s="726"/>
      <c r="V17" s="727"/>
      <c r="W17" s="727"/>
      <c r="X17" s="727"/>
      <c r="Y17" s="734" t="s">
        <v>13</v>
      </c>
      <c r="Z17" s="735"/>
      <c r="AA17" s="740" t="str">
        <f t="shared" si="0"/>
        <v/>
      </c>
      <c r="AB17" s="741"/>
      <c r="AC17" s="741"/>
      <c r="AD17" s="741"/>
      <c r="AE17" s="746" t="s">
        <v>80</v>
      </c>
      <c r="AF17" s="747"/>
    </row>
    <row r="18" spans="2:32" ht="24.95" customHeight="1">
      <c r="B18" s="587"/>
      <c r="C18" s="608"/>
      <c r="D18" s="107"/>
      <c r="E18" s="773" t="s">
        <v>131</v>
      </c>
      <c r="F18" s="773"/>
      <c r="G18" s="773"/>
      <c r="H18" s="773"/>
      <c r="I18" s="773"/>
      <c r="J18" s="773"/>
      <c r="K18" s="773"/>
      <c r="L18" s="773"/>
      <c r="M18" s="774"/>
      <c r="N18" s="757" t="str">
        <f>表1!X23</f>
        <v/>
      </c>
      <c r="O18" s="758"/>
      <c r="P18" s="758"/>
      <c r="Q18" s="758"/>
      <c r="R18" s="758"/>
      <c r="S18" s="748" t="s">
        <v>80</v>
      </c>
      <c r="T18" s="749"/>
      <c r="U18" s="728"/>
      <c r="V18" s="729"/>
      <c r="W18" s="729"/>
      <c r="X18" s="729"/>
      <c r="Y18" s="748" t="s">
        <v>13</v>
      </c>
      <c r="Z18" s="749"/>
      <c r="AA18" s="757" t="str">
        <f t="shared" si="0"/>
        <v/>
      </c>
      <c r="AB18" s="758"/>
      <c r="AC18" s="758"/>
      <c r="AD18" s="758"/>
      <c r="AE18" s="761" t="s">
        <v>80</v>
      </c>
      <c r="AF18" s="762"/>
    </row>
    <row r="19" spans="2:32" ht="24.95" customHeight="1">
      <c r="B19" s="587"/>
      <c r="C19" s="607" t="s">
        <v>216</v>
      </c>
      <c r="D19" s="105"/>
      <c r="E19" s="785" t="s">
        <v>85</v>
      </c>
      <c r="F19" s="785"/>
      <c r="G19" s="785"/>
      <c r="H19" s="785"/>
      <c r="I19" s="785"/>
      <c r="J19" s="785"/>
      <c r="K19" s="785"/>
      <c r="L19" s="785"/>
      <c r="M19" s="786"/>
      <c r="N19" s="759" t="str">
        <f>表1!X29</f>
        <v/>
      </c>
      <c r="O19" s="760"/>
      <c r="P19" s="760"/>
      <c r="Q19" s="760"/>
      <c r="R19" s="760"/>
      <c r="S19" s="763" t="s">
        <v>4</v>
      </c>
      <c r="T19" s="764"/>
      <c r="U19" s="750"/>
      <c r="V19" s="751"/>
      <c r="W19" s="751"/>
      <c r="X19" s="751"/>
      <c r="Y19" s="767" t="s">
        <v>13</v>
      </c>
      <c r="Z19" s="768"/>
      <c r="AA19" s="759" t="str">
        <f t="shared" si="0"/>
        <v/>
      </c>
      <c r="AB19" s="760"/>
      <c r="AC19" s="760"/>
      <c r="AD19" s="760"/>
      <c r="AE19" s="763" t="s">
        <v>4</v>
      </c>
      <c r="AF19" s="764"/>
    </row>
    <row r="20" spans="2:32" ht="24.95" customHeight="1">
      <c r="B20" s="587"/>
      <c r="C20" s="608"/>
      <c r="D20" s="151"/>
      <c r="E20" s="780" t="s">
        <v>333</v>
      </c>
      <c r="F20" s="780"/>
      <c r="G20" s="780"/>
      <c r="H20" s="780"/>
      <c r="I20" s="780"/>
      <c r="J20" s="780"/>
      <c r="K20" s="780"/>
      <c r="L20" s="780"/>
      <c r="M20" s="781"/>
      <c r="N20" s="740" t="str">
        <f>表1!X31</f>
        <v/>
      </c>
      <c r="O20" s="741"/>
      <c r="P20" s="741"/>
      <c r="Q20" s="741"/>
      <c r="R20" s="741"/>
      <c r="S20" s="736" t="s">
        <v>435</v>
      </c>
      <c r="T20" s="737"/>
      <c r="U20" s="726"/>
      <c r="V20" s="727"/>
      <c r="W20" s="727"/>
      <c r="X20" s="727"/>
      <c r="Y20" s="734" t="s">
        <v>13</v>
      </c>
      <c r="Z20" s="735"/>
      <c r="AA20" s="740" t="str">
        <f>IF(COUNT(U20)=0,"",N20*(U20*0.01+1))</f>
        <v/>
      </c>
      <c r="AB20" s="741"/>
      <c r="AC20" s="741"/>
      <c r="AD20" s="741"/>
      <c r="AE20" s="736" t="s">
        <v>435</v>
      </c>
      <c r="AF20" s="737"/>
    </row>
    <row r="21" spans="2:32" ht="24.95" customHeight="1">
      <c r="B21" s="587"/>
      <c r="C21" s="608"/>
      <c r="D21" s="151"/>
      <c r="E21" s="780" t="s">
        <v>86</v>
      </c>
      <c r="F21" s="780"/>
      <c r="G21" s="780"/>
      <c r="H21" s="780"/>
      <c r="I21" s="780"/>
      <c r="J21" s="780"/>
      <c r="K21" s="780"/>
      <c r="L21" s="780"/>
      <c r="M21" s="781"/>
      <c r="N21" s="740" t="str">
        <f>表1!X33</f>
        <v/>
      </c>
      <c r="O21" s="741"/>
      <c r="P21" s="741"/>
      <c r="Q21" s="741"/>
      <c r="R21" s="741"/>
      <c r="S21" s="756" t="s">
        <v>225</v>
      </c>
      <c r="T21" s="735"/>
      <c r="U21" s="726"/>
      <c r="V21" s="727"/>
      <c r="W21" s="727"/>
      <c r="X21" s="727"/>
      <c r="Y21" s="734" t="s">
        <v>13</v>
      </c>
      <c r="Z21" s="735"/>
      <c r="AA21" s="740" t="str">
        <f>IF(COUNT(U21)=0,"",N21*(U21*0.01+1))</f>
        <v/>
      </c>
      <c r="AB21" s="741"/>
      <c r="AC21" s="741"/>
      <c r="AD21" s="741"/>
      <c r="AE21" s="756" t="s">
        <v>225</v>
      </c>
      <c r="AF21" s="735"/>
    </row>
    <row r="22" spans="2:32" ht="24.95" customHeight="1">
      <c r="B22" s="587"/>
      <c r="C22" s="608"/>
      <c r="D22" s="106"/>
      <c r="E22" s="780" t="s">
        <v>549</v>
      </c>
      <c r="F22" s="780"/>
      <c r="G22" s="780"/>
      <c r="H22" s="780"/>
      <c r="I22" s="780"/>
      <c r="J22" s="780"/>
      <c r="K22" s="780"/>
      <c r="L22" s="780"/>
      <c r="M22" s="781"/>
      <c r="N22" s="740" t="str">
        <f>表1!X35</f>
        <v/>
      </c>
      <c r="O22" s="741"/>
      <c r="P22" s="741"/>
      <c r="Q22" s="741"/>
      <c r="R22" s="741"/>
      <c r="S22" s="734" t="s">
        <v>15</v>
      </c>
      <c r="T22" s="735"/>
      <c r="U22" s="726"/>
      <c r="V22" s="727"/>
      <c r="W22" s="727"/>
      <c r="X22" s="727"/>
      <c r="Y22" s="734" t="s">
        <v>13</v>
      </c>
      <c r="Z22" s="735"/>
      <c r="AA22" s="740" t="str">
        <f t="shared" si="0"/>
        <v/>
      </c>
      <c r="AB22" s="741"/>
      <c r="AC22" s="741"/>
      <c r="AD22" s="741"/>
      <c r="AE22" s="746" t="s">
        <v>17</v>
      </c>
      <c r="AF22" s="747"/>
    </row>
    <row r="23" spans="2:32" ht="24.95" customHeight="1">
      <c r="B23" s="587"/>
      <c r="C23" s="608"/>
      <c r="D23" s="106"/>
      <c r="E23" s="780" t="s">
        <v>550</v>
      </c>
      <c r="F23" s="780"/>
      <c r="G23" s="780"/>
      <c r="H23" s="780"/>
      <c r="I23" s="780"/>
      <c r="J23" s="780"/>
      <c r="K23" s="780"/>
      <c r="L23" s="780"/>
      <c r="M23" s="781"/>
      <c r="N23" s="740" t="str">
        <f>表1!X37</f>
        <v/>
      </c>
      <c r="O23" s="741"/>
      <c r="P23" s="741"/>
      <c r="Q23" s="741"/>
      <c r="R23" s="741"/>
      <c r="S23" s="734" t="s">
        <v>15</v>
      </c>
      <c r="T23" s="735"/>
      <c r="U23" s="726"/>
      <c r="V23" s="727"/>
      <c r="W23" s="727"/>
      <c r="X23" s="727"/>
      <c r="Y23" s="734" t="s">
        <v>13</v>
      </c>
      <c r="Z23" s="735"/>
      <c r="AA23" s="740" t="str">
        <f>IF(COUNT(U23)=0,"",N23*(U23*0.01+1))</f>
        <v/>
      </c>
      <c r="AB23" s="741"/>
      <c r="AC23" s="741"/>
      <c r="AD23" s="741"/>
      <c r="AE23" s="746" t="s">
        <v>15</v>
      </c>
      <c r="AF23" s="747"/>
    </row>
    <row r="24" spans="2:32" ht="24.95" customHeight="1">
      <c r="B24" s="587"/>
      <c r="C24" s="608"/>
      <c r="D24" s="106"/>
      <c r="E24" s="780" t="s">
        <v>88</v>
      </c>
      <c r="F24" s="780"/>
      <c r="G24" s="780"/>
      <c r="H24" s="780"/>
      <c r="I24" s="780"/>
      <c r="J24" s="780"/>
      <c r="K24" s="780"/>
      <c r="L24" s="780"/>
      <c r="M24" s="781"/>
      <c r="N24" s="740" t="str">
        <f>表1!X39</f>
        <v/>
      </c>
      <c r="O24" s="741"/>
      <c r="P24" s="741"/>
      <c r="Q24" s="741"/>
      <c r="R24" s="741"/>
      <c r="S24" s="734" t="s">
        <v>18</v>
      </c>
      <c r="T24" s="735"/>
      <c r="U24" s="726"/>
      <c r="V24" s="727"/>
      <c r="W24" s="727"/>
      <c r="X24" s="727"/>
      <c r="Y24" s="734" t="s">
        <v>13</v>
      </c>
      <c r="Z24" s="735"/>
      <c r="AA24" s="740" t="str">
        <f t="shared" si="0"/>
        <v/>
      </c>
      <c r="AB24" s="741"/>
      <c r="AC24" s="741"/>
      <c r="AD24" s="741"/>
      <c r="AE24" s="746" t="s">
        <v>17</v>
      </c>
      <c r="AF24" s="747"/>
    </row>
    <row r="25" spans="2:32" ht="24.95" customHeight="1" thickBot="1">
      <c r="B25" s="588"/>
      <c r="C25" s="775"/>
      <c r="D25" s="114"/>
      <c r="E25" s="783" t="s">
        <v>89</v>
      </c>
      <c r="F25" s="783"/>
      <c r="G25" s="783"/>
      <c r="H25" s="783"/>
      <c r="I25" s="783"/>
      <c r="J25" s="783"/>
      <c r="K25" s="783"/>
      <c r="L25" s="783"/>
      <c r="M25" s="784"/>
      <c r="N25" s="765" t="str">
        <f>表1!X41</f>
        <v/>
      </c>
      <c r="O25" s="766"/>
      <c r="P25" s="766"/>
      <c r="Q25" s="766"/>
      <c r="R25" s="766"/>
      <c r="S25" s="752" t="s">
        <v>19</v>
      </c>
      <c r="T25" s="753"/>
      <c r="U25" s="730"/>
      <c r="V25" s="731"/>
      <c r="W25" s="731"/>
      <c r="X25" s="731"/>
      <c r="Y25" s="752" t="s">
        <v>13</v>
      </c>
      <c r="Z25" s="753"/>
      <c r="AA25" s="765" t="str">
        <f t="shared" si="0"/>
        <v/>
      </c>
      <c r="AB25" s="766"/>
      <c r="AC25" s="766"/>
      <c r="AD25" s="766"/>
      <c r="AE25" s="754" t="s">
        <v>17</v>
      </c>
      <c r="AF25" s="755"/>
    </row>
    <row r="26" spans="2:32" ht="24.95" customHeight="1" thickTop="1">
      <c r="B26" s="595" t="s">
        <v>120</v>
      </c>
      <c r="C26" s="596"/>
      <c r="D26" s="101"/>
      <c r="E26" s="742" t="s">
        <v>83</v>
      </c>
      <c r="F26" s="742"/>
      <c r="G26" s="742"/>
      <c r="H26" s="742"/>
      <c r="I26" s="742"/>
      <c r="J26" s="742"/>
      <c r="K26" s="742"/>
      <c r="L26" s="742"/>
      <c r="M26" s="743"/>
      <c r="N26" s="771" t="str">
        <f>表1!X45</f>
        <v/>
      </c>
      <c r="O26" s="772"/>
      <c r="P26" s="772"/>
      <c r="Q26" s="772"/>
      <c r="R26" s="772"/>
      <c r="S26" s="744" t="s">
        <v>183</v>
      </c>
      <c r="T26" s="745"/>
      <c r="U26" s="732"/>
      <c r="V26" s="733"/>
      <c r="W26" s="733"/>
      <c r="X26" s="733"/>
      <c r="Y26" s="744" t="s">
        <v>13</v>
      </c>
      <c r="Z26" s="745"/>
      <c r="AA26" s="771" t="str">
        <f t="shared" si="0"/>
        <v/>
      </c>
      <c r="AB26" s="772"/>
      <c r="AC26" s="772"/>
      <c r="AD26" s="772"/>
      <c r="AE26" s="769" t="s">
        <v>17</v>
      </c>
      <c r="AF26" s="770"/>
    </row>
    <row r="27" spans="2:32" ht="24.95" customHeight="1">
      <c r="B27" s="599"/>
      <c r="C27" s="598"/>
      <c r="D27" s="106"/>
      <c r="E27" s="738" t="s">
        <v>85</v>
      </c>
      <c r="F27" s="738"/>
      <c r="G27" s="738"/>
      <c r="H27" s="738"/>
      <c r="I27" s="738"/>
      <c r="J27" s="738"/>
      <c r="K27" s="738"/>
      <c r="L27" s="738"/>
      <c r="M27" s="739"/>
      <c r="N27" s="740" t="str">
        <f>表1!X47</f>
        <v/>
      </c>
      <c r="O27" s="741"/>
      <c r="P27" s="741"/>
      <c r="Q27" s="741"/>
      <c r="R27" s="741"/>
      <c r="S27" s="736" t="s">
        <v>16</v>
      </c>
      <c r="T27" s="737"/>
      <c r="U27" s="726"/>
      <c r="V27" s="727"/>
      <c r="W27" s="727"/>
      <c r="X27" s="727"/>
      <c r="Y27" s="734" t="s">
        <v>13</v>
      </c>
      <c r="Z27" s="735"/>
      <c r="AA27" s="740" t="str">
        <f t="shared" si="0"/>
        <v/>
      </c>
      <c r="AB27" s="741"/>
      <c r="AC27" s="741"/>
      <c r="AD27" s="741"/>
      <c r="AE27" s="736" t="s">
        <v>4</v>
      </c>
      <c r="AF27" s="737"/>
    </row>
    <row r="28" spans="2:32" ht="24.95" customHeight="1">
      <c r="B28" s="599"/>
      <c r="C28" s="598"/>
      <c r="D28" s="106"/>
      <c r="E28" s="738" t="s">
        <v>334</v>
      </c>
      <c r="F28" s="738"/>
      <c r="G28" s="738"/>
      <c r="H28" s="738"/>
      <c r="I28" s="738"/>
      <c r="J28" s="738"/>
      <c r="K28" s="738"/>
      <c r="L28" s="738"/>
      <c r="M28" s="739"/>
      <c r="N28" s="740" t="str">
        <f>表1!X49</f>
        <v/>
      </c>
      <c r="O28" s="741"/>
      <c r="P28" s="741"/>
      <c r="Q28" s="741"/>
      <c r="R28" s="741"/>
      <c r="S28" s="736" t="s">
        <v>435</v>
      </c>
      <c r="T28" s="737"/>
      <c r="U28" s="726"/>
      <c r="V28" s="727"/>
      <c r="W28" s="727"/>
      <c r="X28" s="727"/>
      <c r="Y28" s="734" t="s">
        <v>13</v>
      </c>
      <c r="Z28" s="735"/>
      <c r="AA28" s="740" t="str">
        <f>IF(COUNT(U28)=0,"",N28*(U28*0.01+1))</f>
        <v/>
      </c>
      <c r="AB28" s="741"/>
      <c r="AC28" s="741"/>
      <c r="AD28" s="741"/>
      <c r="AE28" s="736" t="s">
        <v>435</v>
      </c>
      <c r="AF28" s="737"/>
    </row>
    <row r="29" spans="2:32" ht="24.95" customHeight="1">
      <c r="B29" s="599"/>
      <c r="C29" s="598"/>
      <c r="D29" s="106"/>
      <c r="E29" s="738" t="s">
        <v>86</v>
      </c>
      <c r="F29" s="738"/>
      <c r="G29" s="738"/>
      <c r="H29" s="738"/>
      <c r="I29" s="738"/>
      <c r="J29" s="738"/>
      <c r="K29" s="738"/>
      <c r="L29" s="738"/>
      <c r="M29" s="739"/>
      <c r="N29" s="740" t="str">
        <f>表1!X51</f>
        <v/>
      </c>
      <c r="O29" s="741"/>
      <c r="P29" s="741"/>
      <c r="Q29" s="741"/>
      <c r="R29" s="741"/>
      <c r="S29" s="736" t="s">
        <v>225</v>
      </c>
      <c r="T29" s="737"/>
      <c r="U29" s="726"/>
      <c r="V29" s="727"/>
      <c r="W29" s="727"/>
      <c r="X29" s="727"/>
      <c r="Y29" s="734" t="s">
        <v>13</v>
      </c>
      <c r="Z29" s="735"/>
      <c r="AA29" s="740" t="str">
        <f>IF(COUNT(U29)=0,"",N29*(U29*0.01+1))</f>
        <v/>
      </c>
      <c r="AB29" s="741"/>
      <c r="AC29" s="741"/>
      <c r="AD29" s="741"/>
      <c r="AE29" s="736" t="s">
        <v>225</v>
      </c>
      <c r="AF29" s="737"/>
    </row>
    <row r="30" spans="2:32" ht="24.95" customHeight="1">
      <c r="B30" s="599"/>
      <c r="C30" s="598"/>
      <c r="D30" s="106"/>
      <c r="E30" s="780" t="s">
        <v>549</v>
      </c>
      <c r="F30" s="780"/>
      <c r="G30" s="780"/>
      <c r="H30" s="780"/>
      <c r="I30" s="780"/>
      <c r="J30" s="780"/>
      <c r="K30" s="780"/>
      <c r="L30" s="780"/>
      <c r="M30" s="781"/>
      <c r="N30" s="740" t="str">
        <f>表1!X53</f>
        <v/>
      </c>
      <c r="O30" s="741"/>
      <c r="P30" s="741"/>
      <c r="Q30" s="741"/>
      <c r="R30" s="741"/>
      <c r="S30" s="734" t="s">
        <v>15</v>
      </c>
      <c r="T30" s="735"/>
      <c r="U30" s="726"/>
      <c r="V30" s="727"/>
      <c r="W30" s="727"/>
      <c r="X30" s="727"/>
      <c r="Y30" s="734" t="s">
        <v>13</v>
      </c>
      <c r="Z30" s="735"/>
      <c r="AA30" s="740" t="str">
        <f t="shared" si="0"/>
        <v/>
      </c>
      <c r="AB30" s="741"/>
      <c r="AC30" s="741"/>
      <c r="AD30" s="741"/>
      <c r="AE30" s="746" t="s">
        <v>17</v>
      </c>
      <c r="AF30" s="747"/>
    </row>
    <row r="31" spans="2:32" ht="24.95" customHeight="1">
      <c r="B31" s="599"/>
      <c r="C31" s="598"/>
      <c r="D31" s="106"/>
      <c r="E31" s="780" t="s">
        <v>550</v>
      </c>
      <c r="F31" s="780"/>
      <c r="G31" s="780"/>
      <c r="H31" s="780"/>
      <c r="I31" s="780"/>
      <c r="J31" s="780"/>
      <c r="K31" s="780"/>
      <c r="L31" s="780"/>
      <c r="M31" s="781"/>
      <c r="N31" s="740" t="str">
        <f>表1!X55</f>
        <v/>
      </c>
      <c r="O31" s="741"/>
      <c r="P31" s="741"/>
      <c r="Q31" s="741"/>
      <c r="R31" s="741"/>
      <c r="S31" s="734" t="s">
        <v>20</v>
      </c>
      <c r="T31" s="735"/>
      <c r="U31" s="726"/>
      <c r="V31" s="727"/>
      <c r="W31" s="727"/>
      <c r="X31" s="727"/>
      <c r="Y31" s="734" t="s">
        <v>13</v>
      </c>
      <c r="Z31" s="735"/>
      <c r="AA31" s="740" t="str">
        <f t="shared" si="0"/>
        <v/>
      </c>
      <c r="AB31" s="741"/>
      <c r="AC31" s="741"/>
      <c r="AD31" s="741"/>
      <c r="AE31" s="746" t="s">
        <v>17</v>
      </c>
      <c r="AF31" s="747"/>
    </row>
    <row r="32" spans="2:32" ht="24.95" customHeight="1">
      <c r="B32" s="599"/>
      <c r="C32" s="598"/>
      <c r="D32" s="106"/>
      <c r="E32" s="780" t="s">
        <v>88</v>
      </c>
      <c r="F32" s="780"/>
      <c r="G32" s="780"/>
      <c r="H32" s="780"/>
      <c r="I32" s="780"/>
      <c r="J32" s="780"/>
      <c r="K32" s="780"/>
      <c r="L32" s="780"/>
      <c r="M32" s="781"/>
      <c r="N32" s="740" t="str">
        <f>表1!X57</f>
        <v/>
      </c>
      <c r="O32" s="741"/>
      <c r="P32" s="741"/>
      <c r="Q32" s="741"/>
      <c r="R32" s="741"/>
      <c r="S32" s="734" t="s">
        <v>18</v>
      </c>
      <c r="T32" s="735"/>
      <c r="U32" s="726"/>
      <c r="V32" s="727"/>
      <c r="W32" s="727"/>
      <c r="X32" s="727"/>
      <c r="Y32" s="734" t="s">
        <v>13</v>
      </c>
      <c r="Z32" s="735"/>
      <c r="AA32" s="740" t="str">
        <f t="shared" si="0"/>
        <v/>
      </c>
      <c r="AB32" s="741"/>
      <c r="AC32" s="741"/>
      <c r="AD32" s="741"/>
      <c r="AE32" s="746" t="s">
        <v>17</v>
      </c>
      <c r="AF32" s="747"/>
    </row>
    <row r="33" spans="2:34" ht="24.95" customHeight="1">
      <c r="B33" s="776"/>
      <c r="C33" s="777"/>
      <c r="D33" s="107"/>
      <c r="E33" s="778" t="s">
        <v>89</v>
      </c>
      <c r="F33" s="778"/>
      <c r="G33" s="778"/>
      <c r="H33" s="778"/>
      <c r="I33" s="778"/>
      <c r="J33" s="778"/>
      <c r="K33" s="778"/>
      <c r="L33" s="778"/>
      <c r="M33" s="779"/>
      <c r="N33" s="757" t="str">
        <f>表1!X59</f>
        <v/>
      </c>
      <c r="O33" s="758"/>
      <c r="P33" s="758"/>
      <c r="Q33" s="758"/>
      <c r="R33" s="758"/>
      <c r="S33" s="748" t="s">
        <v>19</v>
      </c>
      <c r="T33" s="749"/>
      <c r="U33" s="728"/>
      <c r="V33" s="729"/>
      <c r="W33" s="729"/>
      <c r="X33" s="729"/>
      <c r="Y33" s="748" t="s">
        <v>13</v>
      </c>
      <c r="Z33" s="749"/>
      <c r="AA33" s="757" t="str">
        <f t="shared" si="0"/>
        <v/>
      </c>
      <c r="AB33" s="758"/>
      <c r="AC33" s="758"/>
      <c r="AD33" s="758"/>
      <c r="AE33" s="761" t="s">
        <v>17</v>
      </c>
      <c r="AF33" s="762"/>
    </row>
    <row r="34" spans="2:34" ht="6.75" customHeight="1"/>
    <row r="35" spans="2:34" ht="19.5" customHeight="1">
      <c r="B35" s="337"/>
      <c r="C35" s="344"/>
      <c r="D35" s="344"/>
      <c r="E35" s="345"/>
      <c r="F35" s="345"/>
      <c r="G35" s="345"/>
      <c r="H35" s="345"/>
      <c r="I35" s="346"/>
      <c r="J35" s="345"/>
      <c r="N35" s="816" t="s">
        <v>393</v>
      </c>
      <c r="O35" s="817"/>
      <c r="P35" s="817"/>
      <c r="Q35" s="817"/>
      <c r="R35" s="817"/>
      <c r="S35" s="817"/>
      <c r="T35" s="818"/>
      <c r="U35" s="809" t="s">
        <v>493</v>
      </c>
      <c r="V35" s="703"/>
      <c r="W35" s="703"/>
      <c r="X35" s="703"/>
      <c r="Y35" s="703"/>
      <c r="Z35" s="699"/>
      <c r="AA35" s="812" t="s">
        <v>444</v>
      </c>
      <c r="AB35" s="808"/>
      <c r="AC35" s="808"/>
      <c r="AD35" s="808"/>
      <c r="AE35" s="808"/>
      <c r="AF35" s="813"/>
      <c r="AG35" s="348"/>
    </row>
    <row r="36" spans="2:34" ht="24.75" customHeight="1">
      <c r="B36" s="344"/>
      <c r="C36" s="344"/>
      <c r="D36" s="344"/>
      <c r="E36" s="345"/>
      <c r="F36" s="345"/>
      <c r="G36" s="345"/>
      <c r="H36" s="345"/>
      <c r="I36" s="346"/>
      <c r="J36" s="345"/>
      <c r="N36" s="820">
        <f>表1!AE62</f>
        <v>0</v>
      </c>
      <c r="O36" s="821"/>
      <c r="P36" s="821"/>
      <c r="Q36" s="821"/>
      <c r="R36" s="821"/>
      <c r="S36" s="821"/>
      <c r="T36" s="382" t="s">
        <v>487</v>
      </c>
      <c r="U36" s="806"/>
      <c r="V36" s="807"/>
      <c r="W36" s="807"/>
      <c r="X36" s="807"/>
      <c r="Y36" s="808" t="s">
        <v>394</v>
      </c>
      <c r="Z36" s="699"/>
      <c r="AA36" s="810" t="str">
        <f>IF(COUNT(U36)=0,"",N36*(100-U36)/100)</f>
        <v/>
      </c>
      <c r="AB36" s="811"/>
      <c r="AC36" s="811"/>
      <c r="AD36" s="811"/>
      <c r="AE36" s="814" t="s">
        <v>488</v>
      </c>
      <c r="AF36" s="815"/>
      <c r="AG36" s="347"/>
    </row>
    <row r="37" spans="2:34">
      <c r="B37" s="384" t="s">
        <v>445</v>
      </c>
      <c r="C37" s="344"/>
      <c r="D37" s="344"/>
      <c r="E37" s="345"/>
      <c r="F37" s="345"/>
      <c r="G37" s="345"/>
      <c r="H37" s="345"/>
      <c r="I37" s="346"/>
      <c r="J37" s="345"/>
      <c r="K37" s="345"/>
      <c r="L37" s="345"/>
      <c r="M37" s="345"/>
      <c r="N37" s="344"/>
      <c r="O37" s="344"/>
      <c r="P37" s="344"/>
      <c r="Q37" s="344"/>
      <c r="R37" s="344"/>
      <c r="S37" s="344"/>
      <c r="T37" s="344"/>
      <c r="U37" s="344"/>
      <c r="V37" s="344"/>
      <c r="W37" s="344"/>
      <c r="X37" s="344"/>
      <c r="Y37" s="344"/>
      <c r="Z37" s="344"/>
      <c r="AA37" s="344"/>
      <c r="AB37" s="344"/>
      <c r="AC37" s="344"/>
      <c r="AD37" s="344"/>
      <c r="AE37" s="344"/>
    </row>
    <row r="41" spans="2:34">
      <c r="AB41" s="819"/>
      <c r="AC41" s="819"/>
      <c r="AD41" s="819"/>
      <c r="AE41" s="819"/>
      <c r="AF41" s="819"/>
      <c r="AG41" s="819"/>
      <c r="AH41" s="819"/>
    </row>
    <row r="42" spans="2:34" ht="14.25">
      <c r="AB42" s="804"/>
      <c r="AC42" s="804"/>
      <c r="AD42" s="804"/>
      <c r="AE42" s="804"/>
      <c r="AF42" s="804"/>
      <c r="AG42" s="805"/>
      <c r="AH42" s="805"/>
    </row>
  </sheetData>
  <mergeCells count="176">
    <mergeCell ref="AB42:AF42"/>
    <mergeCell ref="AG42:AH42"/>
    <mergeCell ref="U36:X36"/>
    <mergeCell ref="Y36:Z36"/>
    <mergeCell ref="AE20:AF20"/>
    <mergeCell ref="E20:M20"/>
    <mergeCell ref="N20:R20"/>
    <mergeCell ref="S20:T20"/>
    <mergeCell ref="U20:X20"/>
    <mergeCell ref="Y20:Z20"/>
    <mergeCell ref="U35:Z35"/>
    <mergeCell ref="AA36:AD36"/>
    <mergeCell ref="AA35:AF35"/>
    <mergeCell ref="AE36:AF36"/>
    <mergeCell ref="N35:T35"/>
    <mergeCell ref="AB41:AH41"/>
    <mergeCell ref="N36:S36"/>
    <mergeCell ref="E30:M30"/>
    <mergeCell ref="N30:R30"/>
    <mergeCell ref="AE27:AF27"/>
    <mergeCell ref="AE33:AF33"/>
    <mergeCell ref="Y32:Z32"/>
    <mergeCell ref="U30:X30"/>
    <mergeCell ref="U31:X31"/>
    <mergeCell ref="E27:M27"/>
    <mergeCell ref="E24:M24"/>
    <mergeCell ref="E25:M25"/>
    <mergeCell ref="E21:M21"/>
    <mergeCell ref="E19:M19"/>
    <mergeCell ref="AA1:AF2"/>
    <mergeCell ref="N9:T9"/>
    <mergeCell ref="U9:Z9"/>
    <mergeCell ref="AA9:AF9"/>
    <mergeCell ref="AA10:AF10"/>
    <mergeCell ref="U10:Z10"/>
    <mergeCell ref="N10:T10"/>
    <mergeCell ref="AE7:AF7"/>
    <mergeCell ref="A7:P7"/>
    <mergeCell ref="B9:M10"/>
    <mergeCell ref="Y7:AB7"/>
    <mergeCell ref="Q7:T7"/>
    <mergeCell ref="N16:R16"/>
    <mergeCell ref="S16:T16"/>
    <mergeCell ref="S17:T17"/>
    <mergeCell ref="S18:T18"/>
    <mergeCell ref="E12:M12"/>
    <mergeCell ref="E13:M13"/>
    <mergeCell ref="E14:M14"/>
    <mergeCell ref="E16:M16"/>
    <mergeCell ref="E17:M17"/>
    <mergeCell ref="E18:M18"/>
    <mergeCell ref="C19:C25"/>
    <mergeCell ref="B26:C33"/>
    <mergeCell ref="S30:T30"/>
    <mergeCell ref="N31:R31"/>
    <mergeCell ref="N32:R32"/>
    <mergeCell ref="N33:R33"/>
    <mergeCell ref="S31:T31"/>
    <mergeCell ref="S32:T32"/>
    <mergeCell ref="N19:R19"/>
    <mergeCell ref="E33:M33"/>
    <mergeCell ref="E32:M32"/>
    <mergeCell ref="E31:M31"/>
    <mergeCell ref="B11:B25"/>
    <mergeCell ref="C11:C18"/>
    <mergeCell ref="N14:R14"/>
    <mergeCell ref="S14:T14"/>
    <mergeCell ref="S33:T33"/>
    <mergeCell ref="E23:M23"/>
    <mergeCell ref="E22:M22"/>
    <mergeCell ref="E11:AF11"/>
    <mergeCell ref="N12:R12"/>
    <mergeCell ref="N13:R13"/>
    <mergeCell ref="S26:T26"/>
    <mergeCell ref="S27:T27"/>
    <mergeCell ref="AA33:AD33"/>
    <mergeCell ref="AE19:AF19"/>
    <mergeCell ref="AE13:AF13"/>
    <mergeCell ref="AE30:AF30"/>
    <mergeCell ref="AE31:AF31"/>
    <mergeCell ref="AE12:AF12"/>
    <mergeCell ref="AE14:AF14"/>
    <mergeCell ref="AE28:AF28"/>
    <mergeCell ref="AE23:AF23"/>
    <mergeCell ref="E15:AF15"/>
    <mergeCell ref="AA24:AD24"/>
    <mergeCell ref="AE26:AF26"/>
    <mergeCell ref="AA26:AD26"/>
    <mergeCell ref="AA27:AD27"/>
    <mergeCell ref="AA31:AD31"/>
    <mergeCell ref="AA28:AD28"/>
    <mergeCell ref="AA30:AD30"/>
    <mergeCell ref="Y30:Z30"/>
    <mergeCell ref="Y27:Z27"/>
    <mergeCell ref="Y31:Z31"/>
    <mergeCell ref="Y18:Z18"/>
    <mergeCell ref="Y14:Z14"/>
    <mergeCell ref="N17:R17"/>
    <mergeCell ref="N18:R18"/>
    <mergeCell ref="U18:X18"/>
    <mergeCell ref="S19:T19"/>
    <mergeCell ref="AA20:AD20"/>
    <mergeCell ref="AA25:AD25"/>
    <mergeCell ref="N21:R21"/>
    <mergeCell ref="N23:R23"/>
    <mergeCell ref="N22:R22"/>
    <mergeCell ref="Y19:Z19"/>
    <mergeCell ref="Y22:Z22"/>
    <mergeCell ref="Y24:Z24"/>
    <mergeCell ref="AA21:AD21"/>
    <mergeCell ref="AA22:AD22"/>
    <mergeCell ref="N24:R24"/>
    <mergeCell ref="N25:R25"/>
    <mergeCell ref="N26:R26"/>
    <mergeCell ref="N27:R27"/>
    <mergeCell ref="AE16:AF16"/>
    <mergeCell ref="S25:T25"/>
    <mergeCell ref="S22:T22"/>
    <mergeCell ref="AE22:AF22"/>
    <mergeCell ref="AE24:AF24"/>
    <mergeCell ref="AE25:AF25"/>
    <mergeCell ref="Y23:Z23"/>
    <mergeCell ref="Y25:Z25"/>
    <mergeCell ref="AE21:AF21"/>
    <mergeCell ref="Y16:Z16"/>
    <mergeCell ref="Y17:Z17"/>
    <mergeCell ref="S21:T21"/>
    <mergeCell ref="S23:T23"/>
    <mergeCell ref="AA17:AD17"/>
    <mergeCell ref="AA18:AD18"/>
    <mergeCell ref="AA16:AD16"/>
    <mergeCell ref="AA23:AD23"/>
    <mergeCell ref="AA19:AD19"/>
    <mergeCell ref="AE17:AF17"/>
    <mergeCell ref="AE18:AF18"/>
    <mergeCell ref="Y21:Z21"/>
    <mergeCell ref="U12:X12"/>
    <mergeCell ref="U13:X13"/>
    <mergeCell ref="U23:X23"/>
    <mergeCell ref="U19:X19"/>
    <mergeCell ref="U22:X22"/>
    <mergeCell ref="U17:X17"/>
    <mergeCell ref="S12:T12"/>
    <mergeCell ref="AA12:AD12"/>
    <mergeCell ref="AA13:AD13"/>
    <mergeCell ref="U16:X16"/>
    <mergeCell ref="S13:T13"/>
    <mergeCell ref="U14:X14"/>
    <mergeCell ref="U21:X21"/>
    <mergeCell ref="Y12:Z12"/>
    <mergeCell ref="Y13:Z13"/>
    <mergeCell ref="AA14:AD14"/>
    <mergeCell ref="U32:X32"/>
    <mergeCell ref="U33:X33"/>
    <mergeCell ref="U24:X24"/>
    <mergeCell ref="U25:X25"/>
    <mergeCell ref="U26:X26"/>
    <mergeCell ref="S24:T24"/>
    <mergeCell ref="AE29:AF29"/>
    <mergeCell ref="E29:M29"/>
    <mergeCell ref="N29:R29"/>
    <mergeCell ref="S29:T29"/>
    <mergeCell ref="U29:X29"/>
    <mergeCell ref="Y29:Z29"/>
    <mergeCell ref="AA29:AD29"/>
    <mergeCell ref="E28:M28"/>
    <mergeCell ref="N28:R28"/>
    <mergeCell ref="S28:T28"/>
    <mergeCell ref="U28:X28"/>
    <mergeCell ref="Y28:Z28"/>
    <mergeCell ref="U27:X27"/>
    <mergeCell ref="E26:M26"/>
    <mergeCell ref="Y26:Z26"/>
    <mergeCell ref="AE32:AF32"/>
    <mergeCell ref="Y33:Z33"/>
    <mergeCell ref="AA32:AD32"/>
  </mergeCells>
  <phoneticPr fontId="2"/>
  <pageMargins left="0.6692913385826772" right="0.19685039370078741" top="0.39370078740157483" bottom="0.51181102362204722" header="0.31496062992125984" footer="0.27559055118110237"/>
  <pageSetup paperSize="9" scale="95" orientation="portrait" r:id="rId1"/>
  <headerFooter scaleWithDoc="0" alignWithMargins="0">
    <oddFooter>&amp;L&amp;9 2026.03.31新B&amp;C-5-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45811-A305-4614-8F68-1363DDB55493}">
  <sheetPr codeName="Sheet8"/>
  <dimension ref="A1:G19"/>
  <sheetViews>
    <sheetView zoomScaleNormal="100" workbookViewId="0">
      <selection activeCell="G10" sqref="G10"/>
    </sheetView>
  </sheetViews>
  <sheetFormatPr defaultRowHeight="13.5"/>
  <cols>
    <col min="1" max="2" width="2.5" style="71" customWidth="1"/>
    <col min="3" max="3" width="6.625" style="71" customWidth="1"/>
    <col min="4" max="4" width="2.625" style="71" customWidth="1"/>
    <col min="5" max="5" width="62.625" style="71" customWidth="1"/>
    <col min="6" max="6" width="2.625" style="71" customWidth="1"/>
    <col min="7" max="7" width="12.5" style="71" customWidth="1"/>
    <col min="8" max="8" width="2.75" style="71" customWidth="1"/>
    <col min="9" max="16384" width="9" style="71"/>
  </cols>
  <sheetData>
    <row r="1" spans="1:7" s="66" customFormat="1" ht="18" customHeight="1">
      <c r="A1" s="24" t="s">
        <v>188</v>
      </c>
      <c r="F1" s="822">
        <f>表1!AE1</f>
        <v>0</v>
      </c>
      <c r="G1" s="823"/>
    </row>
    <row r="2" spans="1:7" s="66" customFormat="1" ht="15.75" customHeight="1">
      <c r="A2" s="24"/>
      <c r="F2" s="824"/>
      <c r="G2" s="825"/>
    </row>
    <row r="3" spans="1:7" s="66" customFormat="1" ht="18" customHeight="1">
      <c r="B3" s="447" t="s">
        <v>233</v>
      </c>
      <c r="C3" s="447" t="s">
        <v>518</v>
      </c>
      <c r="D3" s="448"/>
      <c r="E3" s="448"/>
      <c r="F3" s="448"/>
      <c r="G3" s="448"/>
    </row>
    <row r="4" spans="1:7" s="66" customFormat="1" ht="18" customHeight="1">
      <c r="C4" s="152" t="s">
        <v>519</v>
      </c>
    </row>
    <row r="5" spans="1:7" s="66" customFormat="1" ht="15.95" customHeight="1">
      <c r="C5" s="830" t="s">
        <v>537</v>
      </c>
      <c r="D5" s="830"/>
      <c r="E5" s="830"/>
      <c r="F5" s="830"/>
      <c r="G5" s="830"/>
    </row>
    <row r="6" spans="1:7" s="67" customFormat="1" ht="15.95" customHeight="1">
      <c r="B6" s="33"/>
      <c r="C6" s="33" t="s">
        <v>194</v>
      </c>
      <c r="D6" s="33"/>
      <c r="E6" s="33"/>
      <c r="F6" s="33"/>
      <c r="G6" s="33"/>
    </row>
    <row r="7" spans="1:7" s="67" customFormat="1" ht="15.95" customHeight="1"/>
    <row r="8" spans="1:7" s="67" customFormat="1" ht="15.95" customHeight="1"/>
    <row r="9" spans="1:7" s="67" customFormat="1" ht="42.75" customHeight="1">
      <c r="B9" s="827" t="s">
        <v>117</v>
      </c>
      <c r="C9" s="828"/>
      <c r="D9" s="828"/>
      <c r="E9" s="828"/>
      <c r="F9" s="829"/>
      <c r="G9" s="68" t="s">
        <v>92</v>
      </c>
    </row>
    <row r="10" spans="1:7" ht="37.5" customHeight="1">
      <c r="A10" s="67"/>
      <c r="B10" s="69"/>
      <c r="C10" s="831" t="s">
        <v>112</v>
      </c>
      <c r="D10" s="831"/>
      <c r="E10" s="831"/>
      <c r="F10" s="70"/>
      <c r="G10" s="423"/>
    </row>
    <row r="11" spans="1:7" ht="37.5" customHeight="1">
      <c r="B11" s="72"/>
      <c r="C11" s="826" t="s">
        <v>113</v>
      </c>
      <c r="D11" s="826"/>
      <c r="E11" s="826"/>
      <c r="F11" s="73"/>
      <c r="G11" s="424"/>
    </row>
    <row r="12" spans="1:7" ht="37.5" customHeight="1">
      <c r="B12" s="72"/>
      <c r="C12" s="826" t="s">
        <v>365</v>
      </c>
      <c r="D12" s="826"/>
      <c r="E12" s="826"/>
      <c r="F12" s="73"/>
      <c r="G12" s="424"/>
    </row>
    <row r="13" spans="1:7" ht="37.5" customHeight="1">
      <c r="B13" s="72"/>
      <c r="C13" s="826" t="s">
        <v>114</v>
      </c>
      <c r="D13" s="826"/>
      <c r="E13" s="826"/>
      <c r="F13" s="73"/>
      <c r="G13" s="424"/>
    </row>
    <row r="14" spans="1:7" ht="37.5" customHeight="1">
      <c r="B14" s="72"/>
      <c r="C14" s="826" t="s">
        <v>366</v>
      </c>
      <c r="D14" s="826"/>
      <c r="E14" s="826"/>
      <c r="F14" s="73"/>
      <c r="G14" s="424"/>
    </row>
    <row r="15" spans="1:7" ht="37.5" customHeight="1">
      <c r="B15" s="72"/>
      <c r="C15" s="826" t="s">
        <v>115</v>
      </c>
      <c r="D15" s="826"/>
      <c r="E15" s="826"/>
      <c r="F15" s="73"/>
      <c r="G15" s="424"/>
    </row>
    <row r="16" spans="1:7" ht="37.5" customHeight="1">
      <c r="B16" s="72"/>
      <c r="C16" s="826" t="s">
        <v>538</v>
      </c>
      <c r="D16" s="826"/>
      <c r="E16" s="826"/>
      <c r="F16" s="73"/>
      <c r="G16" s="424"/>
    </row>
    <row r="17" spans="2:7" ht="37.5" customHeight="1">
      <c r="B17" s="72"/>
      <c r="C17" s="826" t="s">
        <v>116</v>
      </c>
      <c r="D17" s="826"/>
      <c r="E17" s="826"/>
      <c r="F17" s="73"/>
      <c r="G17" s="424"/>
    </row>
    <row r="18" spans="2:7" ht="37.5" customHeight="1">
      <c r="B18" s="72"/>
      <c r="C18" s="826" t="s">
        <v>215</v>
      </c>
      <c r="D18" s="826"/>
      <c r="E18" s="826"/>
      <c r="F18" s="73"/>
      <c r="G18" s="424"/>
    </row>
    <row r="19" spans="2:7" ht="37.5" customHeight="1">
      <c r="B19" s="74"/>
      <c r="C19" s="503" t="s">
        <v>173</v>
      </c>
      <c r="D19" s="146" t="s">
        <v>212</v>
      </c>
      <c r="E19" s="400"/>
      <c r="F19" s="145" t="s">
        <v>174</v>
      </c>
      <c r="G19" s="425"/>
    </row>
  </sheetData>
  <protectedRanges>
    <protectedRange sqref="G10:G19" name="範囲1"/>
  </protectedRanges>
  <mergeCells count="12">
    <mergeCell ref="F1:G2"/>
    <mergeCell ref="C17:E17"/>
    <mergeCell ref="C18:E18"/>
    <mergeCell ref="C11:E11"/>
    <mergeCell ref="C12:E12"/>
    <mergeCell ref="C13:E13"/>
    <mergeCell ref="C14:E14"/>
    <mergeCell ref="B9:F9"/>
    <mergeCell ref="C5:G5"/>
    <mergeCell ref="C10:E10"/>
    <mergeCell ref="C15:E15"/>
    <mergeCell ref="C16:E16"/>
  </mergeCells>
  <phoneticPr fontId="2"/>
  <pageMargins left="0.6692913385826772" right="0.19685039370078741" top="0.39370078740157483" bottom="0.51181102362204722" header="0.31496062992125984" footer="0.27559055118110237"/>
  <pageSetup paperSize="9" orientation="portrait" r:id="rId1"/>
  <headerFooter scaleWithDoc="0" alignWithMargins="0">
    <oddFooter>&amp;L&amp;9 2026.03.31新B&amp;C-6-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sizeWithCells="1">
                  <from>
                    <xdr:col>6</xdr:col>
                    <xdr:colOff>352425</xdr:colOff>
                    <xdr:row>9</xdr:row>
                    <xdr:rowOff>114300</xdr:rowOff>
                  </from>
                  <to>
                    <xdr:col>6</xdr:col>
                    <xdr:colOff>657225</xdr:colOff>
                    <xdr:row>9</xdr:row>
                    <xdr:rowOff>352425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sizeWithCells="1">
                  <from>
                    <xdr:col>6</xdr:col>
                    <xdr:colOff>352425</xdr:colOff>
                    <xdr:row>10</xdr:row>
                    <xdr:rowOff>114300</xdr:rowOff>
                  </from>
                  <to>
                    <xdr:col>6</xdr:col>
                    <xdr:colOff>657225</xdr:colOff>
                    <xdr:row>10</xdr:row>
                    <xdr:rowOff>352425</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sizeWithCells="1">
                  <from>
                    <xdr:col>6</xdr:col>
                    <xdr:colOff>352425</xdr:colOff>
                    <xdr:row>11</xdr:row>
                    <xdr:rowOff>104775</xdr:rowOff>
                  </from>
                  <to>
                    <xdr:col>6</xdr:col>
                    <xdr:colOff>657225</xdr:colOff>
                    <xdr:row>11</xdr:row>
                    <xdr:rowOff>342900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sizeWithCells="1">
                  <from>
                    <xdr:col>6</xdr:col>
                    <xdr:colOff>352425</xdr:colOff>
                    <xdr:row>12</xdr:row>
                    <xdr:rowOff>104775</xdr:rowOff>
                  </from>
                  <to>
                    <xdr:col>6</xdr:col>
                    <xdr:colOff>657225</xdr:colOff>
                    <xdr:row>12</xdr:row>
                    <xdr:rowOff>342900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sizeWithCells="1">
                  <from>
                    <xdr:col>6</xdr:col>
                    <xdr:colOff>352425</xdr:colOff>
                    <xdr:row>13</xdr:row>
                    <xdr:rowOff>104775</xdr:rowOff>
                  </from>
                  <to>
                    <xdr:col>6</xdr:col>
                    <xdr:colOff>657225</xdr:colOff>
                    <xdr:row>13</xdr:row>
                    <xdr:rowOff>342900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sizeWithCells="1">
                  <from>
                    <xdr:col>6</xdr:col>
                    <xdr:colOff>352425</xdr:colOff>
                    <xdr:row>14</xdr:row>
                    <xdr:rowOff>95250</xdr:rowOff>
                  </from>
                  <to>
                    <xdr:col>6</xdr:col>
                    <xdr:colOff>657225</xdr:colOff>
                    <xdr:row>14</xdr:row>
                    <xdr:rowOff>333375</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sizeWithCells="1">
                  <from>
                    <xdr:col>6</xdr:col>
                    <xdr:colOff>352425</xdr:colOff>
                    <xdr:row>15</xdr:row>
                    <xdr:rowOff>95250</xdr:rowOff>
                  </from>
                  <to>
                    <xdr:col>6</xdr:col>
                    <xdr:colOff>657225</xdr:colOff>
                    <xdr:row>15</xdr:row>
                    <xdr:rowOff>333375</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sizeWithCells="1">
                  <from>
                    <xdr:col>6</xdr:col>
                    <xdr:colOff>352425</xdr:colOff>
                    <xdr:row>16</xdr:row>
                    <xdr:rowOff>95250</xdr:rowOff>
                  </from>
                  <to>
                    <xdr:col>6</xdr:col>
                    <xdr:colOff>657225</xdr:colOff>
                    <xdr:row>16</xdr:row>
                    <xdr:rowOff>333375</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sizeWithCells="1">
                  <from>
                    <xdr:col>6</xdr:col>
                    <xdr:colOff>352425</xdr:colOff>
                    <xdr:row>17</xdr:row>
                    <xdr:rowOff>85725</xdr:rowOff>
                  </from>
                  <to>
                    <xdr:col>6</xdr:col>
                    <xdr:colOff>657225</xdr:colOff>
                    <xdr:row>17</xdr:row>
                    <xdr:rowOff>323850</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sizeWithCells="1">
                  <from>
                    <xdr:col>6</xdr:col>
                    <xdr:colOff>352425</xdr:colOff>
                    <xdr:row>18</xdr:row>
                    <xdr:rowOff>85725</xdr:rowOff>
                  </from>
                  <to>
                    <xdr:col>6</xdr:col>
                    <xdr:colOff>657225</xdr:colOff>
                    <xdr:row>18</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8E848-A0C6-4BF1-B1B4-8ED9A5F9E069}">
  <dimension ref="A1:O13"/>
  <sheetViews>
    <sheetView zoomScaleNormal="100" workbookViewId="0">
      <selection activeCell="E11" sqref="E11:E13"/>
    </sheetView>
  </sheetViews>
  <sheetFormatPr defaultRowHeight="13.5"/>
  <cols>
    <col min="1" max="1" width="2.25" style="75" customWidth="1"/>
    <col min="2" max="2" width="2.5" style="75" customWidth="1"/>
    <col min="3" max="3" width="20.125" style="75" customWidth="1"/>
    <col min="4" max="4" width="2.5" style="75" customWidth="1"/>
    <col min="5" max="5" width="9.875" style="75" customWidth="1"/>
    <col min="6" max="6" width="2.125" style="75" customWidth="1"/>
    <col min="7" max="7" width="8.5" style="75" customWidth="1"/>
    <col min="8" max="8" width="2.375" style="75" customWidth="1"/>
    <col min="9" max="9" width="8.125" style="75" customWidth="1"/>
    <col min="10" max="10" width="2.125" style="75" customWidth="1"/>
    <col min="11" max="11" width="7.875" style="75" customWidth="1"/>
    <col min="12" max="12" width="2.375" style="75" customWidth="1"/>
    <col min="13" max="13" width="8.5" style="75" customWidth="1"/>
    <col min="14" max="14" width="2.375" style="75" customWidth="1"/>
    <col min="15" max="15" width="13.125" style="75" customWidth="1"/>
    <col min="16" max="16384" width="9" style="75"/>
  </cols>
  <sheetData>
    <row r="1" spans="1:15" s="37" customFormat="1" ht="18" customHeight="1">
      <c r="A1" s="36" t="s">
        <v>189</v>
      </c>
      <c r="N1" s="842">
        <f>表1!AE1</f>
        <v>0</v>
      </c>
      <c r="O1" s="843"/>
    </row>
    <row r="2" spans="1:15" s="37" customFormat="1" ht="15.95" customHeight="1">
      <c r="N2" s="844"/>
      <c r="O2" s="845"/>
    </row>
    <row r="3" spans="1:15" s="37" customFormat="1" ht="18" customHeight="1">
      <c r="B3" s="452" t="s">
        <v>233</v>
      </c>
      <c r="C3" s="452" t="s">
        <v>516</v>
      </c>
    </row>
    <row r="4" spans="1:15" s="37" customFormat="1" ht="15.95" customHeight="1">
      <c r="C4" s="335" t="s">
        <v>370</v>
      </c>
    </row>
    <row r="5" spans="1:15" ht="15.95" customHeight="1"/>
    <row r="6" spans="1:15" ht="15.95" customHeight="1"/>
    <row r="8" spans="1:15" s="37" customFormat="1" ht="19.5" customHeight="1">
      <c r="A8" s="75"/>
      <c r="B8" s="851" t="s">
        <v>96</v>
      </c>
      <c r="C8" s="851"/>
      <c r="D8" s="851"/>
      <c r="E8" s="833" t="s">
        <v>332</v>
      </c>
      <c r="F8" s="833"/>
      <c r="G8" s="832" t="s">
        <v>97</v>
      </c>
      <c r="H8" s="832"/>
      <c r="I8" s="832"/>
      <c r="J8" s="832"/>
      <c r="K8" s="832" t="s">
        <v>98</v>
      </c>
      <c r="L8" s="832"/>
      <c r="M8" s="832"/>
      <c r="N8" s="832"/>
      <c r="O8" s="832"/>
    </row>
    <row r="9" spans="1:15" s="37" customFormat="1" ht="27" customHeight="1">
      <c r="B9" s="851"/>
      <c r="C9" s="851"/>
      <c r="D9" s="851"/>
      <c r="E9" s="834"/>
      <c r="F9" s="834"/>
      <c r="G9" s="834" t="s">
        <v>99</v>
      </c>
      <c r="H9" s="834"/>
      <c r="I9" s="835" t="s">
        <v>100</v>
      </c>
      <c r="J9" s="835"/>
      <c r="K9" s="834" t="s">
        <v>101</v>
      </c>
      <c r="L9" s="835"/>
      <c r="M9" s="835" t="s">
        <v>100</v>
      </c>
      <c r="N9" s="835"/>
      <c r="O9" s="44" t="s">
        <v>102</v>
      </c>
    </row>
    <row r="10" spans="1:15" s="37" customFormat="1" ht="31.5" customHeight="1">
      <c r="B10" s="851"/>
      <c r="C10" s="851"/>
      <c r="D10" s="851"/>
      <c r="E10" s="839" t="s">
        <v>175</v>
      </c>
      <c r="F10" s="839"/>
      <c r="G10" s="864" t="s">
        <v>176</v>
      </c>
      <c r="H10" s="864"/>
      <c r="I10" s="839" t="s">
        <v>217</v>
      </c>
      <c r="J10" s="839"/>
      <c r="K10" s="839" t="s">
        <v>177</v>
      </c>
      <c r="L10" s="839"/>
      <c r="M10" s="864" t="s">
        <v>218</v>
      </c>
      <c r="N10" s="839"/>
      <c r="O10" s="45" t="s">
        <v>178</v>
      </c>
    </row>
    <row r="11" spans="1:15" ht="63" customHeight="1">
      <c r="A11" s="37"/>
      <c r="B11" s="836" t="s">
        <v>517</v>
      </c>
      <c r="C11" s="837"/>
      <c r="D11" s="838"/>
      <c r="E11" s="852"/>
      <c r="F11" s="848" t="s">
        <v>84</v>
      </c>
      <c r="G11" s="494"/>
      <c r="H11" s="46" t="s">
        <v>84</v>
      </c>
      <c r="I11" s="434" t="str">
        <f>IF($E$11=0,"",G11/$E$11*100)</f>
        <v/>
      </c>
      <c r="J11" s="46" t="s">
        <v>172</v>
      </c>
      <c r="K11" s="494"/>
      <c r="L11" s="46" t="s">
        <v>84</v>
      </c>
      <c r="M11" s="435" t="str">
        <f>IF(COUNT(K11)=0,"",(G11+K11)/$E$11*100)</f>
        <v/>
      </c>
      <c r="N11" s="46" t="s">
        <v>172</v>
      </c>
      <c r="O11" s="426"/>
    </row>
    <row r="12" spans="1:15" ht="14.25" customHeight="1">
      <c r="B12" s="861" t="s">
        <v>103</v>
      </c>
      <c r="C12" s="862"/>
      <c r="D12" s="863"/>
      <c r="E12" s="853"/>
      <c r="F12" s="849"/>
      <c r="G12" s="857"/>
      <c r="H12" s="840" t="s">
        <v>84</v>
      </c>
      <c r="I12" s="855" t="str">
        <f>IF($E$11=0,"",G12/$E$11*100)</f>
        <v/>
      </c>
      <c r="J12" s="840" t="s">
        <v>94</v>
      </c>
      <c r="K12" s="857"/>
      <c r="L12" s="840" t="s">
        <v>95</v>
      </c>
      <c r="M12" s="859" t="str">
        <f>IF(COUNT(K12)=0,"",(G12+K12)/$E$11*100)</f>
        <v/>
      </c>
      <c r="N12" s="840" t="s">
        <v>172</v>
      </c>
      <c r="O12" s="846"/>
    </row>
    <row r="13" spans="1:15" ht="57" customHeight="1">
      <c r="B13" s="150" t="s">
        <v>179</v>
      </c>
      <c r="C13" s="401"/>
      <c r="D13" s="149" t="s">
        <v>180</v>
      </c>
      <c r="E13" s="854"/>
      <c r="F13" s="850"/>
      <c r="G13" s="858"/>
      <c r="H13" s="841"/>
      <c r="I13" s="856" t="str">
        <f>IF($E$11=0,"",G13/$E$11*100)</f>
        <v/>
      </c>
      <c r="J13" s="841"/>
      <c r="K13" s="858"/>
      <c r="L13" s="841"/>
      <c r="M13" s="860" t="str">
        <f>IF(COUNT(K13)=0,"",(G13+K13)/$E$11*100)</f>
        <v/>
      </c>
      <c r="N13" s="841"/>
      <c r="O13" s="847"/>
    </row>
  </sheetData>
  <mergeCells count="27">
    <mergeCell ref="N1:O2"/>
    <mergeCell ref="O12:O13"/>
    <mergeCell ref="F11:F13"/>
    <mergeCell ref="B8:D10"/>
    <mergeCell ref="E11:E13"/>
    <mergeCell ref="I12:I13"/>
    <mergeCell ref="K12:K13"/>
    <mergeCell ref="M12:M13"/>
    <mergeCell ref="J12:J13"/>
    <mergeCell ref="H12:H13"/>
    <mergeCell ref="L12:L13"/>
    <mergeCell ref="B12:D12"/>
    <mergeCell ref="G12:G13"/>
    <mergeCell ref="M10:N10"/>
    <mergeCell ref="E10:F10"/>
    <mergeCell ref="G10:H10"/>
    <mergeCell ref="B11:D11"/>
    <mergeCell ref="I10:J10"/>
    <mergeCell ref="K10:L10"/>
    <mergeCell ref="N12:N13"/>
    <mergeCell ref="G9:H9"/>
    <mergeCell ref="K8:O8"/>
    <mergeCell ref="E8:F9"/>
    <mergeCell ref="K9:L9"/>
    <mergeCell ref="M9:N9"/>
    <mergeCell ref="I9:J9"/>
    <mergeCell ref="G8:J8"/>
  </mergeCells>
  <phoneticPr fontId="2"/>
  <pageMargins left="0.6692913385826772" right="0.19685039370078741" top="0.39370078740157483" bottom="0.51181102362204722" header="0.31496062992125984" footer="0.27559055118110237"/>
  <pageSetup paperSize="9" scale="95" orientation="portrait" r:id="rId1"/>
  <headerFooter scaleWithDoc="0" alignWithMargins="0">
    <oddFooter>&amp;L&amp;9 2026.03.31新B&amp;C-7-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E937-5FBF-4D2F-8759-814122F83F15}">
  <dimension ref="A1:P40"/>
  <sheetViews>
    <sheetView zoomScaleNormal="100" workbookViewId="0">
      <selection activeCell="F14" sqref="F14:F25"/>
    </sheetView>
  </sheetViews>
  <sheetFormatPr defaultRowHeight="13.5"/>
  <cols>
    <col min="1" max="1" width="2.125" style="116" customWidth="1"/>
    <col min="2" max="2" width="2.5" style="116" customWidth="1"/>
    <col min="3" max="3" width="2.25" style="116" customWidth="1"/>
    <col min="4" max="4" width="23.25" style="117" customWidth="1"/>
    <col min="5" max="5" width="12.375" style="117" bestFit="1" customWidth="1"/>
    <col min="6" max="6" width="5.625" style="116" customWidth="1"/>
    <col min="7" max="7" width="2" style="116" customWidth="1"/>
    <col min="8" max="8" width="5.625" style="116" customWidth="1"/>
    <col min="9" max="9" width="2" style="116" customWidth="1"/>
    <col min="10" max="10" width="5.625" style="116" customWidth="1"/>
    <col min="11" max="11" width="1.875" style="116" customWidth="1"/>
    <col min="12" max="12" width="6" style="116" customWidth="1"/>
    <col min="13" max="13" width="2" style="116" customWidth="1"/>
    <col min="14" max="14" width="10.75" style="116" customWidth="1"/>
    <col min="15" max="15" width="5.625" style="116" customWidth="1"/>
    <col min="16" max="16" width="2.375" style="116" customWidth="1"/>
    <col min="17" max="17" width="1.25" style="116" customWidth="1"/>
    <col min="18" max="16384" width="9" style="116"/>
  </cols>
  <sheetData>
    <row r="1" spans="1:16" ht="17.25">
      <c r="A1" s="115" t="s">
        <v>190</v>
      </c>
      <c r="N1" s="902">
        <f>表1!AE1</f>
        <v>0</v>
      </c>
      <c r="O1" s="903"/>
      <c r="P1" s="904"/>
    </row>
    <row r="2" spans="1:16" ht="15.95" customHeight="1">
      <c r="N2" s="905"/>
      <c r="O2" s="906"/>
      <c r="P2" s="907"/>
    </row>
    <row r="3" spans="1:16" ht="18" customHeight="1">
      <c r="B3" s="332" t="s">
        <v>233</v>
      </c>
      <c r="C3" s="332" t="s">
        <v>513</v>
      </c>
    </row>
    <row r="4" spans="1:16" ht="15.95" customHeight="1">
      <c r="B4" s="118"/>
      <c r="C4" s="100" t="s">
        <v>384</v>
      </c>
      <c r="D4" s="119"/>
      <c r="E4" s="119"/>
    </row>
    <row r="5" spans="1:16" ht="10.5" customHeight="1">
      <c r="C5" s="120"/>
      <c r="D5" s="120"/>
      <c r="E5" s="120"/>
      <c r="F5" s="120"/>
      <c r="G5" s="120"/>
      <c r="H5" s="120"/>
      <c r="I5" s="120"/>
      <c r="J5" s="120"/>
      <c r="K5" s="120"/>
      <c r="L5" s="120"/>
      <c r="M5" s="120"/>
      <c r="N5" s="120"/>
      <c r="O5" s="120"/>
      <c r="P5" s="121"/>
    </row>
    <row r="6" spans="1:16" ht="18" customHeight="1">
      <c r="B6" s="332" t="s">
        <v>233</v>
      </c>
      <c r="C6" s="332" t="s">
        <v>514</v>
      </c>
    </row>
    <row r="7" spans="1:16" ht="18" customHeight="1">
      <c r="C7" s="332" t="s">
        <v>515</v>
      </c>
    </row>
    <row r="8" spans="1:16" ht="15.95" customHeight="1">
      <c r="B8" s="118"/>
      <c r="C8" s="100" t="s">
        <v>375</v>
      </c>
      <c r="D8" s="119"/>
      <c r="E8" s="119"/>
    </row>
    <row r="9" spans="1:16" ht="15.95" customHeight="1">
      <c r="B9" s="118"/>
      <c r="C9" s="100" t="s">
        <v>373</v>
      </c>
      <c r="D9" s="119"/>
      <c r="E9" s="119"/>
    </row>
    <row r="10" spans="1:16" ht="12.75" customHeight="1"/>
    <row r="11" spans="1:16" ht="18" customHeight="1">
      <c r="B11" s="871"/>
      <c r="C11" s="872"/>
      <c r="D11" s="872"/>
      <c r="E11" s="873"/>
      <c r="F11" s="870" t="s">
        <v>97</v>
      </c>
      <c r="G11" s="870"/>
      <c r="H11" s="870"/>
      <c r="I11" s="870"/>
      <c r="J11" s="870"/>
      <c r="K11" s="870"/>
      <c r="L11" s="870" t="s">
        <v>104</v>
      </c>
      <c r="M11" s="870"/>
      <c r="N11" s="870"/>
      <c r="O11" s="870"/>
      <c r="P11" s="870"/>
    </row>
    <row r="12" spans="1:16" ht="70.5" customHeight="1">
      <c r="B12" s="874"/>
      <c r="C12" s="875"/>
      <c r="D12" s="875"/>
      <c r="E12" s="876"/>
      <c r="F12" s="915" t="s">
        <v>132</v>
      </c>
      <c r="G12" s="915"/>
      <c r="H12" s="915" t="s">
        <v>105</v>
      </c>
      <c r="I12" s="915"/>
      <c r="J12" s="915" t="s">
        <v>211</v>
      </c>
      <c r="K12" s="915"/>
      <c r="L12" s="915" t="s">
        <v>369</v>
      </c>
      <c r="M12" s="915"/>
      <c r="N12" s="122" t="s">
        <v>102</v>
      </c>
      <c r="O12" s="915" t="s">
        <v>106</v>
      </c>
      <c r="P12" s="915"/>
    </row>
    <row r="13" spans="1:16" ht="22.5" customHeight="1" thickBot="1">
      <c r="B13" s="877"/>
      <c r="C13" s="878"/>
      <c r="D13" s="878"/>
      <c r="E13" s="879"/>
      <c r="F13" s="869" t="s">
        <v>21</v>
      </c>
      <c r="G13" s="869"/>
      <c r="H13" s="869" t="s">
        <v>22</v>
      </c>
      <c r="I13" s="869"/>
      <c r="J13" s="914" t="s">
        <v>219</v>
      </c>
      <c r="K13" s="869"/>
      <c r="L13" s="869" t="s">
        <v>23</v>
      </c>
      <c r="M13" s="869"/>
      <c r="N13" s="123" t="s">
        <v>258</v>
      </c>
      <c r="O13" s="869" t="s">
        <v>24</v>
      </c>
      <c r="P13" s="869"/>
    </row>
    <row r="14" spans="1:16" ht="26.1" customHeight="1" thickTop="1">
      <c r="B14" s="881" t="s">
        <v>121</v>
      </c>
      <c r="C14" s="897" t="s">
        <v>27</v>
      </c>
      <c r="D14" s="895" t="s">
        <v>107</v>
      </c>
      <c r="E14" s="124" t="s">
        <v>167</v>
      </c>
      <c r="F14" s="920"/>
      <c r="G14" s="923" t="s">
        <v>84</v>
      </c>
      <c r="H14" s="486"/>
      <c r="I14" s="125" t="s">
        <v>84</v>
      </c>
      <c r="J14" s="429" t="str">
        <f t="shared" ref="J14:J24" si="0">IF($F$14&gt;0,H14/$F$14*100,"")</f>
        <v/>
      </c>
      <c r="K14" s="125" t="s">
        <v>186</v>
      </c>
      <c r="L14" s="486"/>
      <c r="M14" s="125" t="s">
        <v>84</v>
      </c>
      <c r="N14" s="402"/>
      <c r="O14" s="486"/>
      <c r="P14" s="125" t="s">
        <v>84</v>
      </c>
    </row>
    <row r="15" spans="1:16" ht="26.1" customHeight="1">
      <c r="B15" s="881"/>
      <c r="C15" s="898"/>
      <c r="D15" s="896"/>
      <c r="E15" s="185" t="s">
        <v>168</v>
      </c>
      <c r="F15" s="921"/>
      <c r="G15" s="924"/>
      <c r="H15" s="487"/>
      <c r="I15" s="186" t="s">
        <v>84</v>
      </c>
      <c r="J15" s="430" t="str">
        <f t="shared" si="0"/>
        <v/>
      </c>
      <c r="K15" s="186" t="s">
        <v>186</v>
      </c>
      <c r="L15" s="487"/>
      <c r="M15" s="186" t="s">
        <v>84</v>
      </c>
      <c r="N15" s="403"/>
      <c r="O15" s="487"/>
      <c r="P15" s="130" t="s">
        <v>84</v>
      </c>
    </row>
    <row r="16" spans="1:16" ht="26.1" customHeight="1">
      <c r="B16" s="881"/>
      <c r="C16" s="898"/>
      <c r="D16" s="330" t="s">
        <v>334</v>
      </c>
      <c r="E16" s="331"/>
      <c r="F16" s="921"/>
      <c r="G16" s="924"/>
      <c r="H16" s="488"/>
      <c r="I16" s="130" t="s">
        <v>84</v>
      </c>
      <c r="J16" s="431" t="str">
        <f>IF($F$14&gt;0,H16/$F$14*100,"")</f>
        <v/>
      </c>
      <c r="K16" s="130" t="s">
        <v>172</v>
      </c>
      <c r="L16" s="488"/>
      <c r="M16" s="130" t="s">
        <v>84</v>
      </c>
      <c r="N16" s="404"/>
      <c r="O16" s="488"/>
      <c r="P16" s="127" t="s">
        <v>84</v>
      </c>
    </row>
    <row r="17" spans="2:16" ht="26.1" customHeight="1">
      <c r="B17" s="882"/>
      <c r="C17" s="898"/>
      <c r="D17" s="128" t="s">
        <v>86</v>
      </c>
      <c r="E17" s="129"/>
      <c r="F17" s="921"/>
      <c r="G17" s="924"/>
      <c r="H17" s="488"/>
      <c r="I17" s="130" t="s">
        <v>84</v>
      </c>
      <c r="J17" s="431" t="str">
        <f t="shared" si="0"/>
        <v/>
      </c>
      <c r="K17" s="130" t="s">
        <v>186</v>
      </c>
      <c r="L17" s="488"/>
      <c r="M17" s="130" t="s">
        <v>84</v>
      </c>
      <c r="N17" s="404"/>
      <c r="O17" s="488"/>
      <c r="P17" s="130" t="s">
        <v>84</v>
      </c>
    </row>
    <row r="18" spans="2:16" ht="26.1" customHeight="1">
      <c r="B18" s="882"/>
      <c r="C18" s="898"/>
      <c r="D18" s="128" t="s">
        <v>87</v>
      </c>
      <c r="E18" s="129"/>
      <c r="F18" s="921"/>
      <c r="G18" s="924"/>
      <c r="H18" s="488"/>
      <c r="I18" s="130" t="s">
        <v>84</v>
      </c>
      <c r="J18" s="431" t="str">
        <f t="shared" si="0"/>
        <v/>
      </c>
      <c r="K18" s="130" t="s">
        <v>186</v>
      </c>
      <c r="L18" s="488"/>
      <c r="M18" s="130" t="s">
        <v>84</v>
      </c>
      <c r="N18" s="404"/>
      <c r="O18" s="488"/>
      <c r="P18" s="130" t="s">
        <v>84</v>
      </c>
    </row>
    <row r="19" spans="2:16" ht="26.1" customHeight="1">
      <c r="B19" s="882"/>
      <c r="C19" s="898"/>
      <c r="D19" s="900" t="s">
        <v>29</v>
      </c>
      <c r="E19" s="131" t="s">
        <v>169</v>
      </c>
      <c r="F19" s="921"/>
      <c r="G19" s="924"/>
      <c r="H19" s="488"/>
      <c r="I19" s="130" t="s">
        <v>84</v>
      </c>
      <c r="J19" s="431" t="str">
        <f t="shared" si="0"/>
        <v/>
      </c>
      <c r="K19" s="130" t="s">
        <v>186</v>
      </c>
      <c r="L19" s="488"/>
      <c r="M19" s="130" t="s">
        <v>84</v>
      </c>
      <c r="N19" s="404"/>
      <c r="O19" s="488"/>
      <c r="P19" s="130" t="s">
        <v>84</v>
      </c>
    </row>
    <row r="20" spans="2:16" ht="26.1" customHeight="1">
      <c r="B20" s="882"/>
      <c r="C20" s="899"/>
      <c r="D20" s="901"/>
      <c r="E20" s="126" t="s">
        <v>168</v>
      </c>
      <c r="F20" s="921"/>
      <c r="G20" s="924"/>
      <c r="H20" s="488"/>
      <c r="I20" s="130" t="s">
        <v>84</v>
      </c>
      <c r="J20" s="431" t="str">
        <f t="shared" si="0"/>
        <v/>
      </c>
      <c r="K20" s="130" t="s">
        <v>186</v>
      </c>
      <c r="L20" s="488"/>
      <c r="M20" s="130" t="s">
        <v>84</v>
      </c>
      <c r="N20" s="404"/>
      <c r="O20" s="488"/>
      <c r="P20" s="130" t="s">
        <v>84</v>
      </c>
    </row>
    <row r="21" spans="2:16" ht="26.1" customHeight="1">
      <c r="B21" s="882"/>
      <c r="C21" s="910" t="s">
        <v>30</v>
      </c>
      <c r="D21" s="911"/>
      <c r="E21" s="131" t="s">
        <v>169</v>
      </c>
      <c r="F21" s="921"/>
      <c r="G21" s="924"/>
      <c r="H21" s="488"/>
      <c r="I21" s="130" t="s">
        <v>84</v>
      </c>
      <c r="J21" s="431" t="str">
        <f t="shared" si="0"/>
        <v/>
      </c>
      <c r="K21" s="130" t="s">
        <v>186</v>
      </c>
      <c r="L21" s="488"/>
      <c r="M21" s="130" t="s">
        <v>84</v>
      </c>
      <c r="N21" s="404"/>
      <c r="O21" s="488"/>
      <c r="P21" s="130" t="s">
        <v>84</v>
      </c>
    </row>
    <row r="22" spans="2:16" ht="26.1" customHeight="1">
      <c r="B22" s="882"/>
      <c r="C22" s="912"/>
      <c r="D22" s="913"/>
      <c r="E22" s="126" t="s">
        <v>168</v>
      </c>
      <c r="F22" s="921"/>
      <c r="G22" s="924"/>
      <c r="H22" s="488"/>
      <c r="I22" s="130" t="s">
        <v>84</v>
      </c>
      <c r="J22" s="431" t="str">
        <f t="shared" si="0"/>
        <v/>
      </c>
      <c r="K22" s="130" t="s">
        <v>186</v>
      </c>
      <c r="L22" s="488"/>
      <c r="M22" s="130" t="s">
        <v>84</v>
      </c>
      <c r="N22" s="404"/>
      <c r="O22" s="488"/>
      <c r="P22" s="130" t="s">
        <v>84</v>
      </c>
    </row>
    <row r="23" spans="2:16" ht="26.1" customHeight="1">
      <c r="B23" s="882"/>
      <c r="C23" s="132" t="s">
        <v>170</v>
      </c>
      <c r="D23" s="129"/>
      <c r="E23" s="133"/>
      <c r="F23" s="921"/>
      <c r="G23" s="924"/>
      <c r="H23" s="488"/>
      <c r="I23" s="130" t="s">
        <v>84</v>
      </c>
      <c r="J23" s="431" t="str">
        <f t="shared" si="0"/>
        <v/>
      </c>
      <c r="K23" s="130" t="s">
        <v>186</v>
      </c>
      <c r="L23" s="488"/>
      <c r="M23" s="130" t="s">
        <v>84</v>
      </c>
      <c r="N23" s="404"/>
      <c r="O23" s="488"/>
      <c r="P23" s="130" t="s">
        <v>84</v>
      </c>
    </row>
    <row r="24" spans="2:16" ht="26.1" customHeight="1">
      <c r="B24" s="882"/>
      <c r="C24" s="134" t="s">
        <v>171</v>
      </c>
      <c r="D24" s="135"/>
      <c r="E24" s="136"/>
      <c r="F24" s="921"/>
      <c r="G24" s="924"/>
      <c r="H24" s="489"/>
      <c r="I24" s="130" t="s">
        <v>84</v>
      </c>
      <c r="J24" s="432" t="str">
        <f t="shared" si="0"/>
        <v/>
      </c>
      <c r="K24" s="130" t="s">
        <v>186</v>
      </c>
      <c r="L24" s="489"/>
      <c r="M24" s="130" t="s">
        <v>84</v>
      </c>
      <c r="N24" s="405"/>
      <c r="O24" s="489"/>
      <c r="P24" s="137" t="s">
        <v>84</v>
      </c>
    </row>
    <row r="25" spans="2:16" ht="26.1" customHeight="1" thickBot="1">
      <c r="B25" s="888"/>
      <c r="C25" s="892" t="s">
        <v>25</v>
      </c>
      <c r="D25" s="893"/>
      <c r="E25" s="894"/>
      <c r="F25" s="922"/>
      <c r="G25" s="925"/>
      <c r="H25" s="490">
        <f>SUM(H14:H24)</f>
        <v>0</v>
      </c>
      <c r="I25" s="138" t="s">
        <v>84</v>
      </c>
      <c r="J25" s="428" t="str">
        <f>IF($F$14&gt;0,H25/$F$14*100,"")</f>
        <v/>
      </c>
      <c r="K25" s="138" t="s">
        <v>186</v>
      </c>
      <c r="L25" s="490">
        <f>SUM(L14:L24)</f>
        <v>0</v>
      </c>
      <c r="M25" s="138" t="s">
        <v>84</v>
      </c>
      <c r="N25" s="406" t="s">
        <v>6</v>
      </c>
      <c r="O25" s="490">
        <f>SUM(O13:O24)</f>
        <v>0</v>
      </c>
      <c r="P25" s="138" t="s">
        <v>84</v>
      </c>
    </row>
    <row r="26" spans="2:16" ht="26.1" customHeight="1" thickTop="1">
      <c r="B26" s="880" t="s">
        <v>120</v>
      </c>
      <c r="C26" s="884" t="s">
        <v>28</v>
      </c>
      <c r="D26" s="139" t="s">
        <v>107</v>
      </c>
      <c r="E26" s="140"/>
      <c r="F26" s="865"/>
      <c r="G26" s="916" t="s">
        <v>84</v>
      </c>
      <c r="H26" s="486"/>
      <c r="I26" s="125" t="s">
        <v>84</v>
      </c>
      <c r="J26" s="429" t="str">
        <f t="shared" ref="J26:J32" si="1">IF($F$26&gt;0,H26/$F$26*100,"")</f>
        <v/>
      </c>
      <c r="K26" s="125" t="s">
        <v>186</v>
      </c>
      <c r="L26" s="492"/>
      <c r="M26" s="125" t="s">
        <v>84</v>
      </c>
      <c r="N26" s="402"/>
      <c r="O26" s="486"/>
      <c r="P26" s="125" t="s">
        <v>84</v>
      </c>
    </row>
    <row r="27" spans="2:16" ht="26.1" customHeight="1">
      <c r="B27" s="881"/>
      <c r="C27" s="885"/>
      <c r="D27" s="129" t="s">
        <v>334</v>
      </c>
      <c r="E27" s="133"/>
      <c r="F27" s="866"/>
      <c r="G27" s="917"/>
      <c r="H27" s="488"/>
      <c r="I27" s="130" t="s">
        <v>84</v>
      </c>
      <c r="J27" s="431" t="str">
        <f t="shared" si="1"/>
        <v/>
      </c>
      <c r="K27" s="130" t="s">
        <v>172</v>
      </c>
      <c r="L27" s="493"/>
      <c r="M27" s="130" t="s">
        <v>84</v>
      </c>
      <c r="N27" s="404"/>
      <c r="O27" s="488"/>
      <c r="P27" s="130" t="s">
        <v>84</v>
      </c>
    </row>
    <row r="28" spans="2:16" ht="26.1" customHeight="1">
      <c r="B28" s="882"/>
      <c r="C28" s="886"/>
      <c r="D28" s="129" t="s">
        <v>86</v>
      </c>
      <c r="E28" s="133"/>
      <c r="F28" s="867"/>
      <c r="G28" s="918"/>
      <c r="H28" s="488"/>
      <c r="I28" s="130" t="s">
        <v>84</v>
      </c>
      <c r="J28" s="431" t="str">
        <f t="shared" si="1"/>
        <v/>
      </c>
      <c r="K28" s="130" t="s">
        <v>186</v>
      </c>
      <c r="L28" s="493"/>
      <c r="M28" s="130" t="s">
        <v>84</v>
      </c>
      <c r="N28" s="404"/>
      <c r="O28" s="488"/>
      <c r="P28" s="130" t="s">
        <v>84</v>
      </c>
    </row>
    <row r="29" spans="2:16" ht="26.1" customHeight="1">
      <c r="B29" s="882"/>
      <c r="C29" s="886"/>
      <c r="D29" s="129" t="s">
        <v>87</v>
      </c>
      <c r="E29" s="133"/>
      <c r="F29" s="867"/>
      <c r="G29" s="918"/>
      <c r="H29" s="488"/>
      <c r="I29" s="130" t="s">
        <v>84</v>
      </c>
      <c r="J29" s="431" t="str">
        <f t="shared" si="1"/>
        <v/>
      </c>
      <c r="K29" s="130" t="s">
        <v>186</v>
      </c>
      <c r="L29" s="493"/>
      <c r="M29" s="130" t="s">
        <v>84</v>
      </c>
      <c r="N29" s="404"/>
      <c r="O29" s="488"/>
      <c r="P29" s="130" t="s">
        <v>84</v>
      </c>
    </row>
    <row r="30" spans="2:16" ht="26.1" customHeight="1">
      <c r="B30" s="882"/>
      <c r="C30" s="887"/>
      <c r="D30" s="129" t="s">
        <v>29</v>
      </c>
      <c r="E30" s="133"/>
      <c r="F30" s="867"/>
      <c r="G30" s="918"/>
      <c r="H30" s="488"/>
      <c r="I30" s="130" t="s">
        <v>84</v>
      </c>
      <c r="J30" s="431" t="str">
        <f t="shared" si="1"/>
        <v/>
      </c>
      <c r="K30" s="130" t="s">
        <v>186</v>
      </c>
      <c r="L30" s="493"/>
      <c r="M30" s="130" t="s">
        <v>84</v>
      </c>
      <c r="N30" s="404"/>
      <c r="O30" s="488"/>
      <c r="P30" s="130" t="s">
        <v>84</v>
      </c>
    </row>
    <row r="31" spans="2:16" ht="26.1" customHeight="1">
      <c r="B31" s="882"/>
      <c r="C31" s="908" t="s">
        <v>30</v>
      </c>
      <c r="D31" s="909"/>
      <c r="E31" s="141"/>
      <c r="F31" s="867"/>
      <c r="G31" s="918"/>
      <c r="H31" s="488"/>
      <c r="I31" s="130" t="s">
        <v>84</v>
      </c>
      <c r="J31" s="432" t="str">
        <f t="shared" si="1"/>
        <v/>
      </c>
      <c r="K31" s="130" t="s">
        <v>186</v>
      </c>
      <c r="L31" s="488"/>
      <c r="M31" s="130" t="s">
        <v>84</v>
      </c>
      <c r="N31" s="404"/>
      <c r="O31" s="488"/>
      <c r="P31" s="130" t="s">
        <v>84</v>
      </c>
    </row>
    <row r="32" spans="2:16" ht="26.1" customHeight="1">
      <c r="B32" s="883"/>
      <c r="C32" s="889" t="s">
        <v>25</v>
      </c>
      <c r="D32" s="890"/>
      <c r="E32" s="891"/>
      <c r="F32" s="868"/>
      <c r="G32" s="919"/>
      <c r="H32" s="491">
        <f>SUM(H26:H31)</f>
        <v>0</v>
      </c>
      <c r="I32" s="142" t="s">
        <v>84</v>
      </c>
      <c r="J32" s="433" t="str">
        <f t="shared" si="1"/>
        <v/>
      </c>
      <c r="K32" s="142" t="s">
        <v>186</v>
      </c>
      <c r="L32" s="491">
        <f>SUM(L26:L31)</f>
        <v>0</v>
      </c>
      <c r="M32" s="142" t="s">
        <v>84</v>
      </c>
      <c r="N32" s="407" t="s">
        <v>6</v>
      </c>
      <c r="O32" s="491">
        <f>SUM(O26:O31)</f>
        <v>0</v>
      </c>
      <c r="P32" s="142" t="s">
        <v>84</v>
      </c>
    </row>
    <row r="33" spans="2:4" ht="9" customHeight="1"/>
    <row r="34" spans="2:4">
      <c r="B34" s="336" t="s">
        <v>457</v>
      </c>
      <c r="C34" s="56" t="s">
        <v>470</v>
      </c>
      <c r="D34" s="48"/>
    </row>
    <row r="35" spans="2:4">
      <c r="B35" s="83"/>
      <c r="C35" s="83" t="s">
        <v>471</v>
      </c>
      <c r="D35" s="48"/>
    </row>
    <row r="36" spans="2:4">
      <c r="B36" s="83" t="s">
        <v>461</v>
      </c>
      <c r="C36" s="56" t="s">
        <v>472</v>
      </c>
    </row>
    <row r="37" spans="2:4">
      <c r="B37" s="84" t="s">
        <v>464</v>
      </c>
      <c r="C37" s="56" t="s">
        <v>474</v>
      </c>
    </row>
    <row r="38" spans="2:4">
      <c r="B38" s="83"/>
      <c r="C38" s="56" t="s">
        <v>473</v>
      </c>
    </row>
    <row r="39" spans="2:4">
      <c r="B39" s="83"/>
      <c r="C39" s="56" t="s">
        <v>475</v>
      </c>
    </row>
    <row r="40" spans="2:4">
      <c r="B40" s="143"/>
    </row>
  </sheetData>
  <protectedRanges>
    <protectedRange sqref="F14:F32" name="範囲1_1"/>
    <protectedRange sqref="O14:O24" name="範囲5"/>
    <protectedRange sqref="N14:N24" name="範囲4"/>
    <protectedRange sqref="L14:L24" name="範囲3"/>
    <protectedRange sqref="H14:H24" name="範囲2"/>
    <protectedRange sqref="O25" name="範囲5_2"/>
    <protectedRange sqref="N25" name="範囲4_2"/>
    <protectedRange sqref="L25" name="範囲3_2"/>
    <protectedRange sqref="H25" name="範囲2_2"/>
    <protectedRange sqref="O26:O31" name="範囲5_4"/>
    <protectedRange sqref="N26:N31" name="範囲4_4"/>
    <protectedRange sqref="L26:L31" name="範囲3_4"/>
    <protectedRange sqref="H26:H31" name="範囲2_4"/>
    <protectedRange sqref="O32" name="範囲5_3"/>
    <protectedRange sqref="N32" name="範囲4_3"/>
    <protectedRange sqref="L32" name="範囲3_3"/>
    <protectedRange sqref="H32" name="範囲2_3"/>
  </protectedRanges>
  <mergeCells count="28">
    <mergeCell ref="N1:P2"/>
    <mergeCell ref="C31:D31"/>
    <mergeCell ref="O13:P13"/>
    <mergeCell ref="C21:D22"/>
    <mergeCell ref="H13:I13"/>
    <mergeCell ref="J13:K13"/>
    <mergeCell ref="L13:M13"/>
    <mergeCell ref="L11:P11"/>
    <mergeCell ref="F12:G12"/>
    <mergeCell ref="L12:M12"/>
    <mergeCell ref="O12:P12"/>
    <mergeCell ref="H12:I12"/>
    <mergeCell ref="J12:K12"/>
    <mergeCell ref="G26:G32"/>
    <mergeCell ref="F14:F25"/>
    <mergeCell ref="G14:G25"/>
    <mergeCell ref="F26:F32"/>
    <mergeCell ref="F13:G13"/>
    <mergeCell ref="F11:K11"/>
    <mergeCell ref="B11:E13"/>
    <mergeCell ref="B26:B32"/>
    <mergeCell ref="C26:C30"/>
    <mergeCell ref="B14:B25"/>
    <mergeCell ref="C32:E32"/>
    <mergeCell ref="C25:E25"/>
    <mergeCell ref="D14:D15"/>
    <mergeCell ref="C14:C20"/>
    <mergeCell ref="D19:D20"/>
  </mergeCells>
  <phoneticPr fontId="2"/>
  <pageMargins left="0.6692913385826772" right="0.19685039370078741" top="0.39370078740157483" bottom="0.51181102362204722" header="0.31496062992125984" footer="0.27559055118110237"/>
  <pageSetup paperSize="9" scale="95" orientation="portrait" r:id="rId1"/>
  <headerFooter scaleWithDoc="0" alignWithMargins="0">
    <oddFooter>&amp;L&amp;9 2026.03.31新B&amp;C-8-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vt:i4>
      </vt:variant>
    </vt:vector>
  </HeadingPairs>
  <TitlesOfParts>
    <vt:vector size="22" baseType="lpstr">
      <vt:lpstr>ﾁｪｯｸﾘｽﾄ表紙</vt:lpstr>
      <vt:lpstr>ﾁｪｯｸﾘｽﾄ記入表1</vt:lpstr>
      <vt:lpstr>ﾁｪｯｸﾘｽﾄ記入表2</vt:lpstr>
      <vt:lpstr>ﾁｪｯｸﾘｽﾄ記入表3</vt:lpstr>
      <vt:lpstr>表1</vt:lpstr>
      <vt:lpstr>表2</vt:lpstr>
      <vt:lpstr>表3</vt:lpstr>
      <vt:lpstr>表4</vt:lpstr>
      <vt:lpstr>表5</vt:lpstr>
      <vt:lpstr>表6</vt:lpstr>
      <vt:lpstr>表7</vt:lpstr>
      <vt:lpstr>表8</vt:lpstr>
      <vt:lpstr>表9</vt:lpstr>
      <vt:lpstr>表10</vt:lpstr>
      <vt:lpstr>環境目標</vt:lpstr>
      <vt:lpstr>ﾁｪｯｸﾘｽﾄ記入表1!Print_Area</vt:lpstr>
      <vt:lpstr>ﾁｪｯｸﾘｽﾄ記入表2!Print_Area</vt:lpstr>
      <vt:lpstr>ﾁｪｯｸﾘｽﾄ記入表3!Print_Area</vt:lpstr>
      <vt:lpstr>環境目標!Print_Area</vt:lpstr>
      <vt:lpstr>表5!Print_Area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反町　泰雄</dc:creator>
  <cp:lastModifiedBy>池田 和弘</cp:lastModifiedBy>
  <cp:lastPrinted>2026-03-27T01:21:41Z</cp:lastPrinted>
  <dcterms:created xsi:type="dcterms:W3CDTF">2002-05-31T05:07:33Z</dcterms:created>
  <dcterms:modified xsi:type="dcterms:W3CDTF">2026-04-06T04:34:02Z</dcterms:modified>
</cp:coreProperties>
</file>