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5.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6.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7.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F878E82A-2CD2-4FDC-933E-C8CE2A782986}" xr6:coauthVersionLast="47" xr6:coauthVersionMax="47" xr10:uidLastSave="{00000000-0000-0000-0000-000000000000}"/>
  <bookViews>
    <workbookView xWindow="3510" yWindow="2370" windowWidth="14820" windowHeight="13830" tabRatio="779" xr2:uid="{F08F7E97-D6BC-4AB8-89D5-6F41D08E7F51}"/>
  </bookViews>
  <sheets>
    <sheet name="ﾁｪｯｸﾘｽﾄ表紙 " sheetId="62" r:id="rId1"/>
    <sheet name="ﾁｪｯｸﾘｽﾄ記入表1" sheetId="53" r:id="rId2"/>
    <sheet name="ﾁｪｯｸﾘｽﾄ記入表2" sheetId="54" r:id="rId3"/>
    <sheet name="ﾁｪｯｸﾘｽﾄ記入表3" sheetId="55" r:id="rId4"/>
    <sheet name="表1" sheetId="56" r:id="rId5"/>
    <sheet name="表2" sheetId="57" r:id="rId6"/>
    <sheet name="表3" sheetId="58" r:id="rId7"/>
    <sheet name="表4" sheetId="59" r:id="rId8"/>
    <sheet name="表5" sheetId="60" r:id="rId9"/>
    <sheet name="表6" sheetId="61" r:id="rId10"/>
    <sheet name="環境目標" sheetId="63" r:id="rId11"/>
  </sheets>
  <definedNames>
    <definedName name="_xlnm.Print_Area" localSheetId="1">ﾁｪｯｸﾘｽﾄ記入表1!$A$1:$F$30</definedName>
    <definedName name="_xlnm.Print_Area" localSheetId="2">ﾁｪｯｸﾘｽﾄ記入表2!$A$1:$F$35</definedName>
    <definedName name="_xlnm.Print_Area" localSheetId="3">ﾁｪｯｸﾘｽﾄ記入表3!$A$1:$F$27</definedName>
    <definedName name="_xlnm.Print_Area" localSheetId="10">環境目標!$B$2:$X$24</definedName>
    <definedName name="_xlnm.Print_Area" localSheetId="4">表1!$B$1:$AF$33</definedName>
    <definedName name="_xlnm.Print_Area" localSheetId="5">表2!$B$1:$AA$28</definedName>
    <definedName name="_xlnm.Print_Area" localSheetId="6">表3!$A$1:$F$20</definedName>
    <definedName name="_xlnm.Print_Area" localSheetId="7">表4!$A$1:$F$12</definedName>
    <definedName name="_xlnm.Print_Area" localSheetId="8">表5!$A$1:$F$12</definedName>
    <definedName name="_xlnm.Print_Area" localSheetId="9">表6!$B$1:$AC$33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61" l="1"/>
  <c r="R28" i="61"/>
  <c r="R27" i="61"/>
  <c r="R26" i="61"/>
  <c r="R25" i="61"/>
  <c r="R24" i="61"/>
  <c r="R23" i="61"/>
  <c r="R22" i="61"/>
  <c r="R21" i="61"/>
  <c r="R20" i="61"/>
  <c r="R19" i="61"/>
  <c r="R18" i="61"/>
  <c r="R17" i="61"/>
  <c r="R16" i="61"/>
  <c r="R30" i="61" s="1"/>
  <c r="L29" i="61"/>
  <c r="L28" i="61"/>
  <c r="L27" i="61"/>
  <c r="L26" i="61"/>
  <c r="L25" i="61"/>
  <c r="L24" i="61"/>
  <c r="L23" i="61"/>
  <c r="L22" i="61"/>
  <c r="L21" i="61"/>
  <c r="L20" i="61"/>
  <c r="L19" i="61"/>
  <c r="L18" i="61"/>
  <c r="L17" i="61"/>
  <c r="L16" i="61"/>
  <c r="R15" i="61"/>
  <c r="L15" i="61"/>
  <c r="S20" i="63"/>
  <c r="S19" i="63"/>
  <c r="S18" i="63"/>
  <c r="S17" i="63"/>
  <c r="S16" i="63"/>
  <c r="S15" i="63"/>
  <c r="S14" i="63"/>
  <c r="S13" i="63"/>
  <c r="S12" i="63"/>
  <c r="L20" i="63"/>
  <c r="J20" i="63"/>
  <c r="L19" i="63"/>
  <c r="J19" i="63"/>
  <c r="L18" i="63"/>
  <c r="J18" i="63"/>
  <c r="L17" i="63"/>
  <c r="J17" i="63"/>
  <c r="L16" i="63"/>
  <c r="J16" i="63"/>
  <c r="L15" i="63"/>
  <c r="J15" i="63"/>
  <c r="L14" i="63"/>
  <c r="J14" i="63"/>
  <c r="L13" i="63"/>
  <c r="J13" i="63"/>
  <c r="J12" i="63"/>
  <c r="F20" i="63"/>
  <c r="F19" i="63"/>
  <c r="F18" i="63"/>
  <c r="F17" i="63"/>
  <c r="F16" i="63"/>
  <c r="G16" i="63"/>
  <c r="F15" i="63"/>
  <c r="G15" i="63"/>
  <c r="F14" i="63"/>
  <c r="F13" i="63"/>
  <c r="F12" i="63"/>
  <c r="V4" i="63"/>
  <c r="O4" i="63"/>
  <c r="M10" i="63"/>
  <c r="G10" i="63"/>
  <c r="V5" i="63"/>
  <c r="R5" i="63"/>
  <c r="O5" i="63"/>
  <c r="K5" i="63"/>
  <c r="R4" i="63"/>
  <c r="K4" i="63"/>
  <c r="C5" i="63"/>
  <c r="X2" i="61"/>
  <c r="B12" i="63"/>
  <c r="L12" i="63"/>
  <c r="I20" i="63"/>
  <c r="I19" i="63"/>
  <c r="I18" i="63"/>
  <c r="I17" i="63"/>
  <c r="I16" i="63"/>
  <c r="I15" i="63"/>
  <c r="I14" i="63"/>
  <c r="I13" i="63"/>
  <c r="I12" i="63"/>
  <c r="D20" i="63"/>
  <c r="D19" i="63"/>
  <c r="D18" i="63"/>
  <c r="D17" i="63"/>
  <c r="D16" i="63"/>
  <c r="D15" i="63"/>
  <c r="D14" i="63"/>
  <c r="D13" i="63"/>
  <c r="C20" i="63"/>
  <c r="C19" i="63"/>
  <c r="C18" i="63"/>
  <c r="C17" i="63"/>
  <c r="C16" i="63"/>
  <c r="C15" i="63"/>
  <c r="C14" i="63"/>
  <c r="C13" i="63"/>
  <c r="B20" i="63"/>
  <c r="B19" i="63"/>
  <c r="B18" i="63"/>
  <c r="B17" i="63"/>
  <c r="B16" i="63"/>
  <c r="B15" i="63"/>
  <c r="B14" i="63"/>
  <c r="B13" i="63"/>
  <c r="K25" i="57"/>
  <c r="K20" i="63"/>
  <c r="K24" i="57"/>
  <c r="K19" i="63"/>
  <c r="K23" i="57"/>
  <c r="K18" i="63"/>
  <c r="K22" i="57"/>
  <c r="K17" i="63"/>
  <c r="K21" i="57"/>
  <c r="P21" i="57"/>
  <c r="K20" i="57"/>
  <c r="K15" i="63"/>
  <c r="K19" i="57"/>
  <c r="K14" i="63"/>
  <c r="K18" i="57"/>
  <c r="K13" i="63"/>
  <c r="D25" i="57"/>
  <c r="D24" i="57"/>
  <c r="D23" i="57"/>
  <c r="D22" i="57"/>
  <c r="D21" i="57"/>
  <c r="D20" i="57"/>
  <c r="D19" i="57"/>
  <c r="D18" i="57"/>
  <c r="C25" i="57"/>
  <c r="C24" i="57"/>
  <c r="C23" i="57"/>
  <c r="C22" i="57"/>
  <c r="C21" i="57"/>
  <c r="C20" i="57"/>
  <c r="C19" i="57"/>
  <c r="C18" i="57"/>
  <c r="B25" i="57"/>
  <c r="B24" i="57"/>
  <c r="B23" i="57"/>
  <c r="B22" i="57"/>
  <c r="B21" i="57"/>
  <c r="B20" i="57"/>
  <c r="B19" i="57"/>
  <c r="B18" i="57"/>
  <c r="D12" i="63"/>
  <c r="C12" i="63"/>
  <c r="AH25" i="61"/>
  <c r="AH16" i="61"/>
  <c r="U16" i="61"/>
  <c r="AH17" i="61"/>
  <c r="U17" i="61"/>
  <c r="AH18" i="61"/>
  <c r="U18" i="61"/>
  <c r="AH22" i="61"/>
  <c r="E2" i="59"/>
  <c r="E1" i="58"/>
  <c r="E2" i="60"/>
  <c r="T2" i="57"/>
  <c r="K17" i="57"/>
  <c r="K12" i="63"/>
  <c r="U24" i="56"/>
  <c r="H25" i="57"/>
  <c r="H20" i="63"/>
  <c r="U23" i="56"/>
  <c r="H24" i="57"/>
  <c r="H19" i="63"/>
  <c r="M19" i="63"/>
  <c r="U22" i="56"/>
  <c r="H23" i="57"/>
  <c r="H18" i="63"/>
  <c r="U21" i="56"/>
  <c r="H22" i="57"/>
  <c r="H17" i="63"/>
  <c r="U20" i="56"/>
  <c r="H21" i="57"/>
  <c r="H16" i="63"/>
  <c r="U19" i="56"/>
  <c r="H20" i="57"/>
  <c r="H15" i="63"/>
  <c r="U18" i="56"/>
  <c r="H19" i="57"/>
  <c r="H14" i="63"/>
  <c r="M14" i="63"/>
  <c r="U17" i="56"/>
  <c r="H18" i="57"/>
  <c r="H13" i="63"/>
  <c r="R24" i="56"/>
  <c r="E25" i="57"/>
  <c r="E20" i="63"/>
  <c r="G20" i="63"/>
  <c r="R23" i="56"/>
  <c r="E24" i="57"/>
  <c r="E19" i="63"/>
  <c r="R22" i="56"/>
  <c r="E23" i="57"/>
  <c r="E18" i="63"/>
  <c r="R21" i="56"/>
  <c r="E22" i="57"/>
  <c r="E17" i="63"/>
  <c r="R20" i="56"/>
  <c r="E21" i="57"/>
  <c r="E16" i="63"/>
  <c r="R19" i="56"/>
  <c r="E20" i="57"/>
  <c r="E15" i="63"/>
  <c r="R18" i="56"/>
  <c r="E19" i="57"/>
  <c r="E14" i="63"/>
  <c r="R17" i="56"/>
  <c r="E18" i="57"/>
  <c r="E13" i="63"/>
  <c r="R16" i="56"/>
  <c r="E17" i="57"/>
  <c r="E12" i="63"/>
  <c r="AG30" i="61"/>
  <c r="AH30" i="61"/>
  <c r="U30" i="61"/>
  <c r="AH29" i="61"/>
  <c r="AH28" i="61"/>
  <c r="AH27" i="61"/>
  <c r="AH26" i="61"/>
  <c r="AH24" i="61"/>
  <c r="AH23" i="61"/>
  <c r="AH21" i="61"/>
  <c r="AH20" i="61"/>
  <c r="AH19" i="61"/>
  <c r="AF29" i="61"/>
  <c r="AF28" i="61"/>
  <c r="AF27" i="61"/>
  <c r="AF26" i="61"/>
  <c r="AF25" i="61"/>
  <c r="AF24" i="61"/>
  <c r="AF23" i="61"/>
  <c r="AF22" i="61"/>
  <c r="AF21" i="61"/>
  <c r="AF20" i="61"/>
  <c r="AF19" i="61"/>
  <c r="AF18" i="61"/>
  <c r="AF17" i="61"/>
  <c r="AF16" i="61"/>
  <c r="AA16" i="61"/>
  <c r="AA29" i="61"/>
  <c r="AA28" i="61"/>
  <c r="AA27" i="61"/>
  <c r="AA26" i="61"/>
  <c r="AA25" i="61"/>
  <c r="AA24" i="61"/>
  <c r="AA23" i="61"/>
  <c r="AA22" i="61"/>
  <c r="AA21" i="61"/>
  <c r="AA20" i="61"/>
  <c r="AA19" i="61"/>
  <c r="AA18" i="61"/>
  <c r="AA17" i="61"/>
  <c r="U29" i="61"/>
  <c r="U28" i="61"/>
  <c r="U27" i="61"/>
  <c r="U26" i="61"/>
  <c r="U25" i="61"/>
  <c r="U24" i="61"/>
  <c r="U23" i="61"/>
  <c r="U22" i="61"/>
  <c r="U21" i="61"/>
  <c r="U20" i="61"/>
  <c r="U19" i="61"/>
  <c r="AF15" i="61"/>
  <c r="AH15" i="61"/>
  <c r="U15" i="61"/>
  <c r="AA15" i="61"/>
  <c r="L30" i="61"/>
  <c r="O30" i="61" s="1"/>
  <c r="H30" i="61"/>
  <c r="G30" i="61"/>
  <c r="F30" i="61"/>
  <c r="E30" i="61"/>
  <c r="D30" i="61"/>
  <c r="C30" i="61"/>
  <c r="AF30" i="61"/>
  <c r="D17" i="57"/>
  <c r="C17" i="57"/>
  <c r="B17" i="57"/>
  <c r="O25" i="56"/>
  <c r="R25" i="56"/>
  <c r="AA24" i="56"/>
  <c r="AD24" i="56"/>
  <c r="AA23" i="56"/>
  <c r="S24" i="57"/>
  <c r="P19" i="63"/>
  <c r="AA22" i="56"/>
  <c r="S23" i="57"/>
  <c r="P18" i="63"/>
  <c r="AA21" i="56"/>
  <c r="S22" i="57"/>
  <c r="P17" i="63"/>
  <c r="AA20" i="56"/>
  <c r="AD20" i="56"/>
  <c r="AA19" i="56"/>
  <c r="S20" i="57"/>
  <c r="P15" i="63"/>
  <c r="AA18" i="56"/>
  <c r="S19" i="57"/>
  <c r="AA17" i="56"/>
  <c r="AD17" i="56"/>
  <c r="AA16" i="56"/>
  <c r="AD16" i="56"/>
  <c r="U16" i="56"/>
  <c r="H17" i="57"/>
  <c r="H12" i="63"/>
  <c r="AD25" i="56"/>
  <c r="AA30" i="61"/>
  <c r="P18" i="57"/>
  <c r="P24" i="57"/>
  <c r="G19" i="57"/>
  <c r="J23" i="57"/>
  <c r="G21" i="57"/>
  <c r="J25" i="57"/>
  <c r="G23" i="57"/>
  <c r="G24" i="57"/>
  <c r="P20" i="57"/>
  <c r="P23" i="57"/>
  <c r="P19" i="57"/>
  <c r="AD21" i="56"/>
  <c r="AD18" i="56"/>
  <c r="AD19" i="56"/>
  <c r="Y24" i="57"/>
  <c r="V19" i="63"/>
  <c r="P22" i="57"/>
  <c r="P25" i="57"/>
  <c r="P17" i="57"/>
  <c r="S18" i="57"/>
  <c r="Y19" i="57"/>
  <c r="V14" i="63"/>
  <c r="P14" i="63"/>
  <c r="Y22" i="57"/>
  <c r="V17" i="63"/>
  <c r="K16" i="63"/>
  <c r="Y23" i="57"/>
  <c r="V18" i="63"/>
  <c r="Y20" i="57"/>
  <c r="V15" i="63"/>
  <c r="U25" i="56"/>
  <c r="M20" i="63"/>
  <c r="J22" i="57"/>
  <c r="J17" i="57"/>
  <c r="J19" i="57"/>
  <c r="J24" i="57"/>
  <c r="J20" i="57"/>
  <c r="G17" i="63"/>
  <c r="G13" i="63"/>
  <c r="G20" i="57"/>
  <c r="G18" i="57"/>
  <c r="G14" i="63"/>
  <c r="G18" i="63"/>
  <c r="G17" i="57"/>
  <c r="G19" i="63"/>
  <c r="G25" i="57"/>
  <c r="G22" i="57"/>
  <c r="G12" i="63"/>
  <c r="M18" i="63"/>
  <c r="M15" i="63"/>
  <c r="M16" i="63"/>
  <c r="M17" i="63"/>
  <c r="M12" i="63"/>
  <c r="M13" i="63"/>
  <c r="J18" i="57"/>
  <c r="J21" i="57"/>
  <c r="S25" i="57"/>
  <c r="AD22" i="56"/>
  <c r="S21" i="57"/>
  <c r="AD23" i="56"/>
  <c r="S17" i="57"/>
  <c r="Y17" i="57"/>
  <c r="V12" i="63"/>
  <c r="AA25" i="56"/>
  <c r="P12" i="63"/>
  <c r="P21" i="63"/>
  <c r="P13" i="63"/>
  <c r="Y18" i="57"/>
  <c r="V13" i="63"/>
  <c r="P16" i="63"/>
  <c r="Y21" i="57"/>
  <c r="V16" i="63"/>
  <c r="P20" i="63"/>
  <c r="Y25" i="57"/>
  <c r="V20" i="63"/>
  <c r="S26" i="57"/>
  <c r="V21" i="63"/>
  <c r="S21" i="63"/>
  <c r="Y26" i="57"/>
  <c r="V26" i="57"/>
</calcChain>
</file>

<file path=xl/sharedStrings.xml><?xml version="1.0" encoding="utf-8"?>
<sst xmlns="http://schemas.openxmlformats.org/spreadsheetml/2006/main" count="498" uniqueCount="306">
  <si>
    <t>機関種類</t>
    <rPh sb="0" eb="2">
      <t>キカン</t>
    </rPh>
    <rPh sb="2" eb="4">
      <t>シュルイ</t>
    </rPh>
    <phoneticPr fontId="2"/>
  </si>
  <si>
    <t>　　会社（事業所）の船舶の合計</t>
    <rPh sb="2" eb="4">
      <t>カイシャ</t>
    </rPh>
    <rPh sb="5" eb="8">
      <t>ジギョウショ</t>
    </rPh>
    <rPh sb="10" eb="12">
      <t>センパク</t>
    </rPh>
    <rPh sb="13" eb="15">
      <t>ゴウケイ</t>
    </rPh>
    <phoneticPr fontId="2"/>
  </si>
  <si>
    <t>改善率
％</t>
    <rPh sb="0" eb="2">
      <t>カイゼン</t>
    </rPh>
    <rPh sb="2" eb="3">
      <t>リツ</t>
    </rPh>
    <phoneticPr fontId="2"/>
  </si>
  <si>
    <t>状況に応じた減速航行の励行・最適ルートの選定</t>
    <rPh sb="0" eb="2">
      <t>ジョウキョウ</t>
    </rPh>
    <rPh sb="3" eb="4">
      <t>オウ</t>
    </rPh>
    <rPh sb="6" eb="8">
      <t>ゲンソク</t>
    </rPh>
    <rPh sb="8" eb="10">
      <t>コウコウ</t>
    </rPh>
    <rPh sb="11" eb="13">
      <t>レイコウ</t>
    </rPh>
    <rPh sb="14" eb="16">
      <t>サイテキ</t>
    </rPh>
    <rPh sb="20" eb="22">
      <t>センテイ</t>
    </rPh>
    <phoneticPr fontId="2"/>
  </si>
  <si>
    <t>主機・補機及び船体の良好な維持</t>
    <rPh sb="0" eb="1">
      <t>シュ</t>
    </rPh>
    <rPh sb="1" eb="2">
      <t>キ</t>
    </rPh>
    <rPh sb="3" eb="4">
      <t>ホ</t>
    </rPh>
    <rPh sb="4" eb="5">
      <t>キ</t>
    </rPh>
    <rPh sb="5" eb="6">
      <t>オヨ</t>
    </rPh>
    <rPh sb="7" eb="9">
      <t>センタイ</t>
    </rPh>
    <rPh sb="10" eb="12">
      <t>リョウコウ</t>
    </rPh>
    <rPh sb="13" eb="15">
      <t>イジ</t>
    </rPh>
    <phoneticPr fontId="2"/>
  </si>
  <si>
    <t>船底クリーニングによる省エネ効果</t>
    <rPh sb="0" eb="2">
      <t>センテイ</t>
    </rPh>
    <rPh sb="11" eb="12">
      <t>ショウ</t>
    </rPh>
    <rPh sb="14" eb="16">
      <t>コウカ</t>
    </rPh>
    <phoneticPr fontId="2"/>
  </si>
  <si>
    <t>大型船による大量輸送の単位当たり燃料消費量削減</t>
    <rPh sb="0" eb="3">
      <t>オオガタセン</t>
    </rPh>
    <rPh sb="6" eb="8">
      <t>タイリョウ</t>
    </rPh>
    <rPh sb="8" eb="10">
      <t>ユソウ</t>
    </rPh>
    <rPh sb="11" eb="13">
      <t>タンイ</t>
    </rPh>
    <rPh sb="13" eb="14">
      <t>ア</t>
    </rPh>
    <rPh sb="16" eb="18">
      <t>ネンリョウ</t>
    </rPh>
    <rPh sb="18" eb="21">
      <t>ショウヒリョウ</t>
    </rPh>
    <rPh sb="21" eb="23">
      <t>サクゲン</t>
    </rPh>
    <phoneticPr fontId="2"/>
  </si>
  <si>
    <t>省エネ船、省エネ装置導入によるエネルギー効率の向上</t>
    <rPh sb="0" eb="1">
      <t>ショウ</t>
    </rPh>
    <rPh sb="3" eb="4">
      <t>セン</t>
    </rPh>
    <rPh sb="5" eb="6">
      <t>ショウ</t>
    </rPh>
    <rPh sb="8" eb="10">
      <t>ソウチ</t>
    </rPh>
    <rPh sb="10" eb="12">
      <t>ドウニュウ</t>
    </rPh>
    <rPh sb="20" eb="22">
      <t>コウリツ</t>
    </rPh>
    <rPh sb="23" eb="25">
      <t>コウジョウ</t>
    </rPh>
    <phoneticPr fontId="2"/>
  </si>
  <si>
    <t>船内における不要電力の削減</t>
    <rPh sb="0" eb="2">
      <t>センナイ</t>
    </rPh>
    <rPh sb="6" eb="8">
      <t>フヨウ</t>
    </rPh>
    <rPh sb="8" eb="10">
      <t>デンリョク</t>
    </rPh>
    <rPh sb="11" eb="13">
      <t>サクゲン</t>
    </rPh>
    <phoneticPr fontId="2"/>
  </si>
  <si>
    <t>燃料漏れ等の防止</t>
    <rPh sb="0" eb="2">
      <t>ネンリョウ</t>
    </rPh>
    <rPh sb="2" eb="3">
      <t>モ</t>
    </rPh>
    <rPh sb="4" eb="5">
      <t>トウ</t>
    </rPh>
    <rPh sb="6" eb="8">
      <t>ボウシ</t>
    </rPh>
    <phoneticPr fontId="2"/>
  </si>
  <si>
    <t>〔1〕</t>
  </si>
  <si>
    <t>〔2〕</t>
  </si>
  <si>
    <t>〔3〕</t>
  </si>
  <si>
    <t>今期目標</t>
    <rPh sb="0" eb="2">
      <t>コンキ</t>
    </rPh>
    <rPh sb="2" eb="4">
      <t>モクヒョウ</t>
    </rPh>
    <phoneticPr fontId="2"/>
  </si>
  <si>
    <t>前期実績</t>
    <rPh sb="0" eb="2">
      <t>ゼンキ</t>
    </rPh>
    <rPh sb="2" eb="4">
      <t>ジッセキ</t>
    </rPh>
    <phoneticPr fontId="2"/>
  </si>
  <si>
    <t>取　　　　　　　　　　　組</t>
    <rPh sb="0" eb="1">
      <t>トリ</t>
    </rPh>
    <rPh sb="12" eb="13">
      <t>クミ</t>
    </rPh>
    <phoneticPr fontId="2"/>
  </si>
  <si>
    <t>記　入　欄</t>
    <rPh sb="0" eb="1">
      <t>キ</t>
    </rPh>
    <rPh sb="2" eb="3">
      <t>ニュウ</t>
    </rPh>
    <rPh sb="4" eb="5">
      <t>ラン</t>
    </rPh>
    <phoneticPr fontId="2"/>
  </si>
  <si>
    <t>主機関、発電機、補機類の定期的な開放・掃除・整備</t>
    <rPh sb="12" eb="15">
      <t>テイキテキ</t>
    </rPh>
    <rPh sb="16" eb="18">
      <t>カイホウ</t>
    </rPh>
    <rPh sb="19" eb="21">
      <t>ソウジ</t>
    </rPh>
    <rPh sb="22" eb="24">
      <t>セイビ</t>
    </rPh>
    <phoneticPr fontId="1"/>
  </si>
  <si>
    <t>発生量</t>
    <rPh sb="0" eb="2">
      <t>ハッセイ</t>
    </rPh>
    <rPh sb="2" eb="3">
      <t>リョウ</t>
    </rPh>
    <phoneticPr fontId="2"/>
  </si>
  <si>
    <t>改善率（％）</t>
    <rPh sb="0" eb="2">
      <t>カイゼン</t>
    </rPh>
    <rPh sb="2" eb="3">
      <t>リツ</t>
    </rPh>
    <phoneticPr fontId="2"/>
  </si>
  <si>
    <t>単位</t>
    <rPh sb="0" eb="2">
      <t>タンイ</t>
    </rPh>
    <phoneticPr fontId="2"/>
  </si>
  <si>
    <t>全体(事業所）</t>
    <rPh sb="0" eb="2">
      <t>ゼンタイ</t>
    </rPh>
    <rPh sb="3" eb="6">
      <t>ジギョウショ</t>
    </rPh>
    <phoneticPr fontId="2"/>
  </si>
  <si>
    <t>A重油</t>
    <rPh sb="1" eb="3">
      <t>ジュウユ</t>
    </rPh>
    <phoneticPr fontId="2"/>
  </si>
  <si>
    <t>二酸化炭素
排出量</t>
    <rPh sb="0" eb="3">
      <t>ニサンカ</t>
    </rPh>
    <rPh sb="3" eb="5">
      <t>タンソ</t>
    </rPh>
    <rPh sb="6" eb="8">
      <t>ハイシュツ</t>
    </rPh>
    <rPh sb="8" eb="9">
      <t>リョウ</t>
    </rPh>
    <phoneticPr fontId="2"/>
  </si>
  <si>
    <t>二酸化炭素
排出原単位</t>
  </si>
  <si>
    <t>燃料消費量</t>
    <rPh sb="0" eb="2">
      <t>ネンリョウ</t>
    </rPh>
    <rPh sb="2" eb="5">
      <t>ショウヒリョウ</t>
    </rPh>
    <phoneticPr fontId="2"/>
  </si>
  <si>
    <t>軽油</t>
    <rPh sb="0" eb="2">
      <t>ケイユ</t>
    </rPh>
    <phoneticPr fontId="2"/>
  </si>
  <si>
    <t>燃料　　　種類</t>
    <rPh sb="0" eb="2">
      <t>ネンリョウ</t>
    </rPh>
    <rPh sb="5" eb="7">
      <t>シュルイ</t>
    </rPh>
    <phoneticPr fontId="2"/>
  </si>
  <si>
    <t>灯油</t>
    <rPh sb="0" eb="2">
      <t>トウユ</t>
    </rPh>
    <phoneticPr fontId="2"/>
  </si>
  <si>
    <t>船　名</t>
    <rPh sb="0" eb="1">
      <t>フネ</t>
    </rPh>
    <rPh sb="2" eb="3">
      <t>メイ</t>
    </rPh>
    <phoneticPr fontId="2"/>
  </si>
  <si>
    <t>A</t>
  </si>
  <si>
    <t>前期発生量</t>
    <rPh sb="0" eb="2">
      <t>ゼンキ</t>
    </rPh>
    <rPh sb="2" eb="4">
      <t>ハッセイ</t>
    </rPh>
    <rPh sb="4" eb="5">
      <t>リョウ</t>
    </rPh>
    <phoneticPr fontId="2"/>
  </si>
  <si>
    <t>主機関、発電機、補機類の潤滑油の定期的な性状分析と適切な管理の実施</t>
    <rPh sb="25" eb="27">
      <t>テキセツ</t>
    </rPh>
    <phoneticPr fontId="1"/>
  </si>
  <si>
    <t>重量当たり</t>
    <rPh sb="0" eb="2">
      <t>ジュウリョウ</t>
    </rPh>
    <rPh sb="2" eb="3">
      <t>ア</t>
    </rPh>
    <phoneticPr fontId="2"/>
  </si>
  <si>
    <t>距離当たり</t>
    <rPh sb="0" eb="2">
      <t>キョリ</t>
    </rPh>
    <rPh sb="2" eb="3">
      <t>ア</t>
    </rPh>
    <phoneticPr fontId="2"/>
  </si>
  <si>
    <t>燃料消費原単位　（重量当たり）</t>
    <rPh sb="0" eb="2">
      <t>ネンリョウ</t>
    </rPh>
    <rPh sb="2" eb="4">
      <t>ショウヒ</t>
    </rPh>
    <rPh sb="4" eb="7">
      <t>ゲンタンイ</t>
    </rPh>
    <rPh sb="9" eb="11">
      <t>ジュウリョウ</t>
    </rPh>
    <rPh sb="11" eb="12">
      <t>ア</t>
    </rPh>
    <phoneticPr fontId="2"/>
  </si>
  <si>
    <t>燃料消費原単位　（距離当たり）</t>
    <rPh sb="0" eb="2">
      <t>ネンリョウ</t>
    </rPh>
    <rPh sb="2" eb="4">
      <t>ショウヒ</t>
    </rPh>
    <rPh sb="4" eb="7">
      <t>ゲンタンイ</t>
    </rPh>
    <rPh sb="9" eb="11">
      <t>キョリ</t>
    </rPh>
    <rPh sb="11" eb="12">
      <t>ア</t>
    </rPh>
    <phoneticPr fontId="2"/>
  </si>
  <si>
    <t>２．エネルギー効率の向上（燃料消費量の削減）</t>
    <phoneticPr fontId="1"/>
  </si>
  <si>
    <t>Ｂ</t>
    <phoneticPr fontId="2"/>
  </si>
  <si>
    <t>Ｃ</t>
    <phoneticPr fontId="2"/>
  </si>
  <si>
    <t>Ｄ=C/A</t>
    <phoneticPr fontId="2"/>
  </si>
  <si>
    <t>E=C/B</t>
    <phoneticPr fontId="2"/>
  </si>
  <si>
    <t>ton</t>
    <phoneticPr fontId="2"/>
  </si>
  <si>
    <t>廃棄物の発生抑制 ・ リサイクルの今期目標</t>
    <rPh sb="0" eb="3">
      <t>ハイキブツ</t>
    </rPh>
    <rPh sb="4" eb="6">
      <t>ハッセイ</t>
    </rPh>
    <rPh sb="6" eb="8">
      <t>ヨクセイ</t>
    </rPh>
    <rPh sb="17" eb="19">
      <t>コンキ</t>
    </rPh>
    <rPh sb="19" eb="21">
      <t>モクヒョウ</t>
    </rPh>
    <phoneticPr fontId="2"/>
  </si>
  <si>
    <t>都市ガス</t>
    <rPh sb="0" eb="2">
      <t>トシ</t>
    </rPh>
    <phoneticPr fontId="2"/>
  </si>
  <si>
    <t>　</t>
    <phoneticPr fontId="2"/>
  </si>
  <si>
    <t>グリーン経営認証</t>
    <rPh sb="6" eb="8">
      <t>ニ</t>
    </rPh>
    <phoneticPr fontId="2"/>
  </si>
  <si>
    <t>✤</t>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</si>
  <si>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</si>
  <si>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</si>
  <si>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　各事業所　別々に作成</t>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</si>
  <si>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</si>
  <si>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その他（</t>
    <rPh sb="2" eb="3">
      <t>タ</t>
    </rPh>
    <phoneticPr fontId="2"/>
  </si>
  <si>
    <t>）</t>
    <phoneticPr fontId="2"/>
  </si>
  <si>
    <t>（油性混合物関係）</t>
  </si>
  <si>
    <t>陸揚げ処理を行っている</t>
  </si>
  <si>
    <t>（船内の日常生活に伴う廃棄物）</t>
  </si>
  <si>
    <t>1-1【環境方針】</t>
    <phoneticPr fontId="2"/>
  </si>
  <si>
    <t>1-3【推進体制】</t>
    <phoneticPr fontId="2"/>
  </si>
  <si>
    <t>1-4【従業員に対する環境教育】</t>
    <phoneticPr fontId="2"/>
  </si>
  <si>
    <t>5-1【乗組員に対する廃棄物に関する教育】</t>
    <rPh sb="4" eb="7">
      <t>ノリクミイン</t>
    </rPh>
    <rPh sb="8" eb="9">
      <t>タイ</t>
    </rPh>
    <rPh sb="15" eb="16">
      <t>カン</t>
    </rPh>
    <rPh sb="18" eb="20">
      <t>キョウイク</t>
    </rPh>
    <phoneticPr fontId="1"/>
  </si>
  <si>
    <t>1-2【環境行動計画の作成・見直し】</t>
    <rPh sb="4" eb="6">
      <t>カンキョウ</t>
    </rPh>
    <rPh sb="6" eb="8">
      <t>コウドウ</t>
    </rPh>
    <rPh sb="8" eb="10">
      <t>ケイカク</t>
    </rPh>
    <rPh sb="11" eb="13">
      <t>サクセイ</t>
    </rPh>
    <rPh sb="14" eb="16">
      <t>ミナオ</t>
    </rPh>
    <phoneticPr fontId="1"/>
  </si>
  <si>
    <t>　・コピー用紙等の紙使用量削減に努める</t>
    <rPh sb="5" eb="7">
      <t>ヨウシ</t>
    </rPh>
    <phoneticPr fontId="2"/>
  </si>
  <si>
    <t>※ 2 ：　二酸化炭素排出係数</t>
    <rPh sb="6" eb="9">
      <t>ニサンカ</t>
    </rPh>
    <rPh sb="9" eb="11">
      <t>タンソ</t>
    </rPh>
    <rPh sb="11" eb="13">
      <t>ハイシュツ</t>
    </rPh>
    <rPh sb="13" eb="15">
      <t>ケイスウ</t>
    </rPh>
    <phoneticPr fontId="2"/>
  </si>
  <si>
    <t>電気（一般電）</t>
    <rPh sb="0" eb="2">
      <t>デンキ</t>
    </rPh>
    <rPh sb="3" eb="5">
      <t>イッパン</t>
    </rPh>
    <rPh sb="5" eb="6">
      <t>デン</t>
    </rPh>
    <phoneticPr fontId="2"/>
  </si>
  <si>
    <t xml:space="preserve"> 　　  ②旅客船と内航船の一括申請で、輸送量等の単位が</t>
    <phoneticPr fontId="2"/>
  </si>
  <si>
    <t>ガソリン</t>
    <phoneticPr fontId="2"/>
  </si>
  <si>
    <t>　　     人とトンなどのように船舶によって異なる場合には、</t>
    <phoneticPr fontId="2"/>
  </si>
  <si>
    <t>B・C重油</t>
    <rPh sb="3" eb="5">
      <t>ジュウユ</t>
    </rPh>
    <phoneticPr fontId="2"/>
  </si>
  <si>
    <t xml:space="preserve">         一定の換算率で人をトンに統一するか、あるいは</t>
    <phoneticPr fontId="2"/>
  </si>
  <si>
    <t>LPG（液体）</t>
    <rPh sb="4" eb="5">
      <t>エキ</t>
    </rPh>
    <rPh sb="5" eb="6">
      <t>タイ</t>
    </rPh>
    <phoneticPr fontId="2"/>
  </si>
  <si>
    <t>LPG（気体）</t>
    <rPh sb="4" eb="5">
      <t>キ</t>
    </rPh>
    <rPh sb="5" eb="6">
      <t>タイ</t>
    </rPh>
    <phoneticPr fontId="2"/>
  </si>
  <si>
    <t>◎</t>
    <phoneticPr fontId="2"/>
  </si>
  <si>
    <t>H=G/A （又は G/B）</t>
    <rPh sb="7" eb="8">
      <t>マタ</t>
    </rPh>
    <phoneticPr fontId="2"/>
  </si>
  <si>
    <t>月</t>
    <rPh sb="0" eb="1">
      <t>ツキ</t>
    </rPh>
    <phoneticPr fontId="2"/>
  </si>
  <si>
    <t>年</t>
    <rPh sb="0" eb="1">
      <t>ネン</t>
    </rPh>
    <phoneticPr fontId="2"/>
  </si>
  <si>
    <t>～</t>
    <phoneticPr fontId="2"/>
  </si>
  <si>
    <t>（</t>
    <phoneticPr fontId="2"/>
  </si>
  <si>
    <t>単位</t>
    <phoneticPr fontId="2"/>
  </si>
  <si>
    <t>実 績 把 握 対 象 期 間</t>
    <rPh sb="0" eb="1">
      <t>ジツ</t>
    </rPh>
    <rPh sb="2" eb="3">
      <t>イサオ</t>
    </rPh>
    <rPh sb="4" eb="5">
      <t>タバ</t>
    </rPh>
    <phoneticPr fontId="2"/>
  </si>
  <si>
    <t>月</t>
    <rPh sb="0" eb="1">
      <t>ガツ</t>
    </rPh>
    <phoneticPr fontId="2"/>
  </si>
  <si>
    <t>実績把握期間</t>
    <rPh sb="0" eb="2">
      <t>ジッセキ</t>
    </rPh>
    <rPh sb="2" eb="4">
      <t>ハアク</t>
    </rPh>
    <rPh sb="4" eb="6">
      <t>キカン</t>
    </rPh>
    <phoneticPr fontId="2"/>
  </si>
  <si>
    <t>廃棄物の発生状況</t>
    <rPh sb="0" eb="3">
      <t>ハイ</t>
    </rPh>
    <rPh sb="4" eb="6">
      <t>ハッセイ</t>
    </rPh>
    <rPh sb="6" eb="8">
      <t>ジョウキョウ</t>
    </rPh>
    <phoneticPr fontId="2"/>
  </si>
  <si>
    <t>廃棄物の種類</t>
    <rPh sb="0" eb="3">
      <t>ハイキブツ</t>
    </rPh>
    <rPh sb="4" eb="6">
      <t>シュルイ</t>
    </rPh>
    <phoneticPr fontId="2"/>
  </si>
  <si>
    <r>
      <t>　　　</t>
    </r>
    <r>
      <rPr>
        <b/>
        <i/>
        <u/>
        <sz val="11"/>
        <rFont val="ＭＳ Ｐゴシック"/>
        <family val="3"/>
        <charset val="128"/>
      </rPr>
      <t>記入上の注意：</t>
    </r>
    <phoneticPr fontId="2"/>
  </si>
  <si>
    <t xml:space="preserve">  　　　　　　転記する値となります。</t>
    <rPh sb="8" eb="10">
      <t>テンキ</t>
    </rPh>
    <rPh sb="12" eb="13">
      <t>アタイ</t>
    </rPh>
    <phoneticPr fontId="2"/>
  </si>
  <si>
    <t>前期
廃棄物
発生量</t>
    <rPh sb="3" eb="6">
      <t>ハイ</t>
    </rPh>
    <rPh sb="7" eb="9">
      <t>ハッセイ</t>
    </rPh>
    <phoneticPr fontId="2"/>
  </si>
  <si>
    <t>前期
リサイクル
処理量</t>
    <rPh sb="0" eb="2">
      <t>ゼンキ</t>
    </rPh>
    <phoneticPr fontId="2"/>
  </si>
  <si>
    <t>リサイクル率 （％）</t>
    <rPh sb="5" eb="6">
      <t>リツ</t>
    </rPh>
    <phoneticPr fontId="2"/>
  </si>
  <si>
    <t>2-1【燃料消費原単位等に関する定量的な目標の設定等】</t>
    <phoneticPr fontId="1"/>
  </si>
  <si>
    <t>2-2【エネルギー効率向上のための体制整備】</t>
    <phoneticPr fontId="1"/>
  </si>
  <si>
    <t>3-1【使用する燃料性状の向上に関する基準の設定等】</t>
    <phoneticPr fontId="1"/>
  </si>
  <si>
    <t>〔2〕</t>
    <phoneticPr fontId="1"/>
  </si>
  <si>
    <t>４．船舶の点検・整備</t>
    <phoneticPr fontId="1"/>
  </si>
  <si>
    <t>4-1【点検・整備のための実施体制】</t>
    <phoneticPr fontId="2"/>
  </si>
  <si>
    <t>吸排気弁の定期的な開放・掃除・整備</t>
    <phoneticPr fontId="1"/>
  </si>
  <si>
    <t>燃料噴射弁の取替・整備（ガソリンエンジンの場合は除く）</t>
    <phoneticPr fontId="1"/>
  </si>
  <si>
    <t>フィルター、ストレーナー類の定期的な開放・掃除・整備</t>
    <phoneticPr fontId="1"/>
  </si>
  <si>
    <t>減速機内部点検</t>
    <phoneticPr fontId="1"/>
  </si>
  <si>
    <t>燃焼状態の把握（点火装置の点検含む）</t>
    <phoneticPr fontId="1"/>
  </si>
  <si>
    <t>燃料ノズルの整備（燃料噴射装置）</t>
    <phoneticPr fontId="1"/>
  </si>
  <si>
    <t>タービンブレードの水洗浄、ケミカル洗浄</t>
    <phoneticPr fontId="1"/>
  </si>
  <si>
    <t>デミスターパネルの洗浄</t>
    <phoneticPr fontId="1"/>
  </si>
  <si>
    <t>（油性混合物関係）</t>
    <phoneticPr fontId="1"/>
  </si>
  <si>
    <t>（船内の日常生活に伴う廃棄物）</t>
    <phoneticPr fontId="1"/>
  </si>
  <si>
    <t>5-3【廃棄物の発生抑制、リサイクル】</t>
    <phoneticPr fontId="1"/>
  </si>
  <si>
    <t>６．管理部門（事務所）における環境保全の推進</t>
    <phoneticPr fontId="2"/>
  </si>
  <si>
    <t>Yes</t>
    <phoneticPr fontId="2"/>
  </si>
  <si>
    <t>No</t>
    <phoneticPr fontId="2"/>
  </si>
  <si>
    <t>レベル</t>
    <phoneticPr fontId="2"/>
  </si>
  <si>
    <t>6-1【管理部門（事務所）における環境保全】</t>
    <phoneticPr fontId="2"/>
  </si>
  <si>
    <t>〔1〕</t>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</si>
  <si>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</si>
  <si>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</si>
  <si>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</si>
  <si>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</si>
  <si>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</si>
  <si>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〔2〕</t>
    <phoneticPr fontId="2"/>
  </si>
  <si>
    <t>〔3〕</t>
    <phoneticPr fontId="2"/>
  </si>
  <si>
    <t xml:space="preserve"> </t>
    <phoneticPr fontId="2"/>
  </si>
  <si>
    <t>　　　　　② 「実績把握対象期間」には、実績を把握した前期の期間を記入してください。</t>
    <rPh sb="8" eb="10">
      <t>ジッセキ</t>
    </rPh>
    <rPh sb="10" eb="12">
      <t>ハアク</t>
    </rPh>
    <rPh sb="12" eb="14">
      <t>タイショウ</t>
    </rPh>
    <rPh sb="14" eb="16">
      <t>キカン</t>
    </rPh>
    <rPh sb="27" eb="29">
      <t>ゼンキ</t>
    </rPh>
    <rPh sb="33" eb="35">
      <t>キニュウ</t>
    </rPh>
    <phoneticPr fontId="2"/>
  </si>
  <si>
    <t>（</t>
    <phoneticPr fontId="2"/>
  </si>
  <si>
    <t>F</t>
    <phoneticPr fontId="2"/>
  </si>
  <si>
    <t>G=CxF</t>
    <phoneticPr fontId="2"/>
  </si>
  <si>
    <t>）</t>
    <phoneticPr fontId="2"/>
  </si>
  <si>
    <t>kl</t>
    <phoneticPr fontId="2"/>
  </si>
  <si>
    <t>－</t>
    <phoneticPr fontId="2"/>
  </si>
  <si>
    <t>※１： ①単位は業務のエネルギー効率を把握しやすいものを</t>
    <phoneticPr fontId="2"/>
  </si>
  <si>
    <t>　　　　 曳航対象船G/T、TEU、海里、キロメートル、時間など）</t>
    <phoneticPr fontId="2"/>
  </si>
  <si>
    <r>
      <t xml:space="preserve">   </t>
    </r>
    <r>
      <rPr>
        <b/>
        <i/>
        <u/>
        <sz val="11"/>
        <rFont val="ＭＳ Ｐゴシック"/>
        <family val="3"/>
        <charset val="128"/>
      </rPr>
      <t>記入上の注意：</t>
    </r>
    <phoneticPr fontId="2"/>
  </si>
  <si>
    <t>目 標 設 定 期 間 （</t>
    <phoneticPr fontId="2"/>
  </si>
  <si>
    <t>～</t>
    <phoneticPr fontId="2"/>
  </si>
  <si>
    <t>）</t>
    <phoneticPr fontId="2"/>
  </si>
  <si>
    <t>A</t>
    <phoneticPr fontId="2"/>
  </si>
  <si>
    <t>B</t>
    <phoneticPr fontId="2"/>
  </si>
  <si>
    <t>C</t>
    <phoneticPr fontId="2"/>
  </si>
  <si>
    <t>□　船舶の乗組員に対して、エネルギー効率の向上に関する基礎的な知識についての教育・指導を</t>
    <rPh sb="5" eb="7">
      <t>ノリク</t>
    </rPh>
    <phoneticPr fontId="2"/>
  </si>
  <si>
    <t>）</t>
    <phoneticPr fontId="2"/>
  </si>
  <si>
    <t>□　法令に定められた排出方法以上の処理を行っている[レベル2]</t>
    <phoneticPr fontId="2"/>
  </si>
  <si>
    <t>法令に定められたビルジ等排出防止設備（油分分離装置及びビルジ用濃度監視
装置）以外の設備を使用している</t>
    <phoneticPr fontId="2"/>
  </si>
  <si>
    <t>法令に定められた焼却設備等以外の設備を使用している</t>
    <phoneticPr fontId="2"/>
  </si>
  <si>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2"/>
  </si>
  <si>
    <t>取　組　期　間</t>
    <phoneticPr fontId="2"/>
  </si>
  <si>
    <t>（</t>
    <phoneticPr fontId="2"/>
  </si>
  <si>
    <t>（</t>
    <phoneticPr fontId="2"/>
  </si>
  <si>
    <t>～</t>
    <phoneticPr fontId="2"/>
  </si>
  <si>
    <t>）</t>
    <phoneticPr fontId="2"/>
  </si>
  <si>
    <t>（食物くず、廃油、
廃プラスチック、等）</t>
    <phoneticPr fontId="2"/>
  </si>
  <si>
    <t>前期
リサイクル率
（％）</t>
    <phoneticPr fontId="2"/>
  </si>
  <si>
    <t>A</t>
    <phoneticPr fontId="2"/>
  </si>
  <si>
    <t>B</t>
    <phoneticPr fontId="2"/>
  </si>
  <si>
    <t>　</t>
    <phoneticPr fontId="2"/>
  </si>
  <si>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2"/>
  </si>
  <si>
    <t>重量（又は距離）
当たり</t>
    <rPh sb="0" eb="2">
      <t>ジュウリョウ</t>
    </rPh>
    <rPh sb="3" eb="4">
      <t>マタ</t>
    </rPh>
    <rPh sb="5" eb="7">
      <t>キョリ</t>
    </rPh>
    <rPh sb="9" eb="10">
      <t>ア</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</si>
  <si>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</si>
  <si>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</si>
  <si>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</si>
  <si>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</si>
  <si>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</si>
  <si>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</si>
  <si>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（旅客船事業・内航海運業用）</t>
    <phoneticPr fontId="2"/>
  </si>
  <si>
    <t>『旅客船事業・内航海運業におけるグリーン経営推進マニュアル』にあるチェックリストに基づいて、</t>
    <rPh sb="41" eb="42">
      <t>モト</t>
    </rPh>
    <phoneticPr fontId="2"/>
  </si>
  <si>
    <t>該当
なし</t>
    <rPh sb="0" eb="2">
      <t>ガイトウ</t>
    </rPh>
    <phoneticPr fontId="2"/>
  </si>
  <si>
    <t>認証基準</t>
    <rPh sb="0" eb="2">
      <t>ニンショウ</t>
    </rPh>
    <rPh sb="2" eb="4">
      <t>キジュン</t>
    </rPh>
    <phoneticPr fontId="2"/>
  </si>
  <si>
    <t>-</t>
    <phoneticPr fontId="2"/>
  </si>
  <si>
    <t>環境方針は、環境保全への取組状況をもとに、定期的な見直し、改善を行っている</t>
    <rPh sb="32" eb="33">
      <t>イ</t>
    </rPh>
    <phoneticPr fontId="1"/>
  </si>
  <si>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</si>
  <si>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</si>
  <si>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</si>
  <si>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燃料の使用状況について把握している</t>
    <phoneticPr fontId="2"/>
  </si>
  <si>
    <t>燃料消費原単位等に関して定量的な目標を設定している</t>
    <phoneticPr fontId="2"/>
  </si>
  <si>
    <t>エネルギー効率の向上を推進するための責任者を定めている</t>
    <phoneticPr fontId="1"/>
  </si>
  <si>
    <t>使用する燃料の性状に関して基準を設定している</t>
    <rPh sb="13" eb="15">
      <t>キジュン</t>
    </rPh>
    <phoneticPr fontId="2"/>
  </si>
  <si>
    <t>NOxの排出が少ない機関の存在を把握している</t>
    <phoneticPr fontId="2"/>
  </si>
  <si>
    <t>NOxの排出が少ない機関を導入している</t>
    <phoneticPr fontId="2"/>
  </si>
  <si>
    <t>点検・整備について乗組員を対象に教育を行い、情報の提供を行っている</t>
    <phoneticPr fontId="1"/>
  </si>
  <si>
    <t>法令に定められた排出方法以上の処理を行っている</t>
    <phoneticPr fontId="1"/>
  </si>
  <si>
    <t>廃棄物の発生状況について把握している</t>
    <phoneticPr fontId="1"/>
  </si>
  <si>
    <t>事務所内での環境保全の取組について、従業員に周知している</t>
    <rPh sb="3" eb="4">
      <t>ナイ</t>
    </rPh>
    <rPh sb="11" eb="13">
      <t>トリク</t>
    </rPh>
    <phoneticPr fontId="2"/>
  </si>
  <si>
    <t>新規審査申請用</t>
    <rPh sb="0" eb="2">
      <t>シンキ</t>
    </rPh>
    <rPh sb="2" eb="4">
      <t>シンサ</t>
    </rPh>
    <rPh sb="4" eb="7">
      <t>シンセイヨウ</t>
    </rPh>
    <phoneticPr fontId="2"/>
  </si>
  <si>
    <t>（初めての審査）</t>
    <phoneticPr fontId="2"/>
  </si>
  <si>
    <t>会社、事業所等の環境保全への取組を示す環境方針を策定しており、
環境方針には法規制の遵守など基本的な取組が示されている</t>
    <rPh sb="32" eb="34">
      <t>カンキョウ</t>
    </rPh>
    <phoneticPr fontId="1"/>
  </si>
  <si>
    <t>環境保全に関する管理責任者及び必要に応じて環境保全を推進するための
組織を定めている</t>
    <phoneticPr fontId="1"/>
  </si>
  <si>
    <t>環境意識の向上を図るため、環境方針の徹底や環境に関する一般的な情報の
伝達等を定期的に行っている</t>
    <phoneticPr fontId="2"/>
  </si>
  <si>
    <t>燃料消費原単位等に関する定量的な目標を達成するため、
エネルギー効率の向上等に関する計画を策定している</t>
    <rPh sb="0" eb="2">
      <t>ネンリョウ</t>
    </rPh>
    <phoneticPr fontId="1"/>
  </si>
  <si>
    <t>エネルギー効率向上のための取組状況や取組結果に基づいて、
取組状況が改善するよう、取組の見直しを行う仕組みを設けている</t>
    <phoneticPr fontId="1"/>
  </si>
  <si>
    <t>船舶の乗組員に対して、エネルギー効率の向上に関する基礎的な知識についての
教育・指導を行っている</t>
    <phoneticPr fontId="2"/>
  </si>
  <si>
    <t>船舶の乗組員に対して、燃料消費原単位等の管理結果をもとに、
燃料消費原単位等が向上するよう指導を行っている</t>
    <phoneticPr fontId="1"/>
  </si>
  <si>
    <t>使用している燃料の性状（硫黄分の含有量等）について、
燃料油販売事業者等よりデータを入手し把握している</t>
    <phoneticPr fontId="1"/>
  </si>
  <si>
    <t>点検・整備の成果を運転結果から評価し、必要に応じ計画や体制の
見直しを行う仕組みを設けている</t>
    <phoneticPr fontId="1"/>
  </si>
  <si>
    <t>クランクケース、カムケース、減速機内部点検とクランクデフレクションの計測
（高速エンジンなど構造上・仕様上等で不可能・不要の場合は除く）</t>
    <rPh sb="34" eb="36">
      <t>ケイソク</t>
    </rPh>
    <rPh sb="38" eb="40">
      <t>コウソク</t>
    </rPh>
    <rPh sb="46" eb="48">
      <t>コウゾウ</t>
    </rPh>
    <rPh sb="48" eb="49">
      <t>ジョウ</t>
    </rPh>
    <rPh sb="50" eb="52">
      <t>シヨウ</t>
    </rPh>
    <rPh sb="52" eb="53">
      <t>ジョウ</t>
    </rPh>
    <rPh sb="53" eb="54">
      <t>トウ</t>
    </rPh>
    <rPh sb="55" eb="58">
      <t>フカノウ</t>
    </rPh>
    <rPh sb="59" eb="61">
      <t>フヨウ</t>
    </rPh>
    <rPh sb="62" eb="64">
      <t>バアイ</t>
    </rPh>
    <rPh sb="65" eb="66">
      <t>ノゾ</t>
    </rPh>
    <phoneticPr fontId="1"/>
  </si>
  <si>
    <t>廃棄物の発生抑制（発生量削減）、再使用（繰り返し利用）、リサイクル
（再生利用＝再資源化）及び適正処理の推進について、
船舶の乗組員に対して指導を行っている</t>
    <rPh sb="9" eb="11">
      <t>ハッセイ</t>
    </rPh>
    <rPh sb="11" eb="12">
      <t>リョウ</t>
    </rPh>
    <rPh sb="12" eb="14">
      <t>サクゲン</t>
    </rPh>
    <rPh sb="16" eb="17">
      <t>サイ</t>
    </rPh>
    <rPh sb="17" eb="19">
      <t>シヨウ</t>
    </rPh>
    <rPh sb="20" eb="21">
      <t>ク</t>
    </rPh>
    <rPh sb="22" eb="23">
      <t>カエ</t>
    </rPh>
    <rPh sb="24" eb="26">
      <t>リヨウ</t>
    </rPh>
    <rPh sb="35" eb="37">
      <t>サイセイ</t>
    </rPh>
    <rPh sb="37" eb="39">
      <t>リヨウ</t>
    </rPh>
    <rPh sb="40" eb="44">
      <t>サイシゲンカ</t>
    </rPh>
    <rPh sb="45" eb="46">
      <t>オヨ</t>
    </rPh>
    <rPh sb="47" eb="49">
      <t>テキセイ</t>
    </rPh>
    <rPh sb="49" eb="51">
      <t>ショリ</t>
    </rPh>
    <rPh sb="52" eb="54">
      <t>スイシン</t>
    </rPh>
    <phoneticPr fontId="1"/>
  </si>
  <si>
    <t>廃棄物の発生抑制やリサイクルの少なくともいずれかに関して
定量的な目標を設定している</t>
    <rPh sb="0" eb="3">
      <t>ハイキブツ</t>
    </rPh>
    <rPh sb="4" eb="6">
      <t>ハッセイ</t>
    </rPh>
    <rPh sb="6" eb="8">
      <t>ヨクセイ</t>
    </rPh>
    <rPh sb="15" eb="16">
      <t>スク</t>
    </rPh>
    <phoneticPr fontId="1"/>
  </si>
  <si>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2" eb="44">
      <t>ジッシ</t>
    </rPh>
    <phoneticPr fontId="1"/>
  </si>
  <si>
    <t>廃棄物の発生抑制やリサイクルの少なくともいずれかに関する取組状況や
取組結果に基づいて、取組状況が改善するよう、
取組の見直しを行う仕組みを設けている</t>
    <rPh sb="0" eb="3">
      <t>ハイキブツ</t>
    </rPh>
    <rPh sb="4" eb="6">
      <t>ハッセイ</t>
    </rPh>
    <rPh sb="6" eb="8">
      <t>ヨクセイ</t>
    </rPh>
    <rPh sb="15" eb="16">
      <t>スク</t>
    </rPh>
    <rPh sb="25" eb="26">
      <t>カン</t>
    </rPh>
    <phoneticPr fontId="1"/>
  </si>
  <si>
    <t>事務所内でのエネルギー使用量、廃棄物排出量の削減について、
目標を設定している</t>
    <rPh sb="15" eb="18">
      <t>ハイキブツ</t>
    </rPh>
    <rPh sb="18" eb="20">
      <t>ハイシュツ</t>
    </rPh>
    <rPh sb="20" eb="21">
      <t>リョウ</t>
    </rPh>
    <rPh sb="22" eb="24">
      <t>サクゲン</t>
    </rPh>
    <phoneticPr fontId="2"/>
  </si>
  <si>
    <t>表</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</si>
  <si>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</si>
  <si>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</si>
  <si>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</si>
  <si>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</si>
  <si>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表6</t>
    <rPh sb="0" eb="1">
      <t>ヒョウ</t>
    </rPh>
    <phoneticPr fontId="2"/>
  </si>
  <si>
    <t>表1</t>
    <rPh sb="0" eb="1">
      <t>ヒョウ</t>
    </rPh>
    <phoneticPr fontId="2"/>
  </si>
  <si>
    <t>D</t>
  </si>
  <si>
    <t>E=F-D</t>
    <phoneticPr fontId="2"/>
  </si>
  <si>
    <t>前期実績
（表1）</t>
    <rPh sb="0" eb="2">
      <t>ゼンキ</t>
    </rPh>
    <rPh sb="2" eb="4">
      <t>ジッセキ</t>
    </rPh>
    <rPh sb="6" eb="7">
      <t>ヒョウ</t>
    </rPh>
    <phoneticPr fontId="2"/>
  </si>
  <si>
    <t>前期実績　　　　（表１）</t>
    <rPh sb="0" eb="2">
      <t>ゼンキ</t>
    </rPh>
    <rPh sb="2" eb="4">
      <t>ジッセキ</t>
    </rPh>
    <rPh sb="9" eb="10">
      <t>ヒョウ</t>
    </rPh>
    <phoneticPr fontId="2"/>
  </si>
  <si>
    <t>今期目標</t>
    <phoneticPr fontId="2"/>
  </si>
  <si>
    <t>（注）改善率 Ｂ＝(Ａ－Ｃ)÷Ａ×100</t>
    <rPh sb="1" eb="2">
      <t>チュウ</t>
    </rPh>
    <rPh sb="3" eb="5">
      <t>カイゼン</t>
    </rPh>
    <rPh sb="5" eb="6">
      <t>リツ</t>
    </rPh>
    <phoneticPr fontId="2"/>
  </si>
  <si>
    <t>１．環境保全のための仕組み・体制の整備</t>
    <phoneticPr fontId="2"/>
  </si>
  <si>
    <t>NOxの排出が少ない機関を導入するための計画を策定し、
目標達成に向けて導入に取り組んでいる</t>
    <rPh sb="4" eb="6">
      <t>ハイシュツ</t>
    </rPh>
    <rPh sb="7" eb="8">
      <t>スク</t>
    </rPh>
    <rPh sb="10" eb="12">
      <t>キカン</t>
    </rPh>
    <rPh sb="13" eb="15">
      <t>ドウニュウ</t>
    </rPh>
    <rPh sb="20" eb="22">
      <t>ケイカク</t>
    </rPh>
    <rPh sb="23" eb="25">
      <t>サクテイ</t>
    </rPh>
    <rPh sb="28" eb="30">
      <t>モクヒョウ</t>
    </rPh>
    <rPh sb="30" eb="32">
      <t>タッセイ</t>
    </rPh>
    <rPh sb="33" eb="34">
      <t>ム</t>
    </rPh>
    <rPh sb="36" eb="38">
      <t>ドウニュウ</t>
    </rPh>
    <rPh sb="39" eb="40">
      <t>ト</t>
    </rPh>
    <rPh sb="41" eb="42">
      <t>ク</t>
    </rPh>
    <phoneticPr fontId="1"/>
  </si>
  <si>
    <r>
      <rPr>
        <u/>
        <sz val="12"/>
        <rFont val="HG創英角ﾎﾟｯﾌﾟ体"/>
        <family val="3"/>
        <charset val="128"/>
      </rP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Ph sb="0" eb="2">
      <t>シンセイ</t>
    </rPh>
    <rPh sb="2" eb="3">
      <t>ショ</t>
    </rPh>
    <rPh sb="12" eb="13">
      <t>オモテ</t>
    </rPh>
    <phoneticPr fontId="2"/>
  </si>
  <si>
    <t>法定検査に係る整備の他、環境に配慮した独自の基準による
点検・整備を実施している</t>
    <phoneticPr fontId="1"/>
  </si>
  <si>
    <t>貴社（事業所）のグリーン経営に関する取組内容をチェックしてください。</t>
    <rPh sb="0" eb="2">
      <t>キシャ</t>
    </rPh>
    <rPh sb="12" eb="14">
      <t>ケイエイ</t>
    </rPh>
    <rPh sb="18" eb="20">
      <t>トリク</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</si>
  <si>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</si>
  <si>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</si>
  <si>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「表</t>
    </r>
    <r>
      <rPr>
        <b/>
        <i/>
        <sz val="11"/>
        <rFont val="ＭＳ ゴシック"/>
        <family val="3"/>
        <charset val="128"/>
      </rPr>
      <t>～</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</si>
  <si>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r>
      <t xml:space="preserve">② </t>
    </r>
    <r>
      <rPr>
        <b/>
        <sz val="12"/>
        <rFont val="HGP教科書体"/>
        <family val="1"/>
        <charset val="128"/>
      </rPr>
      <t>表１～6</t>
    </r>
    <r>
      <rPr>
        <sz val="12"/>
        <rFont val="HGP教科書体"/>
        <family val="1"/>
        <charset val="128"/>
      </rPr>
      <t>　（P.4～9）・・・</t>
    </r>
    <rPh sb="2" eb="3">
      <t>ヒョウ</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</si>
  <si>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</si>
  <si>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t>【旅客船事業・内航海運業】チェックリスト記入表　</t>
    <rPh sb="4" eb="6">
      <t>ジギョウ</t>
    </rPh>
    <rPh sb="11" eb="12">
      <t>ギョウ</t>
    </rPh>
    <rPh sb="20" eb="22">
      <t>キニュウ</t>
    </rPh>
    <rPh sb="22" eb="23">
      <t>ヒョウ</t>
    </rPh>
    <phoneticPr fontId="1"/>
  </si>
  <si>
    <t>チェック項目の内容が貴社の取組にあてはまる場合はYes欄に✓を、あてはまらない場合はNo欄に✓を、</t>
    <rPh sb="4" eb="6">
      <t>コウモク</t>
    </rPh>
    <rPh sb="7" eb="9">
      <t>ナイヨウ</t>
    </rPh>
    <rPh sb="10" eb="12">
      <t>キシャ</t>
    </rPh>
    <rPh sb="13" eb="15">
      <t>トリクミ</t>
    </rPh>
    <rPh sb="21" eb="23">
      <t>バアイ</t>
    </rPh>
    <rPh sb="27" eb="28">
      <t>ラン</t>
    </rPh>
    <rPh sb="39" eb="41">
      <t>バアイ</t>
    </rPh>
    <rPh sb="44" eb="45">
      <t>ラン</t>
    </rPh>
    <phoneticPr fontId="2"/>
  </si>
  <si>
    <t>該当しない場合は該当なし欄に✓を記入してください。</t>
    <rPh sb="0" eb="2">
      <t>ガイトウ</t>
    </rPh>
    <rPh sb="5" eb="7">
      <t>バアイ</t>
    </rPh>
    <rPh sb="8" eb="10">
      <t>ガイトウ</t>
    </rPh>
    <rPh sb="12" eb="13">
      <t>ラン</t>
    </rPh>
    <rPh sb="16" eb="18">
      <t>キニュウ</t>
    </rPh>
    <phoneticPr fontId="2"/>
  </si>
  <si>
    <t>現状の環境保全活動への取組状況に関する評価結果や、検討した取組の改善策を踏まえ、
今後の目標や目標達成へむけた具体的な取組内容などを盛り込んだ
行動計画を作成（見直し）している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49" eb="51">
      <t>コンゴ</t>
    </rPh>
    <rPh sb="52" eb="54">
      <t>モクヒョウ</t>
    </rPh>
    <rPh sb="55" eb="57">
      <t>モクヒョウ</t>
    </rPh>
    <rPh sb="57" eb="59">
      <t>タッセイ</t>
    </rPh>
    <rPh sb="63" eb="66">
      <t>グタイテキ</t>
    </rPh>
    <rPh sb="75" eb="76">
      <t>モ</t>
    </rPh>
    <rPh sb="77" eb="78">
      <t>コ</t>
    </rPh>
    <rPh sb="80" eb="82">
      <t>コウドウ</t>
    </rPh>
    <rPh sb="82" eb="84">
      <t>ケイカク</t>
    </rPh>
    <rPh sb="85" eb="87">
      <t>サクセイミナオ</t>
    </rPh>
    <phoneticPr fontId="1"/>
  </si>
  <si>
    <t>３．大気汚染物質の排出抑制のための取組</t>
    <phoneticPr fontId="1"/>
  </si>
  <si>
    <t>燃焼状態の把握（指圧図の撮取またはその他の適切な方法による。
ただし、ガソリンエンジンの場合は除く）</t>
    <rPh sb="19" eb="20">
      <t>タ</t>
    </rPh>
    <rPh sb="21" eb="23">
      <t>テキセツ</t>
    </rPh>
    <rPh sb="24" eb="26">
      <t>ホウホウ</t>
    </rPh>
    <phoneticPr fontId="1"/>
  </si>
  <si>
    <t>５．廃棄物の発生抑制、適正処理及びリサイクルの推進</t>
    <rPh sb="15" eb="16">
      <t>オヨ</t>
    </rPh>
    <phoneticPr fontId="1"/>
  </si>
  <si>
    <t>事務所内でのエネルギー使用量、廃棄物排出量の削減についての取組状況を
目標に照らして評価し、取組状況が改善するよう、
取組の見直しを行う仕組みを設けている</t>
    <rPh sb="3" eb="4">
      <t>ナイ</t>
    </rPh>
    <rPh sb="15" eb="18">
      <t>ハイキブツ</t>
    </rPh>
    <rPh sb="18" eb="20">
      <t>ハイシュツ</t>
    </rPh>
    <rPh sb="20" eb="21">
      <t>リョウ</t>
    </rPh>
    <rPh sb="22" eb="24">
      <t>サクゲン</t>
    </rPh>
    <rPh sb="29" eb="31">
      <t>トリク</t>
    </rPh>
    <rPh sb="46" eb="48">
      <t>トリク</t>
    </rPh>
    <rPh sb="59" eb="61">
      <t>トリク</t>
    </rPh>
    <phoneticPr fontId="2"/>
  </si>
  <si>
    <t>■表１</t>
    <rPh sb="1" eb="2">
      <t>ヒョウ</t>
    </rPh>
    <phoneticPr fontId="2"/>
  </si>
  <si>
    <t>　　　□　燃料の使用状況について把握している[レベル1]＜認証項目＞</t>
    <rPh sb="5" eb="7">
      <t>ネンリョウニンショウキジュン</t>
    </rPh>
    <phoneticPr fontId="2"/>
  </si>
  <si>
    <t>　　　　　　     　→　使用状況を下表に記入してください。</t>
    <rPh sb="14" eb="18">
      <t>シヨウジョウキョウ</t>
    </rPh>
    <rPh sb="19" eb="20">
      <t>シタ</t>
    </rPh>
    <rPh sb="20" eb="21">
      <t>ヒョウ</t>
    </rPh>
    <rPh sb="22" eb="24">
      <t>キニュウ</t>
    </rPh>
    <phoneticPr fontId="2"/>
  </si>
  <si>
    <t>　　　　　① 前期一年間の使用実績を記入してください。これは表２で原単位の今期目標を設定する基となります。</t>
    <rPh sb="7" eb="9">
      <t>ゼンキ</t>
    </rPh>
    <rPh sb="9" eb="12">
      <t>イチネンカン</t>
    </rPh>
    <rPh sb="13" eb="15">
      <t>シヨウ</t>
    </rPh>
    <rPh sb="15" eb="17">
      <t>ジッセキ</t>
    </rPh>
    <rPh sb="18" eb="20">
      <t>キニュウ</t>
    </rPh>
    <rPh sb="30" eb="31">
      <t>ヒョウ</t>
    </rPh>
    <rPh sb="33" eb="36">
      <t>ゲンタンイ</t>
    </rPh>
    <rPh sb="37" eb="39">
      <t>コンキ</t>
    </rPh>
    <rPh sb="39" eb="41">
      <t>モ</t>
    </rPh>
    <rPh sb="42" eb="44">
      <t>セッテイ</t>
    </rPh>
    <rPh sb="46" eb="47">
      <t>モト</t>
    </rPh>
    <phoneticPr fontId="2"/>
  </si>
  <si>
    <t>　　　　　③ 「燃料消費量（Ｃ）」や「燃料消費原単位（Ｄ）又は（Ｅ）」欄の値は、表２における「燃料消費量」や「燃料消費原単位」の「前期実績（A）」欄へ</t>
    <rPh sb="8" eb="10">
      <t>ネンリョウ</t>
    </rPh>
    <rPh sb="10" eb="13">
      <t>ショウヒリョウ</t>
    </rPh>
    <rPh sb="19" eb="21">
      <t>ネンリョウ</t>
    </rPh>
    <rPh sb="21" eb="23">
      <t>ショウヒ</t>
    </rPh>
    <rPh sb="23" eb="26">
      <t>ゲンタンイ</t>
    </rPh>
    <rPh sb="29" eb="30">
      <t>マタ</t>
    </rPh>
    <rPh sb="35" eb="36">
      <t>ラン</t>
    </rPh>
    <rPh sb="37" eb="38">
      <t>アタイ</t>
    </rPh>
    <rPh sb="47" eb="49">
      <t>ネンリョウ</t>
    </rPh>
    <rPh sb="49" eb="52">
      <t>ショウヒリョウ</t>
    </rPh>
    <rPh sb="55" eb="57">
      <t>ネンリョウ</t>
    </rPh>
    <rPh sb="57" eb="59">
      <t>ショウヒ</t>
    </rPh>
    <rPh sb="59" eb="62">
      <t>ゲンタンイ</t>
    </rPh>
    <rPh sb="65" eb="67">
      <t>ゼンキ</t>
    </rPh>
    <rPh sb="67" eb="69">
      <t>ジッセキ</t>
    </rPh>
    <rPh sb="73" eb="74">
      <t>ラン</t>
    </rPh>
    <phoneticPr fontId="2"/>
  </si>
  <si>
    <t>（事業所名称及び）
船の種類</t>
    <rPh sb="1" eb="4">
      <t>ジギョウショ</t>
    </rPh>
    <rPh sb="4" eb="5">
      <t>メイ</t>
    </rPh>
    <rPh sb="5" eb="6">
      <t>ショウ</t>
    </rPh>
    <rPh sb="6" eb="7">
      <t>オヨ</t>
    </rPh>
    <rPh sb="10" eb="11">
      <t>セン</t>
    </rPh>
    <rPh sb="12" eb="13">
      <t>シュ</t>
    </rPh>
    <rPh sb="13" eb="14">
      <t>ルイ</t>
    </rPh>
    <phoneticPr fontId="2"/>
  </si>
  <si>
    <t>両事業一括申請事業所には○を
記入</t>
    <rPh sb="0" eb="1">
      <t>リョウ</t>
    </rPh>
    <rPh sb="1" eb="3">
      <t>ジギョウ</t>
    </rPh>
    <rPh sb="3" eb="5">
      <t>イッカツ</t>
    </rPh>
    <rPh sb="5" eb="7">
      <t>シンセイ</t>
    </rPh>
    <rPh sb="7" eb="10">
      <t>ジギョウショ</t>
    </rPh>
    <rPh sb="15" eb="17">
      <t>キニュウ</t>
    </rPh>
    <phoneticPr fontId="2"/>
  </si>
  <si>
    <t>　　　　 事業者が任意に設定してください。（人、台、トン、</t>
    <rPh sb="5" eb="8">
      <t>ジギョウシャ</t>
    </rPh>
    <phoneticPr fontId="2"/>
  </si>
  <si>
    <t xml:space="preserve">         単位ごとに別の表を使用するかしてください。</t>
    <phoneticPr fontId="2"/>
  </si>
  <si>
    <t>■表２</t>
    <rPh sb="1" eb="2">
      <t>ヒョウ</t>
    </rPh>
    <phoneticPr fontId="2"/>
  </si>
  <si>
    <t>　   □　燃料消費原単位等に関して定量的な目標を設定している[レベル2]＜認証項目＞</t>
    <rPh sb="38" eb="42">
      <t>ニンショウコウモク</t>
    </rPh>
    <phoneticPr fontId="2"/>
  </si>
  <si>
    <t>　　　　　　　　→　現在の目標（改善率）と、その目標を掲げて取り組む期間を下表に記入してください。</t>
    <rPh sb="10" eb="12">
      <t>ゲンザイ</t>
    </rPh>
    <rPh sb="13" eb="15">
      <t>モクヒョウ</t>
    </rPh>
    <rPh sb="16" eb="18">
      <t>カイゼン</t>
    </rPh>
    <rPh sb="18" eb="19">
      <t>リツ</t>
    </rPh>
    <rPh sb="24" eb="26">
      <t>モ</t>
    </rPh>
    <rPh sb="27" eb="28">
      <t>カカ</t>
    </rPh>
    <rPh sb="37" eb="38">
      <t>シタ</t>
    </rPh>
    <phoneticPr fontId="2"/>
  </si>
  <si>
    <t xml:space="preserve">  　　① 「前期実績（A）」欄には、表１の「燃料消費原単位（Ｄ）又は（Ｅ）」欄又は</t>
    <rPh sb="22" eb="24">
      <t>ネンリョウ</t>
    </rPh>
    <rPh sb="24" eb="26">
      <t>ショウヒ</t>
    </rPh>
    <rPh sb="26" eb="29">
      <t>ゲンタンイ</t>
    </rPh>
    <rPh sb="32" eb="33">
      <t>マタ</t>
    </rPh>
    <rPh sb="38" eb="39">
      <t>ラン</t>
    </rPh>
    <rPh sb="39" eb="40">
      <t>マタ</t>
    </rPh>
    <phoneticPr fontId="2"/>
  </si>
  <si>
    <t xml:space="preserve">  　　　　「燃料消費量（C）」欄の値を転記してください。（今期目標を決める基となります。）</t>
    <rPh sb="7" eb="9">
      <t>ネンリョウ</t>
    </rPh>
    <rPh sb="9" eb="12">
      <t>ショウヒリョウ</t>
    </rPh>
    <rPh sb="16" eb="17">
      <t>ラン</t>
    </rPh>
    <rPh sb="20" eb="22">
      <t>テンキ</t>
    </rPh>
    <rPh sb="30" eb="32">
      <t>コンキ</t>
    </rPh>
    <rPh sb="32" eb="34">
      <t>モクヒョウ</t>
    </rPh>
    <rPh sb="35" eb="36">
      <t>キ</t>
    </rPh>
    <rPh sb="38" eb="39">
      <t>モト</t>
    </rPh>
    <phoneticPr fontId="2"/>
  </si>
  <si>
    <t>　　　② 「今期目標（C）」欄には、原単位又は消費量に関して「前期実績」に基づき設定した今期（現在を含む一年間）の目標値を記入してください。</t>
    <rPh sb="6" eb="8">
      <t>コンキ</t>
    </rPh>
    <rPh sb="8" eb="10">
      <t>モクヒョウ</t>
    </rPh>
    <rPh sb="14" eb="15">
      <t>ラン</t>
    </rPh>
    <rPh sb="18" eb="21">
      <t>ゲンタンイ</t>
    </rPh>
    <rPh sb="21" eb="22">
      <t>マタ</t>
    </rPh>
    <rPh sb="23" eb="26">
      <t>ショウヒリョウ</t>
    </rPh>
    <rPh sb="27" eb="28">
      <t>カン</t>
    </rPh>
    <rPh sb="31" eb="33">
      <t>ゼンキ</t>
    </rPh>
    <rPh sb="33" eb="35">
      <t>ジッセキ</t>
    </rPh>
    <rPh sb="37" eb="38">
      <t>モト</t>
    </rPh>
    <rPh sb="40" eb="42">
      <t>セッテイ</t>
    </rPh>
    <rPh sb="44" eb="46">
      <t>コンキ</t>
    </rPh>
    <rPh sb="47" eb="49">
      <t>ゲンザイ</t>
    </rPh>
    <rPh sb="50" eb="51">
      <t>フク</t>
    </rPh>
    <rPh sb="57" eb="59">
      <t>モクヒョウ</t>
    </rPh>
    <rPh sb="59" eb="60">
      <t>チ</t>
    </rPh>
    <rPh sb="61" eb="63">
      <t>キニュウ</t>
    </rPh>
    <phoneticPr fontId="2"/>
  </si>
  <si>
    <t>■表３</t>
    <rPh sb="1" eb="2">
      <t>ヒョウ</t>
    </rPh>
    <phoneticPr fontId="2"/>
  </si>
  <si>
    <r>
      <t>　　 行っている[レベル1]</t>
    </r>
    <r>
      <rPr>
        <sz val="11"/>
        <rFont val="ＭＳ Ｐゴシック"/>
        <family val="3"/>
        <charset val="128"/>
      </rPr>
      <t>＜認証項目＞</t>
    </r>
    <phoneticPr fontId="2"/>
  </si>
  <si>
    <t>　　→　教育・指導を行っている取組内容に✓をつけてください。</t>
    <rPh sb="15" eb="17">
      <t>トリク</t>
    </rPh>
    <rPh sb="17" eb="19">
      <t>ナイヨウ</t>
    </rPh>
    <phoneticPr fontId="2"/>
  </si>
  <si>
    <t>※上記の項目のうち、1項目でも基礎的な知識についての教育・指導を行っている場合は、レベル1となります</t>
    <rPh sb="1" eb="3">
      <t>ジョウキ</t>
    </rPh>
    <rPh sb="4" eb="6">
      <t>コウモク</t>
    </rPh>
    <rPh sb="11" eb="13">
      <t>コウモク</t>
    </rPh>
    <rPh sb="15" eb="18">
      <t>キソテキ</t>
    </rPh>
    <rPh sb="19" eb="21">
      <t>チシキ</t>
    </rPh>
    <rPh sb="26" eb="28">
      <t>キョウイク</t>
    </rPh>
    <rPh sb="29" eb="31">
      <t>シドウ</t>
    </rPh>
    <rPh sb="32" eb="33">
      <t>オコナ</t>
    </rPh>
    <rPh sb="37" eb="39">
      <t>バアイ</t>
    </rPh>
    <phoneticPr fontId="2"/>
  </si>
  <si>
    <t>■表４</t>
    <rPh sb="1" eb="2">
      <t>ヒョウ</t>
    </rPh>
    <phoneticPr fontId="2"/>
  </si>
  <si>
    <t>　　→　行っている場合は、その取組内容に✓をつけてください。</t>
    <phoneticPr fontId="2"/>
  </si>
  <si>
    <t>■表５</t>
    <rPh sb="1" eb="2">
      <t>ヒョウ</t>
    </rPh>
    <phoneticPr fontId="2"/>
  </si>
  <si>
    <t>■表６</t>
    <rPh sb="1" eb="2">
      <t>ヒョウ</t>
    </rPh>
    <phoneticPr fontId="2"/>
  </si>
  <si>
    <r>
      <t>　　□　廃棄物の発生状況について把握している[レベル1]</t>
    </r>
    <r>
      <rPr>
        <sz val="11"/>
        <rFont val="ＭＳ Ｐゴシック"/>
        <family val="3"/>
        <charset val="128"/>
      </rPr>
      <t>＜認証項目＞</t>
    </r>
    <phoneticPr fontId="2"/>
  </si>
  <si>
    <t>　　　　　→　把握している廃棄物の発生状況を、下表に記入してください。</t>
    <rPh sb="13" eb="16">
      <t>ハイ</t>
    </rPh>
    <rPh sb="17" eb="19">
      <t>ハッセイ</t>
    </rPh>
    <rPh sb="19" eb="21">
      <t>ジョウキョウ</t>
    </rPh>
    <rPh sb="23" eb="24">
      <t>シタ</t>
    </rPh>
    <phoneticPr fontId="2"/>
  </si>
  <si>
    <t>　　　　　→　目標を設定している場合は、下表の右側に記入してください。</t>
    <rPh sb="20" eb="21">
      <t>シタ</t>
    </rPh>
    <rPh sb="23" eb="25">
      <t>ミギガワ</t>
    </rPh>
    <phoneticPr fontId="2"/>
  </si>
  <si>
    <r>
      <rPr>
        <b/>
        <sz val="12"/>
        <rFont val="ＭＳ Ｐゴシック"/>
        <family val="3"/>
        <charset val="128"/>
      </rPr>
      <t>【参考】リサイクル率計算表</t>
    </r>
    <r>
      <rPr>
        <b/>
        <sz val="11"/>
        <rFont val="ＭＳ Ｐゴシック"/>
        <family val="3"/>
        <charset val="128"/>
      </rPr>
      <t xml:space="preserve">
</t>
    </r>
    <r>
      <rPr>
        <sz val="10"/>
        <rFont val="ＭＳ Ｐゴシック"/>
        <family val="3"/>
        <charset val="128"/>
      </rPr>
      <t>（※ この表は印刷されません）</t>
    </r>
    <rPh sb="1" eb="3">
      <t>サンコウ</t>
    </rPh>
    <rPh sb="9" eb="10">
      <t>リツ</t>
    </rPh>
    <rPh sb="10" eb="12">
      <t>ケイサン</t>
    </rPh>
    <rPh sb="12" eb="13">
      <t>ヒョウ</t>
    </rPh>
    <phoneticPr fontId="2"/>
  </si>
  <si>
    <r>
      <t>(注）発生量の改善率　B=(A-C)÷A×1</t>
    </r>
    <r>
      <rPr>
        <sz val="11"/>
        <rFont val="ＭＳ Ｐゴシック"/>
        <family val="3"/>
        <charset val="128"/>
      </rPr>
      <t>00</t>
    </r>
    <rPh sb="1" eb="2">
      <t>チュウ</t>
    </rPh>
    <rPh sb="3" eb="5">
      <t>ハッセイ</t>
    </rPh>
    <rPh sb="5" eb="6">
      <t>リョウ</t>
    </rPh>
    <rPh sb="7" eb="9">
      <t>カイゼン</t>
    </rPh>
    <rPh sb="9" eb="10">
      <t>リツ</t>
    </rPh>
    <phoneticPr fontId="2"/>
  </si>
  <si>
    <t>合計</t>
    <rPh sb="0" eb="2">
      <t>ゴウケイ</t>
    </rPh>
    <phoneticPr fontId="2"/>
  </si>
  <si>
    <t>環　境　目　標</t>
    <rPh sb="0" eb="1">
      <t>ワ</t>
    </rPh>
    <rPh sb="2" eb="3">
      <t>サカイ</t>
    </rPh>
    <rPh sb="4" eb="5">
      <t>メ</t>
    </rPh>
    <rPh sb="6" eb="7">
      <t>シルベ</t>
    </rPh>
    <phoneticPr fontId="2"/>
  </si>
  <si>
    <t>会社名</t>
    <phoneticPr fontId="2"/>
  </si>
  <si>
    <t>目標の基にした期間</t>
    <phoneticPr fontId="2"/>
  </si>
  <si>
    <t>営業所名</t>
    <phoneticPr fontId="2"/>
  </si>
  <si>
    <t>使用
エネルギー
（種類）</t>
    <rPh sb="0" eb="2">
      <t>シヨウ</t>
    </rPh>
    <rPh sb="10" eb="12">
      <t>シュルイ</t>
    </rPh>
    <phoneticPr fontId="2"/>
  </si>
  <si>
    <t>単位：</t>
    <rPh sb="0" eb="2">
      <t>タンイ</t>
    </rPh>
    <phoneticPr fontId="2"/>
  </si>
  <si>
    <t>単位：</t>
    <phoneticPr fontId="2"/>
  </si>
  <si>
    <t>前期実績　　　　</t>
    <rPh sb="0" eb="2">
      <t>ゼンキ</t>
    </rPh>
    <rPh sb="2" eb="4">
      <t>ジッセキ</t>
    </rPh>
    <phoneticPr fontId="2"/>
  </si>
  <si>
    <t>前期実績　　　　　</t>
    <rPh sb="0" eb="2">
      <t>ゼンキ</t>
    </rPh>
    <rPh sb="2" eb="4">
      <t>ジッセキ</t>
    </rPh>
    <phoneticPr fontId="2"/>
  </si>
  <si>
    <t>合　計</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</si>
  <si>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</si>
  <si>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</si>
  <si>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2"/>
  </si>
  <si>
    <t>燃料消費原単位　（距離当たり）</t>
    <phoneticPr fontId="2"/>
  </si>
  <si>
    <t>kl/</t>
    <phoneticPr fontId="2"/>
  </si>
  <si>
    <t>（事業所名称 及び）
船の種類</t>
    <rPh sb="1" eb="4">
      <t>ジギョウショ</t>
    </rPh>
    <rPh sb="4" eb="6">
      <t>メイショウ</t>
    </rPh>
    <rPh sb="7" eb="8">
      <t>オヨ</t>
    </rPh>
    <rPh sb="11" eb="12">
      <t>フネ</t>
    </rPh>
    <phoneticPr fontId="2"/>
  </si>
  <si>
    <t>船名</t>
    <rPh sb="0" eb="2">
      <t>センメイ</t>
    </rPh>
    <phoneticPr fontId="2"/>
  </si>
  <si>
    <r>
      <rPr>
        <u/>
        <sz val="12"/>
        <rFont val="HG創英角ﾎﾟｯﾌﾟ体"/>
        <family val="3"/>
        <charset val="128"/>
      </rPr>
      <t>また</t>
    </r>
    <r>
      <rPr>
        <u/>
        <sz val="12"/>
        <color indexed="10"/>
        <rFont val="HG創英角ﾎﾟｯﾌﾟ体"/>
        <family val="3"/>
        <charset val="128"/>
      </rPr>
      <t>、穴開け・ファイリング等もせず、申請書類のみを</t>
    </r>
    <r>
      <rPr>
        <u/>
        <sz val="12"/>
        <rFont val="HG創英角ﾎﾟｯﾌﾟ体"/>
        <family val="3"/>
        <charset val="128"/>
      </rPr>
      <t>お送りください。</t>
    </r>
    <rPh sb="13" eb="14">
      <t>アナ</t>
    </rPh>
    <rPh sb="14" eb="15">
      <t>ア</t>
    </rPh>
    <rPh sb="18" eb="22">
      <t>シンセイショルイ</t>
    </rPh>
    <rPh sb="26" eb="27">
      <t>オク</t>
    </rPh>
    <phoneticPr fontId="2"/>
  </si>
  <si>
    <t>二酸化炭素排出量の目標</t>
    <rPh sb="9" eb="11">
      <t>モクヒョウ</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</si>
  <si>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</si>
  <si>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0.438 kg/kWh</t>
    <phoneticPr fontId="2"/>
  </si>
  <si>
    <t>　・環境省「地球温暖化対策事業効果算定ガイドブック令和7年3月</t>
    <phoneticPr fontId="2"/>
  </si>
  <si>
    <t>2.62 kg/L</t>
    <phoneticPr fontId="2"/>
  </si>
  <si>
    <t xml:space="preserve">  2.50kg/L</t>
    <phoneticPr fontId="2"/>
  </si>
  <si>
    <t>2.29 kg/L</t>
    <phoneticPr fontId="2"/>
  </si>
  <si>
    <t xml:space="preserve">  2.75kg/L</t>
    <phoneticPr fontId="2"/>
  </si>
  <si>
    <t xml:space="preserve">  3.10kg/L</t>
    <phoneticPr fontId="2"/>
  </si>
  <si>
    <t xml:space="preserve">   原単位に係わるガイドライン」（日本LPガス協会）に基づき換算。</t>
    <phoneticPr fontId="2"/>
  </si>
  <si>
    <t xml:space="preserve"> 2.99 kg/kg  又は　1.58 kg/L ( LPG：1kg=1.892L)</t>
    <rPh sb="13" eb="14">
      <t>マタ</t>
    </rPh>
    <phoneticPr fontId="2"/>
  </si>
  <si>
    <t>　　</t>
    <phoneticPr fontId="2"/>
  </si>
  <si>
    <t xml:space="preserve">    改訂版」による。</t>
    <phoneticPr fontId="2"/>
  </si>
  <si>
    <t>目標の取組期間</t>
    <rPh sb="3" eb="5">
      <t>トリクミ</t>
    </rPh>
    <phoneticPr fontId="2"/>
  </si>
  <si>
    <r>
      <t>（ton,kg,m</t>
    </r>
    <r>
      <rPr>
        <vertAlign val="superscript"/>
        <sz val="10"/>
        <rFont val="ＭＳ Ｐゴシック"/>
        <family val="3"/>
        <charset val="128"/>
      </rPr>
      <t>3</t>
    </r>
    <r>
      <rPr>
        <sz val="10"/>
        <rFont val="ＭＳ Ｐゴシック"/>
        <family val="3"/>
        <charset val="128"/>
      </rPr>
      <t>,Ｌ 等）→</t>
    </r>
    <phoneticPr fontId="2"/>
  </si>
  <si>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2"/>
  </si>
  <si>
    <r>
      <t>輸送距離</t>
    </r>
    <r>
      <rPr>
        <vertAlign val="superscript"/>
        <sz val="9"/>
        <rFont val="ＭＳ Ｐゴシック"/>
        <family val="3"/>
        <charset val="128"/>
      </rPr>
      <t>※1</t>
    </r>
    <rPh sb="0" eb="2">
      <t>ユソウ</t>
    </rPh>
    <rPh sb="2" eb="4">
      <t>キョリ</t>
    </rPh>
    <phoneticPr fontId="2"/>
  </si>
  <si>
    <r>
      <t>輸送した旅客貨
物等（重量）</t>
    </r>
    <r>
      <rPr>
        <vertAlign val="superscript"/>
        <sz val="9"/>
        <rFont val="ＭＳ Ｐゴシック"/>
        <family val="3"/>
        <charset val="128"/>
      </rPr>
      <t>※1</t>
    </r>
    <rPh sb="0" eb="2">
      <t>ユソウ</t>
    </rPh>
    <rPh sb="4" eb="6">
      <t>リョキャク</t>
    </rPh>
    <rPh sb="6" eb="7">
      <t>カ</t>
    </rPh>
    <rPh sb="8" eb="9">
      <t>ブツ</t>
    </rPh>
    <rPh sb="9" eb="10">
      <t>ナド</t>
    </rPh>
    <rPh sb="11" eb="13">
      <t>ジュウリョウ</t>
    </rPh>
    <phoneticPr fontId="2"/>
  </si>
  <si>
    <r>
      <t>二酸化炭素
排出係数</t>
    </r>
    <r>
      <rPr>
        <vertAlign val="superscript"/>
        <sz val="9"/>
        <rFont val="ＭＳ Ｐゴシック"/>
        <family val="3"/>
        <charset val="128"/>
      </rPr>
      <t>※２</t>
    </r>
    <rPh sb="0" eb="3">
      <t>ニサンカ</t>
    </rPh>
    <rPh sb="3" eb="5">
      <t>タンソ</t>
    </rPh>
    <rPh sb="6" eb="8">
      <t>ハイシュツ</t>
    </rPh>
    <rPh sb="8" eb="10">
      <t>ケイスウ</t>
    </rPh>
    <phoneticPr fontId="2"/>
  </si>
  <si>
    <t>燃料消費
原単位</t>
    <rPh sb="0" eb="2">
      <t>ネンリョウ</t>
    </rPh>
    <rPh sb="2" eb="4">
      <t>ショウヒ</t>
    </rPh>
    <rPh sb="5" eb="8">
      <t>ゲンタンイ</t>
    </rPh>
    <phoneticPr fontId="2"/>
  </si>
  <si>
    <t>点検・整備に関する長期的な実施計画を作成し、これに基づき実施すると共に、
その結果を把握し、記録している</t>
    <phoneticPr fontId="1"/>
  </si>
  <si>
    <r>
      <t>（ディーゼル・ガソリンエンジン）</t>
    </r>
    <r>
      <rPr>
        <sz val="10"/>
        <rFont val="ＭＳ 明朝"/>
        <family val="1"/>
        <charset val="128"/>
      </rPr>
      <t>＊すべての項目を満たすと[レベル2]</t>
    </r>
    <rPh sb="21" eb="23">
      <t>コウモク</t>
    </rPh>
    <rPh sb="24" eb="25">
      <t>ミ</t>
    </rPh>
    <phoneticPr fontId="1"/>
  </si>
  <si>
    <r>
      <t>（ガスタービン）</t>
    </r>
    <r>
      <rPr>
        <sz val="10"/>
        <rFont val="ＭＳ 明朝"/>
        <family val="1"/>
        <charset val="128"/>
      </rPr>
      <t>＊すべての項目を満たすと[レベル２]</t>
    </r>
    <phoneticPr fontId="1"/>
  </si>
  <si>
    <t>3-2【NOxの排出抑制が期待できる機関の導入】</t>
    <phoneticPr fontId="1"/>
  </si>
  <si>
    <t>5-2【廃棄物の環境に配慮した処理】</t>
    <phoneticPr fontId="1"/>
  </si>
  <si>
    <t>陸揚げした廃棄物の処理に際して、適正処理やリサイクルを適切に実施している
業者に委託している</t>
    <phoneticPr fontId="1"/>
  </si>
  <si>
    <t>環境方針には法規制の遵守に加えて自主的・積極的な取組を定めている</t>
    <phoneticPr fontId="1"/>
  </si>
  <si>
    <t>点検・整備について、船内及び陸上におけるそれぞれの所掌と権限を
明確に示したうえで、責任者を任命している</t>
    <phoneticPr fontId="1"/>
  </si>
  <si>
    <t>4-2【性能維持、環境保全の観点から法定検査に係る整備の他、
     独自の基準による定期的な点検・整備の実施】</t>
    <phoneticPr fontId="1"/>
  </si>
  <si>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2"/>
  </si>
  <si>
    <r>
      <t>2.27 kg/Nm</t>
    </r>
    <r>
      <rPr>
        <vertAlign val="superscript"/>
        <sz val="9"/>
        <rFont val="ＭＳ Ｐゴシック"/>
        <family val="3"/>
        <charset val="128"/>
      </rPr>
      <t>3</t>
    </r>
    <phoneticPr fontId="2"/>
  </si>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</sst>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0_);[Red]\(#,##0.0000\)"/>
    <numFmt numFmtId="177" formatCode="0.0_ "/>
    <numFmt numFmtId="178" formatCode="0.0000_ "/>
    <numFmt numFmtId="179" formatCode="#,##0.0_ "/>
    <numFmt numFmtId="180" formatCode="0.000_);[Red]\(0.000\)"/>
    <numFmt numFmtId="181" formatCode="0.000_ "/>
    <numFmt numFmtId="182" formatCode="#,##0.0000_ "/>
    <numFmt numFmtId="183" formatCode="#,##0.00_);[Red]\(#,##0.00\)"/>
    <numFmt numFmtId="184" formatCode="0_ "/>
    <numFmt numFmtId="185" formatCode="0;\-0;;@"/>
    <numFmt numFmtId="186" formatCode="#,##0.00_ "/>
    <numFmt numFmtId="187" formatCode="#"/>
  </numFmts>
  <fonts count="64" x14ac:knownFonts="1">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sz val="9"/>
      <name val="ＭＳ Ｐゴシック"/>
      <family val="3"/>
      <charset val="128"/>
    </font>
    <font>
      <b/>
      <sz val="10"/>
      <name val="ＭＳ ゴシック"/>
      <family val="3"/>
      <charset val="128"/>
    </font>
    <font>
      <sz val="24"/>
      <name val="ＭＳ ゴシック"/>
      <family val="3"/>
      <charset val="128"/>
    </font>
    <font>
      <sz val="8"/>
      <name val="ＭＳ Ｐゴシック"/>
      <family val="3"/>
      <charset val="128"/>
    </font>
    <font>
      <sz val="9"/>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b/>
      <sz val="26"/>
      <name val="ＭＳ ゴシック"/>
      <family val="3"/>
      <charset val="128"/>
    </font>
    <font>
      <sz val="11"/>
      <name val="ＭＳ Ｐ明朝"/>
      <family val="1"/>
      <charset val="128"/>
    </font>
    <font>
      <sz val="8"/>
      <name val="ＭＳ ゴシック"/>
      <family val="3"/>
      <charset val="128"/>
    </font>
    <font>
      <u/>
      <sz val="12"/>
      <name val="HG創英角ﾎﾟｯﾌﾟ体"/>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18"/>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sz val="9"/>
      <name val="Meiryo UI"/>
      <family val="3"/>
      <charset val="128"/>
    </font>
    <font>
      <u/>
      <sz val="12"/>
      <color indexed="10"/>
      <name val="HG創英角ﾎﾟｯﾌﾟ体"/>
      <family val="3"/>
      <charset val="128"/>
    </font>
    <font>
      <b/>
      <u/>
      <sz val="12"/>
      <color indexed="10"/>
      <name val="HG創英角ﾎﾟｯﾌﾟ体"/>
      <family val="3"/>
      <charset val="128"/>
    </font>
    <font>
      <b/>
      <u/>
      <sz val="12"/>
      <name val="HG創英角ﾎﾟｯﾌﾟ体"/>
      <family val="3"/>
      <charset val="128"/>
    </font>
    <font>
      <b/>
      <i/>
      <sz val="10"/>
      <name val="ＭＳ 明朝"/>
      <family val="1"/>
      <charset val="128"/>
    </font>
    <font>
      <b/>
      <u/>
      <sz val="22"/>
      <name val="ＭＳ ゴシック"/>
      <family val="3"/>
      <charset val="128"/>
    </font>
    <font>
      <b/>
      <u/>
      <sz val="12"/>
      <color indexed="10"/>
      <name val="HGP教科書体"/>
      <family val="1"/>
      <charset val="128"/>
    </font>
    <font>
      <sz val="11.5"/>
      <name val="ＭＳ Ｐゴシック"/>
      <family val="3"/>
      <charset val="128"/>
    </font>
    <font>
      <vertAlign val="superscript"/>
      <sz val="10"/>
      <name val="ＭＳ Ｐゴシック"/>
      <family val="3"/>
      <charset val="128"/>
    </font>
    <font>
      <vertAlign val="superscript"/>
      <sz val="9"/>
      <name val="ＭＳ Ｐゴシック"/>
      <family val="3"/>
      <charset val="128"/>
    </font>
    <font>
      <sz val="11"/>
      <name val="Meiryo UI"/>
      <family val="3"/>
      <charset val="128"/>
    </font>
    <font>
      <sz val="10"/>
      <name val="Meiryo UI"/>
      <family val="3"/>
      <charset val="128"/>
    </font>
    <font>
      <vertAlign val="superscript"/>
      <sz val="8"/>
      <name val="ＭＳ Ｐゴシック"/>
      <family val="3"/>
      <charset val="128"/>
    </font>
    <font>
      <vertAlign val="subscript"/>
      <sz val="8"/>
      <name val="ＭＳ Ｐゴシック"/>
      <family val="3"/>
      <charset val="128"/>
    </font>
    <font>
      <u/>
      <sz val="12"/>
      <color rgb="FFFF0000"/>
      <name val="HG創英角ﾎﾟｯﾌﾟ体"/>
      <family val="3"/>
      <charset val="128"/>
    </font>
    <font>
      <sz val="11"/>
      <name val="ＭＳ Ｐゴシック"/>
      <family val="3"/>
      <charset val="128"/>
      <scheme val="minor"/>
    </font>
    <font>
      <sz val="12"/>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8" tint="0.79998168889431442"/>
        <bgColor indexed="64"/>
      </patternFill>
    </fill>
  </fills>
  <borders count="154">
    <border>
      <left/>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right style="double">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double">
        <color indexed="64"/>
      </right>
      <top/>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dotted">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dotted">
        <color indexed="64"/>
      </top>
      <bottom style="thin">
        <color indexed="64"/>
      </bottom>
      <diagonal/>
    </border>
  </borders>
  <cellStyleXfs count="9">
    <xf numFmtId="0" fontId="0" fillId="0" borderId="0"/>
    <xf numFmtId="38" fontId="20" fillId="0" borderId="0" applyFont="0" applyFill="0" applyBorder="0" applyAlignment="0" applyProtection="0"/>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cellStyleXfs>
  <cellXfs count="723">
    <xf numFmtId="0" fontId="0" fillId="0" borderId="0" xfId="0"/>
    <xf numFmtId="0" fontId="13" fillId="0" borderId="0" xfId="0" applyFont="1"/>
    <xf numFmtId="0" fontId="14" fillId="0" borderId="0" xfId="0" applyFont="1"/>
    <xf numFmtId="0" fontId="15" fillId="0" borderId="0" xfId="0" applyFont="1"/>
    <xf numFmtId="0" fontId="18" fillId="0" borderId="0" xfId="0" applyFont="1"/>
    <xf numFmtId="0" fontId="19" fillId="0" borderId="0" xfId="0" applyFont="1"/>
    <xf numFmtId="0" fontId="20" fillId="0" borderId="0" xfId="0" applyFont="1"/>
    <xf numFmtId="0" fontId="12" fillId="0" borderId="0" xfId="0" applyFont="1" applyAlignment="1">
      <alignment vertical="center"/>
    </xf>
    <xf numFmtId="0" fontId="21" fillId="0" borderId="0" xfId="0" applyFont="1" applyAlignment="1">
      <alignment horizontal="center" vertical="center"/>
    </xf>
    <xf numFmtId="0" fontId="4" fillId="0" borderId="0" xfId="3" applyFont="1" applyAlignment="1"/>
    <xf numFmtId="0" fontId="5" fillId="0" borderId="0" xfId="3" applyFont="1" applyAlignment="1">
      <alignment vertical="center" wrapText="1"/>
    </xf>
    <xf numFmtId="0" fontId="4" fillId="0" borderId="0" xfId="3" applyFont="1">
      <alignment vertical="center"/>
    </xf>
    <xf numFmtId="0" fontId="21" fillId="0" borderId="1" xfId="0" applyFont="1" applyBorder="1" applyAlignment="1">
      <alignment horizontal="center" vertical="center"/>
    </xf>
    <xf numFmtId="0" fontId="4" fillId="0" borderId="0" xfId="8" applyFont="1">
      <alignment vertical="center"/>
    </xf>
    <xf numFmtId="0" fontId="5" fillId="0" borderId="0" xfId="8" applyFont="1" applyAlignment="1">
      <alignment vertical="center" wrapText="1"/>
    </xf>
    <xf numFmtId="0" fontId="20" fillId="0" borderId="0" xfId="5"/>
    <xf numFmtId="0" fontId="31" fillId="0" borderId="0" xfId="5" applyFont="1" applyAlignment="1">
      <alignment horizontal="center" vertical="center"/>
    </xf>
    <xf numFmtId="0" fontId="29" fillId="0" borderId="0" xfId="5" applyFont="1" applyAlignment="1">
      <alignment vertical="center"/>
    </xf>
    <xf numFmtId="0" fontId="30" fillId="0" borderId="0" xfId="5" applyFont="1" applyAlignment="1">
      <alignment vertical="center"/>
    </xf>
    <xf numFmtId="0" fontId="32" fillId="0" borderId="0" xfId="5" applyFont="1" applyAlignment="1">
      <alignment vertical="center"/>
    </xf>
    <xf numFmtId="0" fontId="33" fillId="0" borderId="0" xfId="5" applyFont="1" applyAlignment="1">
      <alignment vertical="center"/>
    </xf>
    <xf numFmtId="0" fontId="29" fillId="0" borderId="0" xfId="5" quotePrefix="1" applyFont="1" applyAlignment="1">
      <alignment horizontal="right" vertical="center"/>
    </xf>
    <xf numFmtId="0" fontId="36" fillId="0" borderId="0" xfId="0" applyFont="1"/>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7" fillId="0" borderId="0" xfId="0" applyFont="1" applyAlignment="1">
      <alignment vertical="center"/>
    </xf>
    <xf numFmtId="0" fontId="37" fillId="0" borderId="0" xfId="0" applyFont="1"/>
    <xf numFmtId="0" fontId="24" fillId="0" borderId="0" xfId="0" applyFont="1"/>
    <xf numFmtId="0" fontId="21" fillId="0" borderId="0" xfId="0" applyFont="1"/>
    <xf numFmtId="0" fontId="25" fillId="0" borderId="0" xfId="0" applyFont="1"/>
    <xf numFmtId="181" fontId="21" fillId="0" borderId="0" xfId="0" applyNumberFormat="1" applyFont="1" applyAlignment="1">
      <alignment horizontal="center" vertical="center"/>
    </xf>
    <xf numFmtId="0" fontId="24" fillId="0" borderId="0" xfId="0" applyFont="1" applyAlignment="1">
      <alignment horizontal="left"/>
    </xf>
    <xf numFmtId="181" fontId="21" fillId="0" borderId="0" xfId="0" applyNumberFormat="1" applyFont="1" applyAlignment="1">
      <alignment horizontal="lef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7" fillId="0" borderId="0" xfId="0" applyFont="1"/>
    <xf numFmtId="0" fontId="28" fillId="0" borderId="0" xfId="4" applyFont="1" applyAlignment="1">
      <alignment horizontal="right" vertical="center"/>
    </xf>
    <xf numFmtId="0" fontId="38" fillId="0" borderId="0" xfId="4" applyFont="1" applyAlignment="1">
      <alignment vertical="center"/>
    </xf>
    <xf numFmtId="0" fontId="17" fillId="0" borderId="0" xfId="7" applyFont="1" applyAlignment="1"/>
    <xf numFmtId="0" fontId="9" fillId="0" borderId="0" xfId="7" applyFont="1" applyAlignment="1"/>
    <xf numFmtId="0" fontId="9" fillId="0" borderId="0" xfId="7" applyFont="1" applyAlignment="1">
      <alignment horizontal="center"/>
    </xf>
    <xf numFmtId="0" fontId="5" fillId="0" borderId="0" xfId="7" applyFont="1" applyAlignment="1">
      <alignment wrapText="1"/>
    </xf>
    <xf numFmtId="0" fontId="5" fillId="0" borderId="0" xfId="7" applyFont="1" applyAlignment="1"/>
    <xf numFmtId="0" fontId="3" fillId="0" borderId="0" xfId="3" applyFont="1" applyAlignment="1"/>
    <xf numFmtId="0" fontId="3" fillId="0" borderId="0" xfId="8" applyFont="1" applyAlignment="1"/>
    <xf numFmtId="0" fontId="2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12" fillId="3" borderId="7" xfId="0" applyFont="1" applyFill="1" applyBorder="1" applyAlignment="1">
      <alignment horizontal="center" vertical="center"/>
    </xf>
    <xf numFmtId="0" fontId="40" fillId="0" borderId="0" xfId="0" applyFont="1"/>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xf>
    <xf numFmtId="0" fontId="12" fillId="0" borderId="10" xfId="0" applyFont="1" applyBorder="1" applyAlignment="1">
      <alignment horizontal="right" vertical="center" wrapText="1"/>
    </xf>
    <xf numFmtId="0" fontId="40" fillId="0" borderId="0" xfId="0" applyFont="1" applyAlignment="1">
      <alignment horizontal="center" vertical="center"/>
    </xf>
    <xf numFmtId="0" fontId="0" fillId="0" borderId="0" xfId="0" applyAlignment="1">
      <alignment vertical="top"/>
    </xf>
    <xf numFmtId="0" fontId="0" fillId="0" borderId="0" xfId="0" applyAlignment="1">
      <alignment horizontal="center" vertical="top"/>
    </xf>
    <xf numFmtId="0" fontId="0" fillId="0" borderId="0" xfId="0" applyAlignment="1">
      <alignment horizontal="right" vertical="top"/>
    </xf>
    <xf numFmtId="0" fontId="40" fillId="0" borderId="0" xfId="0" applyFont="1" applyAlignment="1">
      <alignment horizontal="center" vertical="top"/>
    </xf>
    <xf numFmtId="0" fontId="0" fillId="0" borderId="0" xfId="0" applyAlignment="1" applyProtection="1">
      <alignment horizontal="right" vertical="top"/>
      <protection locked="0"/>
    </xf>
    <xf numFmtId="0" fontId="0" fillId="0" borderId="0" xfId="0" applyAlignment="1">
      <alignment horizontal="right" vertical="center"/>
    </xf>
    <xf numFmtId="0" fontId="0" fillId="0" borderId="0" xfId="0" applyAlignment="1" applyProtection="1">
      <alignment horizontal="right" vertical="center"/>
      <protection locked="0"/>
    </xf>
    <xf numFmtId="0" fontId="37" fillId="0" borderId="0" xfId="0" applyFont="1" applyAlignment="1">
      <alignment vertical="top"/>
    </xf>
    <xf numFmtId="0" fontId="36" fillId="0" borderId="0" xfId="0" applyFont="1" applyAlignment="1">
      <alignment vertical="top"/>
    </xf>
    <xf numFmtId="0" fontId="12" fillId="0" borderId="11" xfId="0" applyFont="1" applyBorder="1" applyAlignment="1">
      <alignmen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0" xfId="0" applyBorder="1" applyAlignment="1">
      <alignment vertical="center" wrapText="1"/>
    </xf>
    <xf numFmtId="0" fontId="0" fillId="0" borderId="15" xfId="0" applyBorder="1" applyAlignment="1">
      <alignment vertical="center" wrapText="1"/>
    </xf>
    <xf numFmtId="0" fontId="9" fillId="0" borderId="0" xfId="2" applyFont="1">
      <alignment vertical="center"/>
    </xf>
    <xf numFmtId="0" fontId="3" fillId="0" borderId="0" xfId="2" applyFont="1" applyAlignment="1"/>
    <xf numFmtId="0" fontId="4" fillId="0" borderId="0" xfId="2" applyFont="1">
      <alignment vertical="center"/>
    </xf>
    <xf numFmtId="0" fontId="5" fillId="0" borderId="0" xfId="2" applyFont="1" applyAlignment="1">
      <alignment vertical="center" wrapText="1"/>
    </xf>
    <xf numFmtId="0" fontId="11" fillId="0" borderId="0" xfId="2" applyFont="1" applyAlignment="1">
      <alignment vertical="center" wrapText="1"/>
    </xf>
    <xf numFmtId="0" fontId="10" fillId="0" borderId="0" xfId="2" applyFont="1" applyAlignment="1">
      <alignment horizontal="center" vertical="center"/>
    </xf>
    <xf numFmtId="0" fontId="4" fillId="0" borderId="0" xfId="2" applyFont="1" applyAlignment="1"/>
    <xf numFmtId="0" fontId="27" fillId="0" borderId="0" xfId="0" applyFont="1" applyAlignment="1">
      <alignment horizontal="center" vertical="center"/>
    </xf>
    <xf numFmtId="0" fontId="30" fillId="0" borderId="0" xfId="0" applyFont="1"/>
    <xf numFmtId="0" fontId="31"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0" fillId="0" borderId="0" xfId="4" applyFont="1"/>
    <xf numFmtId="0" fontId="29" fillId="0" borderId="0" xfId="4" applyFont="1"/>
    <xf numFmtId="0" fontId="6" fillId="4" borderId="16" xfId="7" applyFont="1" applyFill="1" applyBorder="1" applyAlignment="1">
      <alignment horizontal="center" vertical="center"/>
    </xf>
    <xf numFmtId="0" fontId="6" fillId="4" borderId="17" xfId="7" applyFont="1" applyFill="1" applyBorder="1" applyAlignment="1">
      <alignment horizontal="center" vertical="center"/>
    </xf>
    <xf numFmtId="0" fontId="46" fillId="4" borderId="17" xfId="7" applyFont="1" applyFill="1" applyBorder="1" applyAlignment="1">
      <alignment horizontal="center" vertical="center" wrapText="1"/>
    </xf>
    <xf numFmtId="0" fontId="7" fillId="4" borderId="17" xfId="7" applyFont="1" applyFill="1" applyBorder="1" applyAlignment="1">
      <alignment horizontal="center" vertical="center"/>
    </xf>
    <xf numFmtId="0" fontId="5" fillId="4" borderId="18" xfId="7" applyFont="1" applyFill="1" applyBorder="1" applyAlignment="1">
      <alignment horizontal="center" vertical="center"/>
    </xf>
    <xf numFmtId="0" fontId="5" fillId="0" borderId="0" xfId="7" applyFont="1">
      <alignment vertical="center"/>
    </xf>
    <xf numFmtId="0" fontId="9" fillId="0" borderId="19" xfId="3" applyFont="1" applyBorder="1">
      <alignment vertical="center"/>
    </xf>
    <xf numFmtId="0" fontId="9" fillId="0" borderId="20" xfId="3" applyFont="1" applyBorder="1">
      <alignment vertical="center"/>
    </xf>
    <xf numFmtId="0" fontId="10" fillId="5" borderId="20" xfId="3" applyFont="1" applyFill="1" applyBorder="1" applyAlignment="1">
      <alignment horizontal="center" vertical="center"/>
    </xf>
    <xf numFmtId="0" fontId="10" fillId="2" borderId="20" xfId="3" applyFont="1" applyFill="1" applyBorder="1" applyAlignment="1">
      <alignment horizontal="center" vertical="center"/>
    </xf>
    <xf numFmtId="0" fontId="11" fillId="0" borderId="20" xfId="3" applyFont="1" applyBorder="1" applyAlignment="1">
      <alignment vertical="center" wrapText="1"/>
    </xf>
    <xf numFmtId="0" fontId="11" fillId="0" borderId="21" xfId="2" applyFont="1" applyBorder="1" applyAlignment="1">
      <alignment vertical="center" wrapText="1"/>
    </xf>
    <xf numFmtId="0" fontId="10" fillId="0" borderId="20" xfId="3" applyFont="1" applyBorder="1" applyAlignment="1">
      <alignment horizontal="center" vertical="center"/>
    </xf>
    <xf numFmtId="0" fontId="9" fillId="0" borderId="19" xfId="2" applyFont="1" applyBorder="1">
      <alignment vertical="center"/>
    </xf>
    <xf numFmtId="0" fontId="9" fillId="0" borderId="20" xfId="2" applyFont="1" applyBorder="1">
      <alignment vertical="center"/>
    </xf>
    <xf numFmtId="0" fontId="10" fillId="5" borderId="20" xfId="2" applyFont="1" applyFill="1" applyBorder="1" applyAlignment="1">
      <alignment horizontal="center" vertical="center"/>
    </xf>
    <xf numFmtId="0" fontId="10" fillId="2" borderId="20" xfId="2" applyFont="1" applyFill="1" applyBorder="1" applyAlignment="1">
      <alignment horizontal="center" vertical="center"/>
    </xf>
    <xf numFmtId="0" fontId="11" fillId="0" borderId="20" xfId="2" applyFont="1" applyBorder="1" applyAlignment="1">
      <alignment vertical="center" wrapText="1"/>
    </xf>
    <xf numFmtId="0" fontId="9" fillId="0" borderId="22" xfId="3" applyFont="1" applyBorder="1">
      <alignment vertical="center"/>
    </xf>
    <xf numFmtId="0" fontId="9" fillId="0" borderId="23" xfId="3" applyFont="1" applyBorder="1">
      <alignment vertical="center"/>
    </xf>
    <xf numFmtId="0" fontId="10" fillId="5" borderId="23" xfId="3" applyFont="1" applyFill="1" applyBorder="1" applyAlignment="1">
      <alignment horizontal="center" vertical="center"/>
    </xf>
    <xf numFmtId="0" fontId="10" fillId="0" borderId="23" xfId="3" applyFont="1" applyBorder="1" applyAlignment="1">
      <alignment horizontal="center" vertical="center"/>
    </xf>
    <xf numFmtId="0" fontId="11" fillId="0" borderId="23" xfId="3" applyFont="1" applyBorder="1" applyAlignment="1">
      <alignment vertical="center" wrapText="1"/>
    </xf>
    <xf numFmtId="0" fontId="10" fillId="0" borderId="20" xfId="2" applyFont="1" applyBorder="1" applyAlignment="1">
      <alignment horizontal="center" vertical="center"/>
    </xf>
    <xf numFmtId="0" fontId="9" fillId="0" borderId="19" xfId="2" applyFont="1" applyBorder="1" applyAlignment="1">
      <alignment vertical="top"/>
    </xf>
    <xf numFmtId="0" fontId="9" fillId="0" borderId="20" xfId="2" applyFont="1" applyBorder="1" applyAlignment="1">
      <alignment vertical="top"/>
    </xf>
    <xf numFmtId="0" fontId="10" fillId="5" borderId="20" xfId="2" applyFont="1" applyFill="1" applyBorder="1" applyAlignment="1">
      <alignment horizontal="center" vertical="top"/>
    </xf>
    <xf numFmtId="0" fontId="10" fillId="0" borderId="20" xfId="2" applyFont="1" applyBorder="1" applyAlignment="1">
      <alignment horizontal="center" vertical="top"/>
    </xf>
    <xf numFmtId="0" fontId="22" fillId="0" borderId="20" xfId="2" applyFont="1" applyBorder="1" applyAlignment="1">
      <alignment wrapText="1"/>
    </xf>
    <xf numFmtId="0" fontId="10" fillId="2" borderId="20" xfId="2" applyFont="1" applyFill="1" applyBorder="1" applyAlignment="1">
      <alignment horizontal="center" vertical="top"/>
    </xf>
    <xf numFmtId="0" fontId="9" fillId="0" borderId="22" xfId="2" applyFont="1" applyBorder="1" applyAlignment="1">
      <alignment vertical="top"/>
    </xf>
    <xf numFmtId="0" fontId="9" fillId="0" borderId="23" xfId="2" applyFont="1" applyBorder="1" applyAlignment="1">
      <alignment vertical="top"/>
    </xf>
    <xf numFmtId="0" fontId="10" fillId="5" borderId="23" xfId="2" applyFont="1" applyFill="1" applyBorder="1" applyAlignment="1">
      <alignment horizontal="center" vertical="top"/>
    </xf>
    <xf numFmtId="0" fontId="10" fillId="2" borderId="23" xfId="2" applyFont="1" applyFill="1" applyBorder="1" applyAlignment="1">
      <alignment horizontal="center" vertical="top"/>
    </xf>
    <xf numFmtId="0" fontId="11" fillId="0" borderId="23" xfId="2" applyFont="1" applyBorder="1" applyAlignment="1">
      <alignment vertical="center" wrapText="1"/>
    </xf>
    <xf numFmtId="0" fontId="10" fillId="5" borderId="20" xfId="2" applyFont="1" applyFill="1" applyBorder="1" applyAlignment="1">
      <alignment vertical="top"/>
    </xf>
    <xf numFmtId="0" fontId="10" fillId="0" borderId="20" xfId="2" applyFont="1" applyBorder="1" applyAlignment="1">
      <alignment vertical="top"/>
    </xf>
    <xf numFmtId="0" fontId="9" fillId="0" borderId="22" xfId="2" applyFont="1" applyBorder="1">
      <alignment vertical="center"/>
    </xf>
    <xf numFmtId="0" fontId="9" fillId="0" borderId="23" xfId="2" applyFont="1" applyBorder="1">
      <alignment vertical="center"/>
    </xf>
    <xf numFmtId="0" fontId="10" fillId="5" borderId="23" xfId="2" applyFont="1" applyFill="1" applyBorder="1" applyAlignment="1">
      <alignment horizontal="center" vertical="center"/>
    </xf>
    <xf numFmtId="0" fontId="10" fillId="0" borderId="23" xfId="2" applyFont="1" applyBorder="1" applyAlignment="1">
      <alignment horizontal="center" vertical="center"/>
    </xf>
    <xf numFmtId="0" fontId="12" fillId="0" borderId="24" xfId="0" applyFont="1" applyBorder="1"/>
    <xf numFmtId="0" fontId="12" fillId="0" borderId="21" xfId="0" applyFont="1" applyBorder="1"/>
    <xf numFmtId="0" fontId="12" fillId="0" borderId="25" xfId="0" applyFont="1" applyBorder="1"/>
    <xf numFmtId="0" fontId="9" fillId="0" borderId="19" xfId="8" applyFont="1" applyBorder="1" applyAlignment="1">
      <alignment horizontal="center" vertical="center"/>
    </xf>
    <xf numFmtId="0" fontId="9" fillId="0" borderId="20" xfId="8" applyFont="1" applyBorder="1" applyAlignment="1">
      <alignment horizontal="center" vertical="center"/>
    </xf>
    <xf numFmtId="0" fontId="10" fillId="5" borderId="20" xfId="8" applyFont="1" applyFill="1" applyBorder="1" applyAlignment="1">
      <alignment horizontal="center" vertical="center"/>
    </xf>
    <xf numFmtId="0" fontId="10" fillId="2" borderId="20" xfId="8" applyFont="1" applyFill="1" applyBorder="1" applyAlignment="1">
      <alignment horizontal="center" vertical="center"/>
    </xf>
    <xf numFmtId="0" fontId="11" fillId="0" borderId="20" xfId="8" applyFont="1" applyBorder="1" applyAlignment="1">
      <alignment vertical="center" wrapText="1"/>
    </xf>
    <xf numFmtId="0" fontId="9" fillId="0" borderId="19" xfId="8" applyFont="1" applyBorder="1" applyAlignment="1" applyProtection="1">
      <alignment horizontal="center" vertical="center"/>
      <protection locked="0"/>
    </xf>
    <xf numFmtId="0" fontId="9" fillId="0" borderId="20" xfId="8" applyFont="1" applyBorder="1" applyAlignment="1" applyProtection="1">
      <alignment horizontal="center" vertical="center"/>
      <protection locked="0"/>
    </xf>
    <xf numFmtId="0" fontId="9" fillId="5" borderId="20" xfId="8" applyFont="1" applyFill="1" applyBorder="1" applyAlignment="1">
      <alignment horizontal="center" vertical="center"/>
    </xf>
    <xf numFmtId="0" fontId="9" fillId="2" borderId="20" xfId="8" applyFont="1" applyFill="1" applyBorder="1" applyAlignment="1">
      <alignment horizontal="center" vertical="center"/>
    </xf>
    <xf numFmtId="0" fontId="10" fillId="0" borderId="20" xfId="8" applyFont="1" applyBorder="1" applyAlignment="1">
      <alignment horizontal="center" vertical="center"/>
    </xf>
    <xf numFmtId="0" fontId="9" fillId="0" borderId="22" xfId="8" applyFont="1" applyBorder="1" applyAlignment="1" applyProtection="1">
      <alignment horizontal="center" vertical="center"/>
      <protection locked="0"/>
    </xf>
    <xf numFmtId="0" fontId="9" fillId="0" borderId="23" xfId="8" applyFont="1" applyBorder="1" applyAlignment="1" applyProtection="1">
      <alignment horizontal="center" vertical="center"/>
      <protection locked="0"/>
    </xf>
    <xf numFmtId="0" fontId="10" fillId="5" borderId="23" xfId="8" applyFont="1" applyFill="1" applyBorder="1" applyAlignment="1">
      <alignment horizontal="center" vertical="center"/>
    </xf>
    <xf numFmtId="0" fontId="10" fillId="0" borderId="23" xfId="8" applyFont="1" applyBorder="1" applyAlignment="1">
      <alignment horizontal="center" vertical="center"/>
    </xf>
    <xf numFmtId="0" fontId="11" fillId="0" borderId="23" xfId="8" applyFont="1" applyBorder="1" applyAlignment="1">
      <alignment vertical="center" wrapText="1"/>
    </xf>
    <xf numFmtId="0" fontId="12" fillId="0" borderId="24" xfId="0" applyFont="1" applyBorder="1" applyAlignment="1">
      <alignment vertical="center"/>
    </xf>
    <xf numFmtId="0" fontId="21" fillId="0" borderId="26" xfId="0" applyFont="1" applyBorder="1" applyAlignment="1">
      <alignment horizontal="center" vertical="center"/>
    </xf>
    <xf numFmtId="0" fontId="61" fillId="0" borderId="0" xfId="4" applyFont="1" applyAlignment="1">
      <alignment vertical="center"/>
    </xf>
    <xf numFmtId="0" fontId="10" fillId="5" borderId="27" xfId="3" applyFont="1" applyFill="1" applyBorder="1" applyAlignment="1">
      <alignment horizontal="center" vertical="center"/>
    </xf>
    <xf numFmtId="0" fontId="48" fillId="0" borderId="0" xfId="4" applyFont="1" applyAlignment="1">
      <alignment vertical="center"/>
    </xf>
    <xf numFmtId="0" fontId="0" fillId="0" borderId="0" xfId="5" applyFont="1"/>
    <xf numFmtId="0" fontId="0" fillId="0" borderId="24" xfId="0" applyBorder="1"/>
    <xf numFmtId="0" fontId="0" fillId="0" borderId="21" xfId="0" applyBorder="1"/>
    <xf numFmtId="0" fontId="0" fillId="0" borderId="25" xfId="0" applyBorder="1"/>
    <xf numFmtId="0" fontId="20" fillId="0" borderId="24" xfId="0" applyFont="1" applyBorder="1"/>
    <xf numFmtId="0" fontId="20" fillId="0" borderId="21" xfId="0" applyFont="1" applyBorder="1"/>
    <xf numFmtId="0" fontId="20" fillId="0" borderId="25" xfId="0" applyFont="1" applyBorder="1"/>
    <xf numFmtId="0" fontId="20" fillId="0" borderId="0" xfId="0" applyFont="1" applyAlignment="1">
      <alignment vertical="center"/>
    </xf>
    <xf numFmtId="0" fontId="0" fillId="0" borderId="0" xfId="0" applyAlignment="1">
      <alignment horizontal="left" vertical="center" readingOrder="1"/>
    </xf>
    <xf numFmtId="0" fontId="0" fillId="0" borderId="28" xfId="0" applyBorder="1" applyAlignment="1">
      <alignment horizontal="center" vertical="center"/>
    </xf>
    <xf numFmtId="0" fontId="0" fillId="0" borderId="29" xfId="0" applyBorder="1"/>
    <xf numFmtId="0" fontId="0" fillId="0" borderId="15"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xf numFmtId="0" fontId="0" fillId="0" borderId="33" xfId="0" applyBorder="1" applyAlignment="1">
      <alignment vertical="center"/>
    </xf>
    <xf numFmtId="0" fontId="0" fillId="0" borderId="34" xfId="0" applyBorder="1" applyAlignment="1">
      <alignment vertical="center"/>
    </xf>
    <xf numFmtId="0" fontId="0" fillId="0" borderId="35" xfId="0" applyBorder="1"/>
    <xf numFmtId="0" fontId="0" fillId="0" borderId="36" xfId="0" applyBorder="1" applyAlignment="1">
      <alignment vertical="center"/>
    </xf>
    <xf numFmtId="0" fontId="0" fillId="0" borderId="37" xfId="0" applyBorder="1" applyAlignment="1">
      <alignment vertical="center"/>
    </xf>
    <xf numFmtId="0" fontId="0" fillId="0" borderId="38" xfId="0" applyBorder="1"/>
    <xf numFmtId="0" fontId="0" fillId="0" borderId="39" xfId="0" applyBorder="1" applyAlignment="1">
      <alignment horizontal="center" vertical="center"/>
    </xf>
    <xf numFmtId="0" fontId="0" fillId="0" borderId="40" xfId="0" applyBorder="1" applyAlignment="1">
      <alignment horizontal="center" vertical="center"/>
    </xf>
    <xf numFmtId="179" fontId="0" fillId="0" borderId="0" xfId="0" applyNumberFormat="1" applyAlignment="1">
      <alignment vertical="center"/>
    </xf>
    <xf numFmtId="177" fontId="0" fillId="0" borderId="0" xfId="0" applyNumberFormat="1" applyAlignment="1">
      <alignment vertical="center"/>
    </xf>
    <xf numFmtId="0" fontId="0" fillId="3" borderId="41" xfId="0" applyFill="1" applyBorder="1" applyAlignment="1">
      <alignment horizontal="center" vertical="center" wrapText="1"/>
    </xf>
    <xf numFmtId="0" fontId="62" fillId="3" borderId="34" xfId="0" applyFont="1" applyFill="1" applyBorder="1" applyAlignment="1">
      <alignment vertical="center" wrapText="1"/>
    </xf>
    <xf numFmtId="0" fontId="62" fillId="3" borderId="36" xfId="0" applyFont="1" applyFill="1" applyBorder="1" applyAlignment="1">
      <alignment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11" fillId="4" borderId="44" xfId="7" applyFont="1" applyFill="1" applyBorder="1" applyAlignment="1">
      <alignment horizontal="center" vertical="center"/>
    </xf>
    <xf numFmtId="0" fontId="51" fillId="6" borderId="21" xfId="7" applyFont="1" applyFill="1" applyBorder="1" applyAlignment="1">
      <alignment horizontal="center" vertical="center"/>
    </xf>
    <xf numFmtId="0" fontId="51" fillId="5" borderId="21" xfId="7" applyFont="1" applyFill="1" applyBorder="1" applyAlignment="1">
      <alignment horizontal="center" vertical="center"/>
    </xf>
    <xf numFmtId="0" fontId="51" fillId="0" borderId="21" xfId="7" applyFont="1" applyBorder="1" applyAlignment="1">
      <alignment horizontal="center" vertical="center"/>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182" fontId="12" fillId="0" borderId="0" xfId="0" applyNumberFormat="1" applyFont="1" applyAlignment="1">
      <alignment horizontal="center" vertical="center"/>
    </xf>
    <xf numFmtId="178"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52" fillId="0" borderId="0" xfId="0" applyFont="1" applyAlignment="1">
      <alignment vertical="center"/>
    </xf>
    <xf numFmtId="185" fontId="0" fillId="0" borderId="0" xfId="0" applyNumberFormat="1" applyAlignment="1">
      <alignment vertical="center" wrapText="1"/>
    </xf>
    <xf numFmtId="0" fontId="13" fillId="4" borderId="46" xfId="0" applyFont="1" applyFill="1" applyBorder="1" applyAlignment="1">
      <alignment horizontal="distributed" vertical="center" indent="1"/>
    </xf>
    <xf numFmtId="0" fontId="0" fillId="5" borderId="34" xfId="0" applyFill="1" applyBorder="1" applyAlignment="1">
      <alignment vertical="center"/>
    </xf>
    <xf numFmtId="0" fontId="0" fillId="5" borderId="34" xfId="0" applyFill="1" applyBorder="1" applyAlignment="1">
      <alignment horizontal="center" vertical="center"/>
    </xf>
    <xf numFmtId="0" fontId="0" fillId="0" borderId="48" xfId="0" applyBorder="1"/>
    <xf numFmtId="0" fontId="36" fillId="0" borderId="0" xfId="0" applyFont="1" applyAlignment="1">
      <alignment horizontal="distributed" indent="1"/>
    </xf>
    <xf numFmtId="0" fontId="21" fillId="4" borderId="8"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9" xfId="0" applyFont="1" applyFill="1" applyBorder="1" applyAlignment="1">
      <alignment horizontal="center" vertical="center" wrapText="1"/>
    </xf>
    <xf numFmtId="0" fontId="12" fillId="0" borderId="0" xfId="0" applyFont="1" applyAlignment="1">
      <alignment horizontal="center" vertical="center" shrinkToFit="1"/>
    </xf>
    <xf numFmtId="0" fontId="12" fillId="0" borderId="0" xfId="0" applyFont="1" applyAlignment="1">
      <alignment horizontal="center" vertical="center"/>
    </xf>
    <xf numFmtId="182" fontId="0" fillId="0" borderId="0" xfId="0" applyNumberFormat="1" applyAlignment="1">
      <alignment horizontal="center" vertical="center"/>
    </xf>
    <xf numFmtId="177" fontId="0" fillId="5" borderId="0" xfId="0" applyNumberFormat="1" applyFill="1" applyAlignment="1">
      <alignment horizontal="center" vertical="center"/>
    </xf>
    <xf numFmtId="0" fontId="12" fillId="4" borderId="50" xfId="0" applyFont="1" applyFill="1" applyBorder="1" applyAlignment="1">
      <alignment horizontal="center" vertical="center" wrapText="1"/>
    </xf>
    <xf numFmtId="0" fontId="12" fillId="4" borderId="51" xfId="0" applyFont="1" applyFill="1" applyBorder="1" applyAlignment="1">
      <alignment horizontal="right" vertical="center" wrapTex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7" xfId="0" applyFont="1" applyBorder="1" applyAlignment="1">
      <alignment horizontal="center" vertical="center"/>
    </xf>
    <xf numFmtId="0" fontId="12" fillId="0" borderId="35"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xf>
    <xf numFmtId="0" fontId="36" fillId="0" borderId="0" xfId="0" applyFont="1" applyAlignment="1">
      <alignment horizontal="left" indent="2"/>
    </xf>
    <xf numFmtId="0" fontId="9" fillId="0" borderId="19" xfId="6" applyFont="1" applyBorder="1" applyAlignment="1">
      <alignment vertical="top"/>
    </xf>
    <xf numFmtId="0" fontId="9" fillId="0" borderId="20" xfId="6" applyFont="1" applyBorder="1" applyAlignment="1">
      <alignment vertical="top"/>
    </xf>
    <xf numFmtId="0" fontId="9" fillId="0" borderId="20" xfId="6" applyFont="1" applyBorder="1" applyAlignment="1">
      <alignment horizontal="center" vertical="center"/>
    </xf>
    <xf numFmtId="0" fontId="5" fillId="0" borderId="21" xfId="6" applyFont="1" applyBorder="1">
      <alignment vertical="center"/>
    </xf>
    <xf numFmtId="0" fontId="5" fillId="0" borderId="0" xfId="6" applyFont="1">
      <alignment vertical="center"/>
    </xf>
    <xf numFmtId="187" fontId="12" fillId="4" borderId="57" xfId="0" applyNumberFormat="1" applyFont="1" applyFill="1" applyBorder="1" applyAlignment="1">
      <alignment horizontal="left" vertical="center" wrapText="1"/>
    </xf>
    <xf numFmtId="0" fontId="13" fillId="0" borderId="0" xfId="0" applyFont="1" applyAlignment="1">
      <alignment vertical="center"/>
    </xf>
    <xf numFmtId="0" fontId="9" fillId="0" borderId="0" xfId="7" applyFont="1" applyAlignment="1">
      <alignment horizontal="center" vertical="center"/>
    </xf>
    <xf numFmtId="0" fontId="42" fillId="3" borderId="3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59" xfId="0" applyFont="1" applyFill="1" applyBorder="1" applyAlignment="1">
      <alignment horizontal="center" vertical="center"/>
    </xf>
    <xf numFmtId="182" fontId="47" fillId="0" borderId="60" xfId="0" applyNumberFormat="1" applyFont="1" applyBorder="1" applyAlignment="1">
      <alignment horizontal="center" vertical="center" shrinkToFit="1"/>
    </xf>
    <xf numFmtId="182" fontId="47" fillId="0" borderId="45" xfId="0" applyNumberFormat="1" applyFont="1" applyBorder="1" applyAlignment="1">
      <alignment horizontal="center" vertical="center" shrinkToFit="1"/>
    </xf>
    <xf numFmtId="182" fontId="47" fillId="0" borderId="61" xfId="0" applyNumberFormat="1" applyFont="1" applyBorder="1" applyAlignment="1">
      <alignment horizontal="center" vertical="center" shrinkToFit="1"/>
    </xf>
    <xf numFmtId="182" fontId="47" fillId="0" borderId="62" xfId="0" applyNumberFormat="1" applyFont="1" applyBorder="1" applyAlignment="1">
      <alignment horizontal="center" vertical="center" shrinkToFit="1"/>
    </xf>
    <xf numFmtId="177" fontId="47" fillId="3" borderId="55" xfId="0" applyNumberFormat="1" applyFont="1" applyFill="1" applyBorder="1" applyAlignment="1">
      <alignment horizontal="center" vertical="center" shrinkToFit="1"/>
    </xf>
    <xf numFmtId="0" fontId="0" fillId="0" borderId="0" xfId="0" applyAlignment="1">
      <alignment shrinkToFit="1"/>
    </xf>
    <xf numFmtId="179" fontId="57" fillId="0" borderId="54" xfId="0" applyNumberFormat="1" applyFont="1" applyBorder="1" applyAlignment="1">
      <alignment horizontal="right" vertical="center" shrinkToFit="1"/>
    </xf>
    <xf numFmtId="179" fontId="57" fillId="3" borderId="46" xfId="0" applyNumberFormat="1" applyFont="1" applyFill="1" applyBorder="1" applyAlignment="1">
      <alignment horizontal="right" vertical="center" shrinkToFit="1"/>
    </xf>
    <xf numFmtId="177" fontId="57" fillId="0" borderId="63" xfId="0" applyNumberFormat="1" applyFont="1" applyBorder="1" applyAlignment="1">
      <alignment horizontal="right" vertical="center" shrinkToFit="1"/>
    </xf>
    <xf numFmtId="177" fontId="57" fillId="0" borderId="64" xfId="0" applyNumberFormat="1" applyFont="1" applyBorder="1" applyAlignment="1">
      <alignment horizontal="right" vertical="center" shrinkToFit="1"/>
    </xf>
    <xf numFmtId="177" fontId="57" fillId="0" borderId="64" xfId="1" applyNumberFormat="1" applyFont="1" applyBorder="1" applyAlignment="1">
      <alignment horizontal="right" vertical="center" shrinkToFit="1"/>
    </xf>
    <xf numFmtId="179" fontId="57" fillId="3" borderId="46" xfId="1" applyNumberFormat="1" applyFont="1" applyFill="1" applyBorder="1" applyAlignment="1">
      <alignment horizontal="right" vertical="center" shrinkToFit="1"/>
    </xf>
    <xf numFmtId="179" fontId="57" fillId="0" borderId="65" xfId="0" applyNumberFormat="1" applyFont="1" applyBorder="1" applyAlignment="1">
      <alignment horizontal="right" vertical="center" shrinkToFit="1"/>
    </xf>
    <xf numFmtId="179" fontId="57" fillId="3" borderId="2" xfId="1" applyNumberFormat="1" applyFont="1" applyFill="1" applyBorder="1" applyAlignment="1">
      <alignment horizontal="right" vertical="center" shrinkToFit="1"/>
    </xf>
    <xf numFmtId="177" fontId="57" fillId="0" borderId="66" xfId="1" applyNumberFormat="1" applyFont="1" applyBorder="1" applyAlignment="1">
      <alignment horizontal="right" vertical="center" shrinkToFit="1"/>
    </xf>
    <xf numFmtId="179" fontId="57" fillId="0" borderId="67" xfId="0" applyNumberFormat="1" applyFont="1" applyBorder="1" applyAlignment="1">
      <alignment horizontal="right" vertical="center" shrinkToFit="1"/>
    </xf>
    <xf numFmtId="179" fontId="57" fillId="0" borderId="68" xfId="1" applyNumberFormat="1" applyFont="1" applyFill="1" applyBorder="1" applyAlignment="1">
      <alignment horizontal="right" vertical="center" shrinkToFit="1"/>
    </xf>
    <xf numFmtId="177" fontId="57" fillId="0" borderId="69" xfId="1" applyNumberFormat="1" applyFont="1" applyBorder="1" applyAlignment="1">
      <alignment horizontal="right" vertical="center" shrinkToFit="1"/>
    </xf>
    <xf numFmtId="0" fontId="12" fillId="0" borderId="70" xfId="0" applyFont="1" applyBorder="1" applyAlignment="1">
      <alignment horizontal="center" vertical="center"/>
    </xf>
    <xf numFmtId="0" fontId="12" fillId="0" borderId="71" xfId="0" applyFont="1" applyBorder="1" applyAlignment="1">
      <alignment horizontal="center" vertical="center"/>
    </xf>
    <xf numFmtId="182" fontId="58" fillId="0" borderId="72" xfId="0" applyNumberFormat="1" applyFont="1" applyBorder="1" applyAlignment="1">
      <alignment horizontal="center" vertical="center" shrinkToFit="1"/>
    </xf>
    <xf numFmtId="177" fontId="58" fillId="0" borderId="53" xfId="0" applyNumberFormat="1" applyFont="1" applyBorder="1" applyAlignment="1">
      <alignment horizontal="center" vertical="center" shrinkToFit="1"/>
    </xf>
    <xf numFmtId="182" fontId="58" fillId="0" borderId="15" xfId="0" applyNumberFormat="1" applyFont="1" applyBorder="1" applyAlignment="1">
      <alignment horizontal="center" vertical="center" shrinkToFit="1"/>
    </xf>
    <xf numFmtId="177" fontId="58" fillId="0" borderId="46" xfId="0" applyNumberFormat="1" applyFont="1" applyBorder="1" applyAlignment="1">
      <alignment horizontal="center" vertical="center" shrinkToFit="1"/>
    </xf>
    <xf numFmtId="182" fontId="58" fillId="0" borderId="33" xfId="0" applyNumberFormat="1" applyFont="1" applyBorder="1" applyAlignment="1">
      <alignment horizontal="center" vertical="center" shrinkToFit="1"/>
    </xf>
    <xf numFmtId="177" fontId="58" fillId="0" borderId="6" xfId="0" applyNumberFormat="1" applyFont="1" applyBorder="1" applyAlignment="1">
      <alignment horizontal="center" vertical="center" shrinkToFit="1"/>
    </xf>
    <xf numFmtId="182" fontId="58" fillId="0" borderId="73" xfId="0" applyNumberFormat="1" applyFont="1" applyBorder="1" applyAlignment="1">
      <alignment horizontal="center" vertical="center" shrinkToFit="1"/>
    </xf>
    <xf numFmtId="177" fontId="58" fillId="0" borderId="55" xfId="0" applyNumberFormat="1" applyFont="1" applyBorder="1" applyAlignment="1">
      <alignment horizontal="center" vertical="center" shrinkToFit="1"/>
    </xf>
    <xf numFmtId="182" fontId="58" fillId="0" borderId="37" xfId="0" applyNumberFormat="1" applyFont="1" applyBorder="1" applyAlignment="1">
      <alignment horizontal="center" vertical="center" shrinkToFit="1"/>
    </xf>
    <xf numFmtId="177" fontId="47" fillId="3" borderId="74" xfId="0" applyNumberFormat="1" applyFont="1" applyFill="1" applyBorder="1" applyAlignment="1">
      <alignment horizontal="center" vertical="center" shrinkToFit="1"/>
    </xf>
    <xf numFmtId="177" fontId="47" fillId="3" borderId="75" xfId="0" applyNumberFormat="1" applyFont="1" applyFill="1" applyBorder="1" applyAlignment="1">
      <alignment horizontal="center" vertical="center" shrinkToFit="1"/>
    </xf>
    <xf numFmtId="177" fontId="47" fillId="3" borderId="43" xfId="0" applyNumberFormat="1" applyFont="1" applyFill="1" applyBorder="1" applyAlignment="1">
      <alignment horizontal="center" vertical="center" shrinkToFit="1"/>
    </xf>
    <xf numFmtId="177" fontId="47" fillId="3" borderId="46" xfId="0" applyNumberFormat="1" applyFont="1" applyFill="1" applyBorder="1" applyAlignment="1">
      <alignment horizontal="center" vertical="center" shrinkToFit="1"/>
    </xf>
    <xf numFmtId="177" fontId="47" fillId="3" borderId="76" xfId="0" applyNumberFormat="1" applyFont="1" applyFill="1" applyBorder="1" applyAlignment="1">
      <alignment horizontal="center" vertical="center" shrinkToFit="1"/>
    </xf>
    <xf numFmtId="0" fontId="21" fillId="0" borderId="52"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75" xfId="0" applyFont="1" applyBorder="1" applyAlignment="1">
      <alignment horizontal="center" vertical="center"/>
    </xf>
    <xf numFmtId="0" fontId="21" fillId="0" borderId="43" xfId="0" applyFont="1" applyBorder="1" applyAlignment="1">
      <alignment horizontal="center" vertical="center"/>
    </xf>
    <xf numFmtId="0" fontId="21" fillId="0" borderId="46" xfId="0" applyFont="1" applyBorder="1" applyAlignment="1">
      <alignment horizontal="center" vertical="center"/>
    </xf>
    <xf numFmtId="0" fontId="21" fillId="0" borderId="55" xfId="0" applyFont="1" applyBorder="1" applyAlignment="1">
      <alignment horizontal="center" vertical="center"/>
    </xf>
    <xf numFmtId="0" fontId="21" fillId="0" borderId="77" xfId="0" applyFont="1" applyBorder="1" applyAlignment="1">
      <alignment horizontal="center" vertical="center"/>
    </xf>
    <xf numFmtId="0" fontId="21" fillId="0" borderId="47" xfId="0" applyFont="1" applyBorder="1" applyAlignment="1">
      <alignment horizontal="center" vertical="center"/>
    </xf>
    <xf numFmtId="0" fontId="21" fillId="0" borderId="71" xfId="0" applyFont="1" applyBorder="1" applyAlignment="1">
      <alignment horizontal="center" vertical="center"/>
    </xf>
    <xf numFmtId="0" fontId="21" fillId="0" borderId="76" xfId="0" applyFont="1" applyBorder="1" applyAlignment="1">
      <alignment horizontal="center" vertical="center"/>
    </xf>
    <xf numFmtId="0" fontId="21" fillId="3" borderId="52" xfId="0" applyFont="1" applyFill="1" applyBorder="1" applyAlignment="1">
      <alignment horizontal="center" vertical="center" wrapText="1"/>
    </xf>
    <xf numFmtId="0" fontId="12" fillId="3" borderId="75" xfId="0" applyFont="1" applyFill="1" applyBorder="1" applyAlignment="1">
      <alignment horizontal="center" vertical="center"/>
    </xf>
    <xf numFmtId="0" fontId="21" fillId="3" borderId="53"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78" xfId="0" applyFont="1" applyFill="1" applyBorder="1" applyAlignment="1">
      <alignment horizontal="center" vertical="center"/>
    </xf>
    <xf numFmtId="0" fontId="21" fillId="3" borderId="46" xfId="0" applyFont="1" applyFill="1" applyBorder="1" applyAlignment="1">
      <alignment horizontal="center" vertical="center"/>
    </xf>
    <xf numFmtId="0" fontId="21" fillId="3" borderId="78" xfId="0" applyFont="1" applyFill="1" applyBorder="1" applyAlignment="1">
      <alignment horizontal="center" vertical="center"/>
    </xf>
    <xf numFmtId="0" fontId="21" fillId="3" borderId="79" xfId="0" applyFont="1" applyFill="1" applyBorder="1" applyAlignment="1">
      <alignment horizontal="center" vertical="center"/>
    </xf>
    <xf numFmtId="0" fontId="21" fillId="3" borderId="43" xfId="0" applyFont="1" applyFill="1" applyBorder="1" applyAlignment="1">
      <alignment horizontal="center" vertical="center"/>
    </xf>
    <xf numFmtId="0" fontId="21" fillId="3" borderId="80" xfId="0" applyFont="1" applyFill="1" applyBorder="1" applyAlignment="1">
      <alignment horizontal="center" vertical="center"/>
    </xf>
    <xf numFmtId="182" fontId="47" fillId="0" borderId="77" xfId="0" applyNumberFormat="1" applyFont="1" applyBorder="1" applyAlignment="1">
      <alignment horizontal="center" vertical="center" shrinkToFit="1"/>
    </xf>
    <xf numFmtId="182" fontId="47" fillId="0" borderId="47" xfId="0" applyNumberFormat="1" applyFont="1" applyBorder="1" applyAlignment="1">
      <alignment horizontal="center" vertical="center" shrinkToFit="1"/>
    </xf>
    <xf numFmtId="182" fontId="47" fillId="0" borderId="56" xfId="0" applyNumberFormat="1" applyFont="1" applyBorder="1" applyAlignment="1">
      <alignment horizontal="center" vertical="center" shrinkToFit="1"/>
    </xf>
    <xf numFmtId="182" fontId="21" fillId="0" borderId="3" xfId="0" applyNumberFormat="1" applyFont="1" applyBorder="1" applyAlignment="1">
      <alignment horizontal="center" vertical="center" shrinkToFit="1"/>
    </xf>
    <xf numFmtId="182" fontId="47" fillId="0" borderId="74" xfId="0" applyNumberFormat="1" applyFont="1" applyBorder="1" applyAlignment="1">
      <alignment horizontal="center" vertical="center" shrinkToFit="1"/>
    </xf>
    <xf numFmtId="182" fontId="47" fillId="0" borderId="43" xfId="0" applyNumberFormat="1" applyFont="1" applyBorder="1" applyAlignment="1">
      <alignment horizontal="center" vertical="center" shrinkToFit="1"/>
    </xf>
    <xf numFmtId="182" fontId="47" fillId="0" borderId="76" xfId="0" applyNumberFormat="1" applyFont="1" applyBorder="1" applyAlignment="1">
      <alignment horizontal="center" vertical="center" shrinkToFit="1"/>
    </xf>
    <xf numFmtId="0" fontId="10" fillId="0" borderId="20" xfId="6" applyFont="1" applyBorder="1" applyAlignment="1">
      <alignment horizontal="center" vertical="center"/>
    </xf>
    <xf numFmtId="0" fontId="11" fillId="0" borderId="20" xfId="6" applyFont="1" applyBorder="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top"/>
    </xf>
    <xf numFmtId="187" fontId="57" fillId="5" borderId="34" xfId="0" applyNumberFormat="1" applyFont="1" applyFill="1" applyBorder="1" applyAlignment="1">
      <alignment horizontal="center" vertical="center" shrinkToFit="1"/>
    </xf>
    <xf numFmtId="184" fontId="57" fillId="3" borderId="0" xfId="0" applyNumberFormat="1" applyFont="1" applyFill="1" applyAlignment="1">
      <alignment horizontal="center" vertical="center" shrinkToFit="1"/>
    </xf>
    <xf numFmtId="184" fontId="57" fillId="3" borderId="0" xfId="0" applyNumberFormat="1" applyFont="1" applyFill="1" applyAlignment="1">
      <alignment vertical="center" shrinkToFit="1"/>
    </xf>
    <xf numFmtId="0" fontId="33" fillId="7" borderId="43" xfId="5" applyFont="1" applyFill="1" applyBorder="1" applyAlignment="1">
      <alignment horizontal="center" vertical="center"/>
    </xf>
    <xf numFmtId="0" fontId="33" fillId="7" borderId="34" xfId="5" applyFont="1" applyFill="1" applyBorder="1" applyAlignment="1">
      <alignment horizontal="center" vertical="center"/>
    </xf>
    <xf numFmtId="0" fontId="33" fillId="7" borderId="48" xfId="5" applyFont="1" applyFill="1" applyBorder="1" applyAlignment="1">
      <alignment horizontal="center" vertical="center"/>
    </xf>
    <xf numFmtId="0" fontId="29" fillId="0" borderId="0" xfId="5" applyFont="1" applyAlignment="1">
      <alignment horizontal="left" vertical="center"/>
    </xf>
    <xf numFmtId="0" fontId="0" fillId="0" borderId="0" xfId="0" applyAlignment="1">
      <alignment horizontal="right" vertical="center"/>
    </xf>
    <xf numFmtId="0" fontId="23"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8" fillId="0" borderId="19" xfId="3" applyFont="1" applyBorder="1" applyAlignment="1">
      <alignment horizontal="left" vertical="center" wrapText="1" indent="1"/>
    </xf>
    <xf numFmtId="0" fontId="8" fillId="0" borderId="20" xfId="3" applyFont="1" applyBorder="1" applyAlignment="1">
      <alignment horizontal="left" vertical="center" wrapText="1" indent="1"/>
    </xf>
    <xf numFmtId="0" fontId="41" fillId="0" borderId="0" xfId="0" applyFont="1" applyAlignment="1">
      <alignment horizontal="center" vertical="center"/>
    </xf>
    <xf numFmtId="0" fontId="42" fillId="0" borderId="0" xfId="0" applyFont="1" applyAlignment="1">
      <alignment horizontal="center" vertical="center"/>
    </xf>
    <xf numFmtId="0" fontId="8" fillId="0" borderId="81" xfId="3" applyFont="1" applyBorder="1" applyAlignment="1">
      <alignment horizontal="left" vertical="center" wrapText="1" indent="1"/>
    </xf>
    <xf numFmtId="0" fontId="8" fillId="0" borderId="82" xfId="3" applyFont="1" applyBorder="1" applyAlignment="1">
      <alignment horizontal="left" vertical="center" wrapText="1" indent="1"/>
    </xf>
    <xf numFmtId="0" fontId="8" fillId="0" borderId="19" xfId="2" applyFont="1" applyBorder="1" applyAlignment="1">
      <alignment horizontal="left" vertical="center" wrapText="1" indent="1"/>
    </xf>
    <xf numFmtId="0" fontId="8" fillId="0" borderId="20" xfId="2" applyFont="1" applyBorder="1" applyAlignment="1">
      <alignment horizontal="left" vertical="center" wrapText="1" indent="1"/>
    </xf>
    <xf numFmtId="0" fontId="8" fillId="0" borderId="83" xfId="3" applyFont="1" applyBorder="1" applyAlignment="1">
      <alignment horizontal="left" vertical="center" wrapText="1" indent="1"/>
    </xf>
    <xf numFmtId="0" fontId="8" fillId="0" borderId="84" xfId="3" applyFont="1" applyBorder="1" applyAlignment="1">
      <alignment horizontal="left" vertical="center" wrapText="1" indent="1"/>
    </xf>
    <xf numFmtId="0" fontId="8" fillId="0" borderId="85" xfId="3" applyFont="1" applyBorder="1" applyAlignment="1">
      <alignment horizontal="left" vertical="center" wrapText="1" indent="1"/>
    </xf>
    <xf numFmtId="0" fontId="8" fillId="0" borderId="86" xfId="3" applyFont="1" applyBorder="1" applyAlignment="1">
      <alignment horizontal="left" vertical="center" wrapText="1" indent="1"/>
    </xf>
    <xf numFmtId="0" fontId="8" fillId="0" borderId="87" xfId="3" applyFont="1" applyBorder="1" applyAlignment="1">
      <alignment horizontal="left" vertical="center" wrapText="1" indent="1"/>
    </xf>
    <xf numFmtId="0" fontId="8" fillId="0" borderId="88" xfId="3" applyFont="1" applyBorder="1" applyAlignment="1">
      <alignment horizontal="left" vertical="center" wrapText="1" indent="1"/>
    </xf>
    <xf numFmtId="0" fontId="8" fillId="0" borderId="81" xfId="2" applyFont="1" applyBorder="1" applyAlignment="1">
      <alignment horizontal="left" vertical="center" wrapText="1" indent="1"/>
    </xf>
    <xf numFmtId="0" fontId="8" fillId="0" borderId="82" xfId="2" applyFont="1" applyBorder="1" applyAlignment="1">
      <alignment horizontal="left" vertical="center" wrapText="1" indent="1"/>
    </xf>
    <xf numFmtId="0" fontId="8" fillId="0" borderId="83" xfId="2" applyFont="1" applyBorder="1" applyAlignment="1">
      <alignment horizontal="left" vertical="center" wrapText="1" indent="1"/>
    </xf>
    <xf numFmtId="0" fontId="8" fillId="0" borderId="84" xfId="2" applyFont="1" applyBorder="1" applyAlignment="1">
      <alignment horizontal="left" vertical="center" wrapText="1" indent="1"/>
    </xf>
    <xf numFmtId="0" fontId="8" fillId="0" borderId="85" xfId="2" applyFont="1" applyBorder="1" applyAlignment="1">
      <alignment horizontal="left" vertical="center" wrapText="1" indent="1"/>
    </xf>
    <xf numFmtId="0" fontId="8" fillId="0" borderId="86" xfId="2" applyFont="1" applyBorder="1" applyAlignment="1">
      <alignment horizontal="left" vertical="center" wrapText="1" indent="1"/>
    </xf>
    <xf numFmtId="0" fontId="8" fillId="0" borderId="87" xfId="2" applyFont="1" applyBorder="1" applyAlignment="1">
      <alignment horizontal="left" vertical="center" wrapText="1" indent="1"/>
    </xf>
    <xf numFmtId="0" fontId="8" fillId="0" borderId="88" xfId="2" applyFont="1" applyBorder="1" applyAlignment="1">
      <alignment horizontal="left" vertical="center" wrapText="1" indent="1"/>
    </xf>
    <xf numFmtId="0" fontId="8" fillId="0" borderId="81" xfId="8" applyFont="1" applyBorder="1" applyAlignment="1">
      <alignment horizontal="left" vertical="center" wrapText="1" indent="1"/>
    </xf>
    <xf numFmtId="0" fontId="8" fillId="0" borderId="82" xfId="8" applyFont="1" applyBorder="1" applyAlignment="1">
      <alignment horizontal="left" vertical="center" wrapText="1" indent="1"/>
    </xf>
    <xf numFmtId="0" fontId="57" fillId="3" borderId="0" xfId="0" applyFont="1" applyFill="1" applyAlignment="1">
      <alignment horizontal="center" vertical="center" shrinkToFit="1"/>
    </xf>
    <xf numFmtId="0" fontId="21" fillId="0" borderId="89"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65"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2" xfId="0" applyFont="1" applyBorder="1" applyAlignment="1">
      <alignment horizontal="center" vertical="center"/>
    </xf>
    <xf numFmtId="0" fontId="21" fillId="0" borderId="93"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8" xfId="0" applyFont="1" applyBorder="1" applyAlignment="1">
      <alignment horizontal="center" vertical="center" wrapText="1"/>
    </xf>
    <xf numFmtId="0" fontId="21" fillId="0" borderId="99" xfId="0" applyFont="1" applyBorder="1" applyAlignment="1">
      <alignment horizontal="center" vertical="center" wrapText="1"/>
    </xf>
    <xf numFmtId="0" fontId="21" fillId="0" borderId="100" xfId="0" applyFont="1" applyBorder="1" applyAlignment="1">
      <alignment horizontal="center" vertical="center" wrapText="1"/>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49"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10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02"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03" xfId="0" applyFont="1" applyBorder="1" applyAlignment="1">
      <alignment horizontal="center" vertical="center" wrapText="1"/>
    </xf>
    <xf numFmtId="186" fontId="47" fillId="3" borderId="104" xfId="0" applyNumberFormat="1" applyFont="1" applyFill="1" applyBorder="1" applyAlignment="1">
      <alignment horizontal="right" vertical="center" shrinkToFit="1"/>
    </xf>
    <xf numFmtId="186" fontId="47" fillId="3" borderId="30" xfId="0" applyNumberFormat="1" applyFont="1" applyFill="1" applyBorder="1" applyAlignment="1">
      <alignment horizontal="right" vertical="center" shrinkToFit="1"/>
    </xf>
    <xf numFmtId="186" fontId="47" fillId="3" borderId="105" xfId="0" applyNumberFormat="1" applyFont="1" applyFill="1" applyBorder="1" applyAlignment="1">
      <alignment horizontal="right" vertical="center" shrinkToFit="1"/>
    </xf>
    <xf numFmtId="186" fontId="47" fillId="3" borderId="74" xfId="0" applyNumberFormat="1" applyFont="1" applyFill="1" applyBorder="1" applyAlignment="1">
      <alignment horizontal="right" vertical="center" shrinkToFit="1"/>
    </xf>
    <xf numFmtId="186" fontId="47" fillId="3" borderId="31" xfId="0" applyNumberFormat="1" applyFont="1" applyFill="1" applyBorder="1" applyAlignment="1">
      <alignment horizontal="right" vertical="center" shrinkToFit="1"/>
    </xf>
    <xf numFmtId="182" fontId="47" fillId="0" borderId="104" xfId="0" applyNumberFormat="1" applyFont="1" applyBorder="1" applyAlignment="1">
      <alignment horizontal="right" vertical="center" shrinkToFit="1"/>
    </xf>
    <xf numFmtId="182" fontId="47" fillId="0" borderId="30" xfId="0" applyNumberFormat="1" applyFont="1" applyBorder="1" applyAlignment="1">
      <alignment horizontal="right" vertical="center" shrinkToFit="1"/>
    </xf>
    <xf numFmtId="182" fontId="47" fillId="0" borderId="105" xfId="0" applyNumberFormat="1" applyFont="1" applyBorder="1" applyAlignment="1">
      <alignment horizontal="right" vertical="center" shrinkToFit="1"/>
    </xf>
    <xf numFmtId="182" fontId="47" fillId="0" borderId="74" xfId="0" applyNumberFormat="1" applyFont="1" applyBorder="1" applyAlignment="1">
      <alignment horizontal="right" vertical="center" shrinkToFit="1"/>
    </xf>
    <xf numFmtId="182" fontId="47" fillId="0" borderId="31" xfId="0" applyNumberFormat="1" applyFont="1" applyBorder="1" applyAlignment="1">
      <alignment horizontal="right" vertical="center" shrinkToFit="1"/>
    </xf>
    <xf numFmtId="181" fontId="47" fillId="3" borderId="104" xfId="0" applyNumberFormat="1" applyFont="1" applyFill="1" applyBorder="1" applyAlignment="1">
      <alignment horizontal="center" vertical="center" shrinkToFit="1"/>
    </xf>
    <xf numFmtId="181" fontId="47" fillId="3" borderId="30" xfId="0" applyNumberFormat="1" applyFont="1" applyFill="1" applyBorder="1" applyAlignment="1">
      <alignment horizontal="center" vertical="center" shrinkToFit="1"/>
    </xf>
    <xf numFmtId="181" fontId="47" fillId="3" borderId="31" xfId="0" applyNumberFormat="1" applyFont="1" applyFill="1" applyBorder="1" applyAlignment="1">
      <alignment horizontal="center" vertical="center" shrinkToFit="1"/>
    </xf>
    <xf numFmtId="186" fontId="47" fillId="0" borderId="104" xfId="0" applyNumberFormat="1" applyFont="1" applyBorder="1" applyAlignment="1">
      <alignment horizontal="right" vertical="center" shrinkToFit="1"/>
    </xf>
    <xf numFmtId="186" fontId="47" fillId="0" borderId="30" xfId="0" applyNumberFormat="1" applyFont="1" applyBorder="1" applyAlignment="1">
      <alignment horizontal="right" vertical="center" shrinkToFit="1"/>
    </xf>
    <xf numFmtId="182" fontId="47" fillId="0" borderId="106" xfId="0" applyNumberFormat="1" applyFont="1" applyBorder="1" applyAlignment="1">
      <alignment horizontal="right" vertical="center" shrinkToFit="1"/>
    </xf>
    <xf numFmtId="182" fontId="47" fillId="0" borderId="10" xfId="0" applyNumberFormat="1" applyFont="1" applyBorder="1" applyAlignment="1">
      <alignment horizontal="right" vertical="center" shrinkToFit="1"/>
    </xf>
    <xf numFmtId="182" fontId="47" fillId="0" borderId="39" xfId="0" applyNumberFormat="1" applyFont="1" applyBorder="1" applyAlignment="1">
      <alignment horizontal="right" vertical="center" shrinkToFit="1"/>
    </xf>
    <xf numFmtId="186" fontId="47" fillId="3" borderId="42" xfId="0" applyNumberFormat="1" applyFont="1" applyFill="1" applyBorder="1" applyAlignment="1">
      <alignment horizontal="right" vertical="center" shrinkToFit="1"/>
    </xf>
    <xf numFmtId="186" fontId="47" fillId="3" borderId="34" xfId="0" applyNumberFormat="1" applyFont="1" applyFill="1" applyBorder="1" applyAlignment="1">
      <alignment horizontal="right" vertical="center" shrinkToFit="1"/>
    </xf>
    <xf numFmtId="186" fontId="47" fillId="3" borderId="48" xfId="0" applyNumberFormat="1" applyFont="1" applyFill="1" applyBorder="1" applyAlignment="1">
      <alignment horizontal="right" vertical="center" shrinkToFit="1"/>
    </xf>
    <xf numFmtId="186" fontId="47" fillId="3" borderId="43" xfId="0" applyNumberFormat="1" applyFont="1" applyFill="1" applyBorder="1" applyAlignment="1">
      <alignment horizontal="right" vertical="center" shrinkToFit="1"/>
    </xf>
    <xf numFmtId="186" fontId="47" fillId="3" borderId="33" xfId="0" applyNumberFormat="1" applyFont="1" applyFill="1" applyBorder="1" applyAlignment="1">
      <alignment horizontal="right" vertical="center" shrinkToFit="1"/>
    </xf>
    <xf numFmtId="182" fontId="47" fillId="0" borderId="42" xfId="0" applyNumberFormat="1" applyFont="1" applyBorder="1" applyAlignment="1">
      <alignment horizontal="right" vertical="center" shrinkToFit="1"/>
    </xf>
    <xf numFmtId="182" fontId="47" fillId="0" borderId="34" xfId="0" applyNumberFormat="1" applyFont="1" applyBorder="1" applyAlignment="1">
      <alignment horizontal="right" vertical="center" shrinkToFit="1"/>
    </xf>
    <xf numFmtId="182" fontId="47" fillId="0" borderId="48" xfId="0" applyNumberFormat="1" applyFont="1" applyBorder="1" applyAlignment="1">
      <alignment horizontal="right" vertical="center" shrinkToFit="1"/>
    </xf>
    <xf numFmtId="182" fontId="47" fillId="0" borderId="43" xfId="0" applyNumberFormat="1" applyFont="1" applyBorder="1" applyAlignment="1">
      <alignment horizontal="right" vertical="center" shrinkToFit="1"/>
    </xf>
    <xf numFmtId="182" fontId="47" fillId="0" borderId="33" xfId="0" applyNumberFormat="1" applyFont="1" applyBorder="1" applyAlignment="1">
      <alignment horizontal="right" vertical="center" shrinkToFit="1"/>
    </xf>
    <xf numFmtId="181" fontId="47" fillId="3" borderId="42" xfId="0" applyNumberFormat="1" applyFont="1" applyFill="1" applyBorder="1" applyAlignment="1">
      <alignment horizontal="center" vertical="center" shrinkToFit="1"/>
    </xf>
    <xf numFmtId="181" fontId="47" fillId="3" borderId="34" xfId="0" applyNumberFormat="1" applyFont="1" applyFill="1" applyBorder="1" applyAlignment="1">
      <alignment horizontal="center" vertical="center" shrinkToFit="1"/>
    </xf>
    <xf numFmtId="181" fontId="47" fillId="3" borderId="33" xfId="0" applyNumberFormat="1" applyFont="1" applyFill="1" applyBorder="1" applyAlignment="1">
      <alignment horizontal="center" vertical="center" shrinkToFit="1"/>
    </xf>
    <xf numFmtId="186" fontId="47" fillId="0" borderId="42" xfId="0" applyNumberFormat="1" applyFont="1" applyBorder="1" applyAlignment="1">
      <alignment horizontal="right" vertical="center" shrinkToFit="1"/>
    </xf>
    <xf numFmtId="186" fontId="47" fillId="0" borderId="34" xfId="0" applyNumberFormat="1" applyFont="1" applyBorder="1" applyAlignment="1">
      <alignment horizontal="right" vertical="center" shrinkToFit="1"/>
    </xf>
    <xf numFmtId="182" fontId="47" fillId="0" borderId="102" xfId="0" applyNumberFormat="1" applyFont="1" applyBorder="1" applyAlignment="1">
      <alignment horizontal="right" vertical="center" shrinkToFit="1"/>
    </xf>
    <xf numFmtId="180" fontId="21" fillId="0" borderId="107" xfId="0" applyNumberFormat="1" applyFont="1" applyBorder="1" applyAlignment="1">
      <alignment horizontal="center" vertical="center" shrinkToFit="1"/>
    </xf>
    <xf numFmtId="180" fontId="21" fillId="0" borderId="108" xfId="0" applyNumberFormat="1" applyFont="1" applyBorder="1" applyAlignment="1">
      <alignment horizontal="center" vertical="center" shrinkToFit="1"/>
    </xf>
    <xf numFmtId="180" fontId="21" fillId="0" borderId="109" xfId="0" applyNumberFormat="1" applyFont="1" applyBorder="1" applyAlignment="1">
      <alignment horizontal="center" vertical="center" shrinkToFit="1"/>
    </xf>
    <xf numFmtId="186" fontId="47" fillId="0" borderId="107" xfId="0" applyNumberFormat="1" applyFont="1" applyBorder="1" applyAlignment="1">
      <alignment horizontal="right" vertical="center" shrinkToFit="1"/>
    </xf>
    <xf numFmtId="186" fontId="47" fillId="0" borderId="108" xfId="0" applyNumberFormat="1" applyFont="1" applyBorder="1" applyAlignment="1">
      <alignment horizontal="right" vertical="center" shrinkToFit="1"/>
    </xf>
    <xf numFmtId="186" fontId="47" fillId="3" borderId="3" xfId="0" applyNumberFormat="1" applyFont="1" applyFill="1" applyBorder="1" applyAlignment="1">
      <alignment horizontal="right" vertical="center" shrinkToFit="1"/>
    </xf>
    <xf numFmtId="186" fontId="47" fillId="3" borderId="7" xfId="0" applyNumberFormat="1" applyFont="1" applyFill="1" applyBorder="1" applyAlignment="1">
      <alignment horizontal="right" vertical="center" shrinkToFit="1"/>
    </xf>
    <xf numFmtId="186" fontId="47" fillId="3" borderId="8" xfId="0" applyNumberFormat="1" applyFont="1" applyFill="1" applyBorder="1" applyAlignment="1">
      <alignment horizontal="right" vertical="center" shrinkToFit="1"/>
    </xf>
    <xf numFmtId="186" fontId="47" fillId="3" borderId="5" xfId="0" applyNumberFormat="1" applyFont="1" applyFill="1" applyBorder="1" applyAlignment="1">
      <alignment horizontal="right" vertical="center" shrinkToFit="1"/>
    </xf>
    <xf numFmtId="186" fontId="47" fillId="3" borderId="49" xfId="0" applyNumberFormat="1" applyFont="1" applyFill="1" applyBorder="1" applyAlignment="1">
      <alignment horizontal="right" vertical="center" shrinkToFit="1"/>
    </xf>
    <xf numFmtId="182" fontId="47" fillId="0" borderId="3" xfId="0" applyNumberFormat="1" applyFont="1" applyBorder="1" applyAlignment="1">
      <alignment horizontal="right" vertical="center" shrinkToFit="1"/>
    </xf>
    <xf numFmtId="182" fontId="47" fillId="0" borderId="7" xfId="0" applyNumberFormat="1" applyFont="1" applyBorder="1" applyAlignment="1">
      <alignment horizontal="right" vertical="center" shrinkToFit="1"/>
    </xf>
    <xf numFmtId="182" fontId="47" fillId="0" borderId="8" xfId="0" applyNumberFormat="1" applyFont="1" applyBorder="1" applyAlignment="1">
      <alignment horizontal="right" vertical="center" shrinkToFit="1"/>
    </xf>
    <xf numFmtId="182" fontId="47" fillId="0" borderId="5" xfId="0" applyNumberFormat="1" applyFont="1" applyBorder="1" applyAlignment="1">
      <alignment horizontal="right" vertical="center" shrinkToFit="1"/>
    </xf>
    <xf numFmtId="182" fontId="47" fillId="0" borderId="49" xfId="0" applyNumberFormat="1" applyFont="1" applyBorder="1" applyAlignment="1">
      <alignment horizontal="right" vertical="center" shrinkToFit="1"/>
    </xf>
    <xf numFmtId="181" fontId="47" fillId="3" borderId="3" xfId="0" applyNumberFormat="1" applyFont="1" applyFill="1" applyBorder="1" applyAlignment="1">
      <alignment horizontal="center" vertical="center" shrinkToFit="1"/>
    </xf>
    <xf numFmtId="181" fontId="47" fillId="3" borderId="7" xfId="0" applyNumberFormat="1" applyFont="1" applyFill="1" applyBorder="1" applyAlignment="1">
      <alignment horizontal="center" vertical="center" shrinkToFit="1"/>
    </xf>
    <xf numFmtId="181" fontId="47" fillId="3" borderId="49" xfId="0" applyNumberFormat="1" applyFont="1" applyFill="1" applyBorder="1" applyAlignment="1">
      <alignment horizontal="center" vertical="center" shrinkToFit="1"/>
    </xf>
    <xf numFmtId="0" fontId="21" fillId="0" borderId="110" xfId="0" applyFont="1" applyBorder="1" applyAlignment="1">
      <alignment horizontal="center" vertical="center"/>
    </xf>
    <xf numFmtId="0" fontId="21" fillId="0" borderId="108"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186" fontId="47" fillId="3" borderId="107" xfId="0" applyNumberFormat="1" applyFont="1" applyFill="1" applyBorder="1" applyAlignment="1">
      <alignment horizontal="right" vertical="center" shrinkToFit="1"/>
    </xf>
    <xf numFmtId="186" fontId="47" fillId="3" borderId="108" xfId="0" applyNumberFormat="1" applyFont="1" applyFill="1" applyBorder="1" applyAlignment="1">
      <alignment horizontal="right" vertical="center" shrinkToFit="1"/>
    </xf>
    <xf numFmtId="186" fontId="47" fillId="3" borderId="111" xfId="0" applyNumberFormat="1" applyFont="1" applyFill="1" applyBorder="1" applyAlignment="1">
      <alignment horizontal="right" vertical="center" shrinkToFit="1"/>
    </xf>
    <xf numFmtId="186" fontId="47" fillId="3" borderId="112" xfId="0" applyNumberFormat="1" applyFont="1" applyFill="1" applyBorder="1" applyAlignment="1">
      <alignment horizontal="right" vertical="center" shrinkToFit="1"/>
    </xf>
    <xf numFmtId="186" fontId="47" fillId="0" borderId="112" xfId="0" applyNumberFormat="1" applyFont="1" applyBorder="1" applyAlignment="1">
      <alignment horizontal="right" vertical="center" shrinkToFit="1"/>
    </xf>
    <xf numFmtId="186" fontId="47" fillId="0" borderId="109" xfId="0" applyNumberFormat="1" applyFont="1" applyBorder="1" applyAlignment="1">
      <alignment horizontal="right" vertical="center" shrinkToFit="1"/>
    </xf>
    <xf numFmtId="182" fontId="47" fillId="0" borderId="107" xfId="0" applyNumberFormat="1" applyFont="1" applyBorder="1" applyAlignment="1">
      <alignment horizontal="right" vertical="center" shrinkToFit="1"/>
    </xf>
    <xf numFmtId="182" fontId="47" fillId="0" borderId="108" xfId="0" applyNumberFormat="1" applyFont="1" applyBorder="1" applyAlignment="1">
      <alignment horizontal="right" vertical="center" shrinkToFit="1"/>
    </xf>
    <xf numFmtId="182" fontId="47" fillId="0" borderId="111" xfId="0" applyNumberFormat="1" applyFont="1" applyBorder="1" applyAlignment="1">
      <alignment horizontal="right" vertical="center" shrinkToFit="1"/>
    </xf>
    <xf numFmtId="182" fontId="47" fillId="0" borderId="112" xfId="0" applyNumberFormat="1" applyFont="1" applyBorder="1" applyAlignment="1">
      <alignment horizontal="right" vertical="center" shrinkToFit="1"/>
    </xf>
    <xf numFmtId="182" fontId="47" fillId="0" borderId="109" xfId="0" applyNumberFormat="1" applyFont="1" applyBorder="1" applyAlignment="1">
      <alignment horizontal="right" vertical="center" shrinkToFit="1"/>
    </xf>
    <xf numFmtId="0" fontId="0" fillId="3" borderId="1" xfId="0" applyFill="1" applyBorder="1" applyAlignment="1">
      <alignment horizontal="center" vertical="center"/>
    </xf>
    <xf numFmtId="0" fontId="0" fillId="3" borderId="116" xfId="0" applyFill="1" applyBorder="1" applyAlignment="1">
      <alignment horizontal="center" vertical="center"/>
    </xf>
    <xf numFmtId="0" fontId="0" fillId="3" borderId="117" xfId="0" applyFill="1" applyBorder="1" applyAlignment="1">
      <alignment horizontal="center" vertical="center"/>
    </xf>
    <xf numFmtId="0" fontId="0" fillId="3" borderId="79" xfId="0" applyFill="1" applyBorder="1" applyAlignment="1">
      <alignment horizontal="center" vertical="center"/>
    </xf>
    <xf numFmtId="0" fontId="0" fillId="3" borderId="10" xfId="0" applyFill="1" applyBorder="1" applyAlignment="1">
      <alignment horizontal="center" vertical="center"/>
    </xf>
    <xf numFmtId="0" fontId="0" fillId="3" borderId="72" xfId="0" applyFill="1" applyBorder="1" applyAlignment="1">
      <alignment horizontal="center" vertical="center"/>
    </xf>
    <xf numFmtId="0" fontId="21" fillId="0" borderId="43" xfId="0" applyFont="1" applyBorder="1" applyAlignment="1">
      <alignment horizontal="center" vertical="center"/>
    </xf>
    <xf numFmtId="0" fontId="21" fillId="0" borderId="34" xfId="0" applyFont="1" applyBorder="1" applyAlignment="1">
      <alignment horizontal="center" vertical="center"/>
    </xf>
    <xf numFmtId="0" fontId="21" fillId="0" borderId="48" xfId="0" applyFont="1" applyBorder="1" applyAlignment="1">
      <alignment horizontal="center" vertical="center"/>
    </xf>
    <xf numFmtId="181" fontId="21" fillId="0" borderId="46" xfId="0" applyNumberFormat="1" applyFont="1" applyBorder="1" applyAlignment="1">
      <alignment vertical="center"/>
    </xf>
    <xf numFmtId="0" fontId="21" fillId="0" borderId="46" xfId="0" applyFont="1" applyBorder="1" applyAlignment="1">
      <alignment vertical="center"/>
    </xf>
    <xf numFmtId="0" fontId="21" fillId="0" borderId="46" xfId="0" applyFont="1" applyBorder="1" applyAlignment="1">
      <alignment horizontal="center" vertical="center"/>
    </xf>
    <xf numFmtId="181" fontId="21" fillId="0" borderId="46" xfId="0" applyNumberFormat="1" applyFont="1" applyBorder="1" applyAlignment="1">
      <alignment horizontal="center" vertical="center"/>
    </xf>
    <xf numFmtId="182" fontId="47" fillId="0" borderId="113" xfId="0" applyNumberFormat="1" applyFont="1" applyBorder="1" applyAlignment="1">
      <alignment horizontal="right" vertical="center" shrinkToFit="1"/>
    </xf>
    <xf numFmtId="182" fontId="47" fillId="0" borderId="114" xfId="0" applyNumberFormat="1" applyFont="1" applyBorder="1" applyAlignment="1">
      <alignment horizontal="right" vertical="center" shrinkToFit="1"/>
    </xf>
    <xf numFmtId="182" fontId="47" fillId="0" borderId="115" xfId="0" applyNumberFormat="1" applyFont="1" applyBorder="1" applyAlignment="1">
      <alignment horizontal="right" vertical="center" shrinkToFit="1"/>
    </xf>
    <xf numFmtId="186" fontId="47" fillId="0" borderId="3" xfId="0" applyNumberFormat="1" applyFont="1" applyBorder="1" applyAlignment="1">
      <alignment horizontal="right" vertical="center" shrinkToFit="1"/>
    </xf>
    <xf numFmtId="186" fontId="47" fillId="0" borderId="7" xfId="0" applyNumberFormat="1" applyFont="1" applyBorder="1" applyAlignment="1">
      <alignment horizontal="right" vertical="center" shrinkToFit="1"/>
    </xf>
    <xf numFmtId="182" fontId="47" fillId="0" borderId="103" xfId="0" applyNumberFormat="1" applyFont="1" applyBorder="1" applyAlignment="1">
      <alignment horizontal="right" vertical="center" shrinkToFit="1"/>
    </xf>
    <xf numFmtId="0" fontId="21" fillId="0" borderId="118" xfId="0" applyFont="1" applyBorder="1" applyAlignment="1">
      <alignment horizontal="center" vertical="center" wrapText="1"/>
    </xf>
    <xf numFmtId="0" fontId="21" fillId="0" borderId="119" xfId="0" applyFont="1" applyBorder="1" applyAlignment="1">
      <alignment horizontal="center" vertical="center" wrapText="1"/>
    </xf>
    <xf numFmtId="0" fontId="21" fillId="0" borderId="26" xfId="0" applyFont="1" applyBorder="1" applyAlignment="1">
      <alignment horizontal="center" vertical="center"/>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03" xfId="0" applyFont="1" applyBorder="1" applyAlignment="1">
      <alignment horizontal="center" vertical="center"/>
    </xf>
    <xf numFmtId="186" fontId="47" fillId="0" borderId="105" xfId="0" applyNumberFormat="1" applyFont="1" applyBorder="1" applyAlignment="1">
      <alignment horizontal="right" vertical="center" shrinkToFit="1"/>
    </xf>
    <xf numFmtId="177" fontId="47" fillId="3" borderId="74" xfId="0" applyNumberFormat="1" applyFont="1" applyFill="1" applyBorder="1" applyAlignment="1">
      <alignment horizontal="center" vertical="center" shrinkToFit="1"/>
    </xf>
    <xf numFmtId="177" fontId="47" fillId="3" borderId="30" xfId="0" applyNumberFormat="1" applyFont="1" applyFill="1" applyBorder="1" applyAlignment="1">
      <alignment horizontal="center" vertical="center" shrinkToFit="1"/>
    </xf>
    <xf numFmtId="177" fontId="47" fillId="3" borderId="105" xfId="0" applyNumberFormat="1" applyFont="1" applyFill="1" applyBorder="1" applyAlignment="1">
      <alignment horizontal="center" vertical="center" shrinkToFit="1"/>
    </xf>
    <xf numFmtId="186" fontId="47" fillId="0" borderId="53" xfId="0" applyNumberFormat="1" applyFont="1" applyBorder="1" applyAlignment="1">
      <alignment horizontal="right" vertical="center" shrinkToFit="1"/>
    </xf>
    <xf numFmtId="186" fontId="47" fillId="0" borderId="70" xfId="0" applyNumberFormat="1" applyFont="1" applyBorder="1" applyAlignment="1">
      <alignment horizontal="right" vertical="center" shrinkToFit="1"/>
    </xf>
    <xf numFmtId="186" fontId="47" fillId="0" borderId="60" xfId="0" applyNumberFormat="1" applyFont="1" applyBorder="1" applyAlignment="1">
      <alignment horizontal="right" vertical="center" shrinkToFit="1"/>
    </xf>
    <xf numFmtId="186" fontId="47" fillId="0" borderId="75" xfId="0" applyNumberFormat="1" applyFont="1" applyBorder="1" applyAlignment="1">
      <alignment horizontal="right" vertical="center" shrinkToFit="1"/>
    </xf>
    <xf numFmtId="177" fontId="47" fillId="3" borderId="75" xfId="0" applyNumberFormat="1" applyFont="1" applyFill="1" applyBorder="1" applyAlignment="1">
      <alignment horizontal="center" vertical="center" shrinkToFit="1"/>
    </xf>
    <xf numFmtId="186" fontId="47" fillId="0" borderId="120" xfId="0" applyNumberFormat="1" applyFont="1" applyBorder="1" applyAlignment="1">
      <alignment horizontal="right" vertical="center" shrinkToFit="1"/>
    </xf>
    <xf numFmtId="186" fontId="47" fillId="0" borderId="46" xfId="0" applyNumberFormat="1" applyFont="1" applyBorder="1" applyAlignment="1">
      <alignment horizontal="right" vertical="center" shrinkToFit="1"/>
    </xf>
    <xf numFmtId="186" fontId="47" fillId="0" borderId="64" xfId="0" applyNumberFormat="1" applyFont="1" applyBorder="1" applyAlignment="1">
      <alignment horizontal="right" vertical="center" shrinkToFit="1"/>
    </xf>
    <xf numFmtId="186" fontId="47" fillId="0" borderId="48" xfId="0" applyNumberFormat="1" applyFont="1" applyBorder="1" applyAlignment="1">
      <alignment horizontal="right" vertical="center" shrinkToFit="1"/>
    </xf>
    <xf numFmtId="177" fontId="47" fillId="3" borderId="43" xfId="0" applyNumberFormat="1" applyFont="1" applyFill="1" applyBorder="1" applyAlignment="1">
      <alignment horizontal="center" vertical="center" shrinkToFit="1"/>
    </xf>
    <xf numFmtId="177" fontId="47" fillId="3" borderId="34" xfId="0" applyNumberFormat="1" applyFont="1" applyFill="1" applyBorder="1" applyAlignment="1">
      <alignment horizontal="center" vertical="center" shrinkToFit="1"/>
    </xf>
    <xf numFmtId="177" fontId="47" fillId="3" borderId="48" xfId="0" applyNumberFormat="1" applyFont="1" applyFill="1" applyBorder="1" applyAlignment="1">
      <alignment horizontal="center" vertical="center" shrinkToFit="1"/>
    </xf>
    <xf numFmtId="186" fontId="47" fillId="0" borderId="47" xfId="0" applyNumberFormat="1" applyFont="1" applyBorder="1" applyAlignment="1">
      <alignment horizontal="right" vertical="center" shrinkToFit="1"/>
    </xf>
    <xf numFmtId="186" fontId="47" fillId="0" borderId="45" xfId="0" applyNumberFormat="1" applyFont="1" applyBorder="1" applyAlignment="1">
      <alignment horizontal="right" vertical="center" shrinkToFit="1"/>
    </xf>
    <xf numFmtId="177" fontId="47" fillId="3" borderId="46" xfId="0" applyNumberFormat="1" applyFont="1" applyFill="1" applyBorder="1" applyAlignment="1">
      <alignment horizontal="center" vertical="center" shrinkToFit="1"/>
    </xf>
    <xf numFmtId="186" fontId="47" fillId="0" borderId="43" xfId="0" applyNumberFormat="1" applyFont="1" applyBorder="1" applyAlignment="1">
      <alignment horizontal="right" vertical="center" shrinkToFit="1"/>
    </xf>
    <xf numFmtId="186" fontId="47" fillId="0" borderId="33" xfId="0" applyNumberFormat="1" applyFont="1" applyBorder="1" applyAlignment="1">
      <alignment horizontal="right" vertical="center" shrinkToFit="1"/>
    </xf>
    <xf numFmtId="186" fontId="47" fillId="0" borderId="121" xfId="0" applyNumberFormat="1" applyFont="1" applyBorder="1" applyAlignment="1">
      <alignment horizontal="right" vertical="center" shrinkToFit="1"/>
    </xf>
    <xf numFmtId="186" fontId="47" fillId="0" borderId="73" xfId="0" applyNumberFormat="1" applyFont="1" applyBorder="1" applyAlignment="1">
      <alignment horizontal="right" vertical="center" shrinkToFit="1"/>
    </xf>
    <xf numFmtId="177" fontId="47" fillId="3" borderId="76" xfId="0" applyNumberFormat="1" applyFont="1" applyFill="1" applyBorder="1" applyAlignment="1">
      <alignment horizontal="center" vertical="center" shrinkToFit="1"/>
    </xf>
    <xf numFmtId="177" fontId="47" fillId="3" borderId="36" xfId="0" applyNumberFormat="1" applyFont="1" applyFill="1" applyBorder="1" applyAlignment="1">
      <alignment horizontal="center" vertical="center" shrinkToFit="1"/>
    </xf>
    <xf numFmtId="177" fontId="47" fillId="3" borderId="73" xfId="0" applyNumberFormat="1" applyFont="1" applyFill="1" applyBorder="1" applyAlignment="1">
      <alignment horizontal="center" vertical="center" shrinkToFit="1"/>
    </xf>
    <xf numFmtId="186" fontId="47" fillId="0" borderId="2" xfId="0" applyNumberFormat="1" applyFont="1" applyBorder="1" applyAlignment="1">
      <alignment horizontal="right" vertical="center" shrinkToFit="1"/>
    </xf>
    <xf numFmtId="186" fontId="47" fillId="0" borderId="26" xfId="0" applyNumberFormat="1" applyFont="1" applyBorder="1" applyAlignment="1">
      <alignment horizontal="right" vertical="center" shrinkToFit="1"/>
    </xf>
    <xf numFmtId="186" fontId="47" fillId="0" borderId="4" xfId="0" applyNumberFormat="1" applyFont="1" applyBorder="1" applyAlignment="1">
      <alignment horizontal="right" vertical="center" shrinkToFit="1"/>
    </xf>
    <xf numFmtId="177" fontId="47" fillId="3" borderId="2" xfId="0" applyNumberFormat="1" applyFont="1" applyFill="1" applyBorder="1" applyAlignment="1">
      <alignment horizontal="center" vertical="center" shrinkToFit="1"/>
    </xf>
    <xf numFmtId="186" fontId="47" fillId="0" borderId="66" xfId="0" applyNumberFormat="1" applyFont="1" applyBorder="1" applyAlignment="1">
      <alignment horizontal="right" vertical="center" shrinkToFit="1"/>
    </xf>
    <xf numFmtId="185" fontId="0" fillId="0" borderId="1" xfId="0" applyNumberFormat="1" applyBorder="1" applyAlignment="1">
      <alignment horizontal="center" vertical="center"/>
    </xf>
    <xf numFmtId="185" fontId="0" fillId="0" borderId="116" xfId="0" applyNumberFormat="1" applyBorder="1" applyAlignment="1">
      <alignment horizontal="center" vertical="center"/>
    </xf>
    <xf numFmtId="185" fontId="0" fillId="0" borderId="117" xfId="0" applyNumberFormat="1" applyBorder="1" applyAlignment="1">
      <alignment horizontal="center" vertical="center"/>
    </xf>
    <xf numFmtId="185" fontId="0" fillId="0" borderId="79" xfId="0" applyNumberFormat="1" applyBorder="1" applyAlignment="1">
      <alignment horizontal="center" vertical="center"/>
    </xf>
    <xf numFmtId="185" fontId="0" fillId="0" borderId="10" xfId="0" applyNumberFormat="1" applyBorder="1" applyAlignment="1">
      <alignment horizontal="center" vertical="center"/>
    </xf>
    <xf numFmtId="185" fontId="0" fillId="0" borderId="72" xfId="0" applyNumberFormat="1" applyBorder="1" applyAlignment="1">
      <alignment horizontal="center" vertical="center"/>
    </xf>
    <xf numFmtId="0" fontId="17" fillId="0" borderId="0" xfId="0" applyFont="1"/>
    <xf numFmtId="183" fontId="12" fillId="0" borderId="0" xfId="0" applyNumberFormat="1" applyFont="1" applyAlignment="1">
      <alignment horizontal="center" vertical="center"/>
    </xf>
    <xf numFmtId="177" fontId="12" fillId="0" borderId="0" xfId="0" applyNumberFormat="1" applyFont="1" applyAlignment="1">
      <alignment horizontal="center" vertical="center"/>
    </xf>
    <xf numFmtId="176" fontId="21" fillId="0" borderId="110" xfId="0" applyNumberFormat="1" applyFont="1" applyBorder="1" applyAlignment="1">
      <alignment horizontal="center" vertical="center"/>
    </xf>
    <xf numFmtId="176" fontId="21" fillId="0" borderId="108" xfId="0" applyNumberFormat="1" applyFont="1" applyBorder="1" applyAlignment="1">
      <alignment horizontal="center" vertical="center"/>
    </xf>
    <xf numFmtId="176" fontId="21" fillId="0" borderId="109" xfId="0" applyNumberFormat="1" applyFont="1" applyBorder="1" applyAlignment="1">
      <alignment horizontal="center" vertical="center"/>
    </xf>
    <xf numFmtId="186" fontId="47" fillId="5" borderId="112" xfId="0" applyNumberFormat="1" applyFont="1" applyFill="1" applyBorder="1" applyAlignment="1">
      <alignment horizontal="right" vertical="center" shrinkToFit="1"/>
    </xf>
    <xf numFmtId="186" fontId="47" fillId="5" borderId="108" xfId="0" applyNumberFormat="1" applyFont="1" applyFill="1" applyBorder="1" applyAlignment="1">
      <alignment horizontal="right" vertical="center" shrinkToFit="1"/>
    </xf>
    <xf numFmtId="186" fontId="47" fillId="5" borderId="111" xfId="0" applyNumberFormat="1" applyFont="1" applyFill="1" applyBorder="1" applyAlignment="1">
      <alignment horizontal="right" vertical="center" shrinkToFit="1"/>
    </xf>
    <xf numFmtId="177" fontId="47" fillId="5" borderId="122" xfId="0" applyNumberFormat="1" applyFont="1" applyFill="1" applyBorder="1" applyAlignment="1">
      <alignment horizontal="center" vertical="center" shrinkToFit="1"/>
    </xf>
    <xf numFmtId="186" fontId="47" fillId="0" borderId="122" xfId="0" applyNumberFormat="1" applyFont="1" applyBorder="1" applyAlignment="1">
      <alignment horizontal="right" vertical="center" shrinkToFit="1"/>
    </xf>
    <xf numFmtId="186" fontId="47" fillId="0" borderId="123" xfId="0" applyNumberFormat="1" applyFont="1" applyBorder="1" applyAlignment="1">
      <alignment horizontal="right" vertical="center" shrinkToFit="1"/>
    </xf>
    <xf numFmtId="186" fontId="47" fillId="0" borderId="102" xfId="0" applyNumberFormat="1" applyFont="1" applyBorder="1" applyAlignment="1">
      <alignment horizontal="right" vertical="center" shrinkToFit="1"/>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30" xfId="0" applyBorder="1" applyAlignment="1">
      <alignment vertical="center" wrapText="1"/>
    </xf>
    <xf numFmtId="0" fontId="0" fillId="0" borderId="30" xfId="0" applyBorder="1" applyAlignment="1">
      <alignment vertical="center"/>
    </xf>
    <xf numFmtId="0" fontId="0" fillId="0" borderId="31" xfId="0" applyBorder="1" applyAlignment="1">
      <alignment vertical="center"/>
    </xf>
    <xf numFmtId="0" fontId="0" fillId="0" borderId="127" xfId="0" applyBorder="1" applyAlignment="1">
      <alignment horizontal="center" wrapText="1"/>
    </xf>
    <xf numFmtId="0" fontId="0" fillId="0" borderId="38" xfId="0" applyBorder="1" applyAlignment="1">
      <alignment horizontal="center" wrapText="1"/>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100" xfId="0" applyFont="1" applyBorder="1" applyAlignment="1">
      <alignment horizontal="center" vertical="center"/>
    </xf>
    <xf numFmtId="0" fontId="12" fillId="0" borderId="97" xfId="0" applyFont="1" applyBorder="1" applyAlignment="1">
      <alignment horizontal="center" vertical="center" wrapText="1"/>
    </xf>
    <xf numFmtId="0" fontId="12" fillId="0" borderId="101" xfId="0" applyFont="1" applyBorder="1" applyAlignment="1">
      <alignment horizontal="center" vertical="center" wrapText="1"/>
    </xf>
    <xf numFmtId="0" fontId="12" fillId="0" borderId="128"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129" xfId="0" applyFont="1" applyBorder="1" applyAlignment="1">
      <alignment horizontal="center" vertical="center" wrapText="1"/>
    </xf>
    <xf numFmtId="0" fontId="12" fillId="0" borderId="130" xfId="0" applyFont="1" applyBorder="1" applyAlignment="1">
      <alignment horizontal="center" vertical="center" wrapText="1"/>
    </xf>
    <xf numFmtId="184" fontId="57"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31" xfId="0" applyBorder="1" applyAlignment="1">
      <alignment horizontal="left" vertical="center" wrapText="1"/>
    </xf>
    <xf numFmtId="0" fontId="57" fillId="3" borderId="10" xfId="0" applyFont="1" applyFill="1" applyBorder="1" applyAlignment="1">
      <alignment horizontal="center" vertical="center" shrinkToFit="1"/>
    </xf>
    <xf numFmtId="184" fontId="57" fillId="3" borderId="10" xfId="0" applyNumberFormat="1" applyFont="1" applyFill="1" applyBorder="1" applyAlignment="1">
      <alignment horizontal="center" vertical="center" shrinkToFit="1"/>
    </xf>
    <xf numFmtId="0" fontId="0" fillId="0" borderId="10" xfId="0" applyBorder="1" applyAlignment="1">
      <alignment horizontal="center" vertical="center"/>
    </xf>
    <xf numFmtId="0" fontId="39" fillId="8" borderId="132" xfId="0" applyFont="1" applyFill="1" applyBorder="1" applyAlignment="1">
      <alignment horizontal="center" vertical="center" wrapText="1"/>
    </xf>
    <xf numFmtId="0" fontId="39" fillId="8" borderId="133" xfId="0" applyFont="1" applyFill="1" applyBorder="1" applyAlignment="1">
      <alignment horizontal="center" vertical="center"/>
    </xf>
    <xf numFmtId="0" fontId="39" fillId="8" borderId="134" xfId="0" applyFont="1" applyFill="1" applyBorder="1" applyAlignment="1">
      <alignment horizontal="center" vertical="center"/>
    </xf>
    <xf numFmtId="0" fontId="39" fillId="8" borderId="135" xfId="0" applyFont="1" applyFill="1" applyBorder="1" applyAlignment="1">
      <alignment horizontal="center" vertical="center"/>
    </xf>
    <xf numFmtId="0" fontId="39" fillId="8" borderId="114" xfId="0" applyFont="1" applyFill="1" applyBorder="1" applyAlignment="1">
      <alignment horizontal="center" vertical="center"/>
    </xf>
    <xf numFmtId="0" fontId="39" fillId="8" borderId="115" xfId="0" applyFont="1" applyFill="1" applyBorder="1" applyAlignment="1">
      <alignment horizontal="center" vertical="center"/>
    </xf>
    <xf numFmtId="0" fontId="12" fillId="0" borderId="38" xfId="0" applyFont="1" applyBorder="1" applyAlignment="1">
      <alignment horizontal="center" vertical="top" wrapText="1"/>
    </xf>
    <xf numFmtId="0" fontId="0" fillId="0" borderId="106" xfId="0" applyBorder="1" applyAlignment="1">
      <alignment horizontal="center" vertical="center" wrapText="1"/>
    </xf>
    <xf numFmtId="0" fontId="0" fillId="0" borderId="10" xfId="0"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36" xfId="0" applyFont="1" applyBorder="1" applyAlignment="1">
      <alignment horizontal="center" vertical="center"/>
    </xf>
    <xf numFmtId="0" fontId="12" fillId="0" borderId="137"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38" xfId="0" applyFont="1" applyBorder="1" applyAlignment="1">
      <alignment horizontal="center" vertical="center" wrapText="1"/>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0" fontId="21"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64" xfId="0" applyFont="1" applyBorder="1" applyAlignment="1">
      <alignment horizontal="center" vertical="center" shrinkToFit="1"/>
    </xf>
    <xf numFmtId="0" fontId="21" fillId="0" borderId="54" xfId="0" applyFont="1" applyBorder="1" applyAlignment="1">
      <alignment horizontal="center" vertical="center" wrapText="1"/>
    </xf>
    <xf numFmtId="0" fontId="21" fillId="0" borderId="65" xfId="0" applyFont="1" applyBorder="1" applyAlignment="1">
      <alignment horizontal="center" vertical="center"/>
    </xf>
    <xf numFmtId="0" fontId="21" fillId="0" borderId="5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6" xfId="0" applyFont="1" applyBorder="1" applyAlignment="1">
      <alignment horizontal="center" vertical="center" wrapText="1"/>
    </xf>
    <xf numFmtId="0" fontId="12" fillId="0" borderId="139"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14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26"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wrapText="1"/>
    </xf>
    <xf numFmtId="0" fontId="12" fillId="0" borderId="66" xfId="0" applyFont="1" applyBorder="1" applyAlignment="1">
      <alignment horizontal="center" vertical="center" wrapText="1"/>
    </xf>
    <xf numFmtId="179" fontId="57" fillId="3" borderId="30" xfId="1" applyNumberFormat="1" applyFont="1" applyFill="1" applyBorder="1" applyAlignment="1">
      <alignment horizontal="right" vertical="center" shrinkToFit="1"/>
    </xf>
    <xf numFmtId="0" fontId="0" fillId="3" borderId="74"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179" fontId="57" fillId="0" borderId="104" xfId="0" applyNumberFormat="1" applyFont="1" applyBorder="1" applyAlignment="1">
      <alignment horizontal="right" vertical="center" shrinkToFit="1"/>
    </xf>
    <xf numFmtId="179" fontId="57" fillId="0" borderId="30" xfId="0" applyNumberFormat="1" applyFont="1" applyBorder="1" applyAlignment="1">
      <alignment horizontal="right" vertical="center" shrinkToFit="1"/>
    </xf>
    <xf numFmtId="179" fontId="57" fillId="0" borderId="105" xfId="0" applyNumberFormat="1" applyFont="1" applyBorder="1" applyAlignment="1">
      <alignment horizontal="right" vertical="center" shrinkToFit="1"/>
    </xf>
    <xf numFmtId="177" fontId="57" fillId="3" borderId="74" xfId="0" applyNumberFormat="1" applyFont="1" applyFill="1" applyBorder="1" applyAlignment="1">
      <alignment horizontal="right" vertical="center" indent="1" shrinkToFit="1"/>
    </xf>
    <xf numFmtId="177" fontId="57" fillId="3" borderId="30" xfId="0" applyNumberFormat="1" applyFont="1" applyFill="1" applyBorder="1" applyAlignment="1">
      <alignment horizontal="right" vertical="center" indent="1" shrinkToFit="1"/>
    </xf>
    <xf numFmtId="179" fontId="57" fillId="0" borderId="74" xfId="0" applyNumberFormat="1" applyFont="1" applyBorder="1" applyAlignment="1">
      <alignment horizontal="right" vertical="center" shrinkToFit="1"/>
    </xf>
    <xf numFmtId="179" fontId="57" fillId="0" borderId="31" xfId="0" applyNumberFormat="1" applyFont="1" applyBorder="1" applyAlignment="1">
      <alignment horizontal="right" vertical="center" shrinkToFit="1"/>
    </xf>
    <xf numFmtId="177" fontId="57" fillId="0" borderId="60" xfId="1" applyNumberFormat="1" applyFont="1" applyFill="1" applyBorder="1" applyAlignment="1">
      <alignment horizontal="right" vertical="center" shrinkToFit="1"/>
    </xf>
    <xf numFmtId="177" fontId="57" fillId="0" borderId="75" xfId="1" applyNumberFormat="1" applyFont="1" applyFill="1" applyBorder="1" applyAlignment="1">
      <alignment horizontal="right" vertical="center" shrinkToFit="1"/>
    </xf>
    <xf numFmtId="177" fontId="57" fillId="3" borderId="75" xfId="0" applyNumberFormat="1" applyFont="1" applyFill="1" applyBorder="1" applyAlignment="1">
      <alignment horizontal="right" vertical="center" indent="1" shrinkToFit="1"/>
    </xf>
    <xf numFmtId="177" fontId="57" fillId="0" borderId="75" xfId="0" applyNumberFormat="1" applyFont="1" applyBorder="1" applyAlignment="1">
      <alignment horizontal="right" vertical="center" shrinkToFit="1"/>
    </xf>
    <xf numFmtId="177" fontId="57" fillId="0" borderId="120" xfId="0" applyNumberFormat="1" applyFont="1" applyBorder="1" applyAlignment="1">
      <alignment horizontal="right" vertical="center" shrinkToFit="1"/>
    </xf>
    <xf numFmtId="179" fontId="57" fillId="3" borderId="34" xfId="1" applyNumberFormat="1" applyFont="1" applyFill="1" applyBorder="1" applyAlignment="1">
      <alignment horizontal="right" vertical="center" shrinkToFit="1"/>
    </xf>
    <xf numFmtId="0" fontId="0" fillId="3" borderId="43" xfId="0" applyFill="1" applyBorder="1" applyAlignment="1">
      <alignment horizontal="center" vertical="center"/>
    </xf>
    <xf numFmtId="0" fontId="0" fillId="3" borderId="34" xfId="0" applyFill="1" applyBorder="1" applyAlignment="1">
      <alignment horizontal="center" vertical="center"/>
    </xf>
    <xf numFmtId="0" fontId="0" fillId="3" borderId="33" xfId="0" applyFill="1" applyBorder="1" applyAlignment="1">
      <alignment horizontal="center" vertical="center"/>
    </xf>
    <xf numFmtId="179" fontId="57" fillId="0" borderId="42" xfId="0" applyNumberFormat="1" applyFont="1" applyBorder="1" applyAlignment="1">
      <alignment horizontal="right" vertical="center" shrinkToFit="1"/>
    </xf>
    <xf numFmtId="179" fontId="57" fillId="0" borderId="34" xfId="0" applyNumberFormat="1" applyFont="1" applyBorder="1" applyAlignment="1">
      <alignment horizontal="right" vertical="center" shrinkToFit="1"/>
    </xf>
    <xf numFmtId="179" fontId="57" fillId="0" borderId="48" xfId="0" applyNumberFormat="1" applyFont="1" applyBorder="1" applyAlignment="1">
      <alignment horizontal="right" vertical="center" shrinkToFit="1"/>
    </xf>
    <xf numFmtId="177" fontId="57" fillId="3" borderId="43" xfId="0" applyNumberFormat="1" applyFont="1" applyFill="1" applyBorder="1" applyAlignment="1">
      <alignment horizontal="right" vertical="center" indent="1" shrinkToFit="1"/>
    </xf>
    <xf numFmtId="177" fontId="57" fillId="3" borderId="34" xfId="0" applyNumberFormat="1" applyFont="1" applyFill="1" applyBorder="1" applyAlignment="1">
      <alignment horizontal="right" vertical="center" indent="1" shrinkToFit="1"/>
    </xf>
    <xf numFmtId="179" fontId="57" fillId="0" borderId="43" xfId="0" applyNumberFormat="1" applyFont="1" applyBorder="1" applyAlignment="1">
      <alignment horizontal="right" vertical="center" shrinkToFit="1"/>
    </xf>
    <xf numFmtId="179" fontId="57" fillId="0" borderId="33" xfId="0" applyNumberFormat="1" applyFont="1" applyBorder="1" applyAlignment="1">
      <alignment horizontal="right" vertical="center" shrinkToFit="1"/>
    </xf>
    <xf numFmtId="177" fontId="57" fillId="0" borderId="45" xfId="1" applyNumberFormat="1" applyFont="1" applyFill="1" applyBorder="1" applyAlignment="1">
      <alignment horizontal="right" vertical="center" shrinkToFit="1"/>
    </xf>
    <xf numFmtId="177" fontId="57" fillId="0" borderId="46" xfId="1" applyNumberFormat="1" applyFont="1" applyFill="1" applyBorder="1" applyAlignment="1">
      <alignment horizontal="right" vertical="center" shrinkToFit="1"/>
    </xf>
    <xf numFmtId="177" fontId="57" fillId="3" borderId="46" xfId="0" applyNumberFormat="1" applyFont="1" applyFill="1" applyBorder="1" applyAlignment="1">
      <alignment horizontal="right" vertical="center" indent="1" shrinkToFit="1"/>
    </xf>
    <xf numFmtId="177" fontId="57" fillId="0" borderId="46" xfId="0" applyNumberFormat="1" applyFont="1" applyBorder="1" applyAlignment="1">
      <alignment horizontal="right" vertical="center" shrinkToFit="1"/>
    </xf>
    <xf numFmtId="177" fontId="57" fillId="0" borderId="64" xfId="0" applyNumberFormat="1" applyFont="1" applyBorder="1" applyAlignment="1">
      <alignment horizontal="right" vertical="center" shrinkToFit="1"/>
    </xf>
    <xf numFmtId="177" fontId="57" fillId="3" borderId="68" xfId="0" applyNumberFormat="1" applyFont="1" applyFill="1" applyBorder="1" applyAlignment="1">
      <alignment horizontal="right" vertical="center" indent="1" shrinkToFit="1"/>
    </xf>
    <xf numFmtId="177" fontId="57" fillId="0" borderId="68" xfId="0" applyNumberFormat="1" applyFont="1" applyBorder="1" applyAlignment="1">
      <alignment horizontal="right" vertical="center" shrinkToFit="1"/>
    </xf>
    <xf numFmtId="177" fontId="57" fillId="0" borderId="69" xfId="0" applyNumberFormat="1" applyFont="1" applyBorder="1" applyAlignment="1">
      <alignment horizontal="right" vertical="center" shrinkToFit="1"/>
    </xf>
    <xf numFmtId="179" fontId="57" fillId="0" borderId="108" xfId="1" applyNumberFormat="1" applyFont="1" applyFill="1" applyBorder="1" applyAlignment="1">
      <alignment horizontal="right" vertical="center" shrinkToFit="1"/>
    </xf>
    <xf numFmtId="0" fontId="0" fillId="3" borderId="112" xfId="0" applyFill="1" applyBorder="1" applyAlignment="1">
      <alignment horizontal="center" vertical="center"/>
    </xf>
    <xf numFmtId="0" fontId="0" fillId="3" borderId="108" xfId="0" applyFill="1" applyBorder="1" applyAlignment="1">
      <alignment horizontal="center" vertical="center"/>
    </xf>
    <xf numFmtId="0" fontId="0" fillId="3" borderId="109" xfId="0" applyFill="1" applyBorder="1" applyAlignment="1">
      <alignment horizontal="center" vertical="center"/>
    </xf>
    <xf numFmtId="179" fontId="57" fillId="0" borderId="113" xfId="0" applyNumberFormat="1" applyFont="1" applyBorder="1" applyAlignment="1">
      <alignment horizontal="right" vertical="center" shrinkToFit="1"/>
    </xf>
    <xf numFmtId="179" fontId="57" fillId="0" borderId="114" xfId="0" applyNumberFormat="1" applyFont="1" applyBorder="1" applyAlignment="1">
      <alignment horizontal="right" vertical="center" shrinkToFit="1"/>
    </xf>
    <xf numFmtId="179" fontId="57" fillId="0" borderId="142" xfId="0" applyNumberFormat="1" applyFont="1" applyBorder="1" applyAlignment="1">
      <alignment horizontal="right" vertical="center" shrinkToFit="1"/>
    </xf>
    <xf numFmtId="177" fontId="57" fillId="0" borderId="143" xfId="0" applyNumberFormat="1" applyFont="1" applyBorder="1" applyAlignment="1">
      <alignment horizontal="right" vertical="center" indent="1" shrinkToFit="1"/>
    </xf>
    <xf numFmtId="177" fontId="57" fillId="0" borderId="114" xfId="0" applyNumberFormat="1" applyFont="1" applyBorder="1" applyAlignment="1">
      <alignment horizontal="right" vertical="center" indent="1" shrinkToFit="1"/>
    </xf>
    <xf numFmtId="179" fontId="57" fillId="0" borderId="143" xfId="0" applyNumberFormat="1" applyFont="1" applyBorder="1" applyAlignment="1">
      <alignment horizontal="right" vertical="center" shrinkToFit="1"/>
    </xf>
    <xf numFmtId="179" fontId="57" fillId="0" borderId="144" xfId="0" applyNumberFormat="1" applyFont="1" applyBorder="1" applyAlignment="1">
      <alignment horizontal="right" vertical="center" shrinkToFit="1"/>
    </xf>
    <xf numFmtId="177" fontId="57" fillId="0" borderId="145" xfId="1" applyNumberFormat="1" applyFont="1" applyFill="1" applyBorder="1" applyAlignment="1">
      <alignment horizontal="right" vertical="center" shrinkToFit="1"/>
    </xf>
    <xf numFmtId="177" fontId="57" fillId="0" borderId="68" xfId="1" applyNumberFormat="1" applyFont="1" applyFill="1" applyBorder="1" applyAlignment="1">
      <alignment horizontal="right" vertical="center" shrinkToFit="1"/>
    </xf>
    <xf numFmtId="179" fontId="57" fillId="3" borderId="7" xfId="1" applyNumberFormat="1" applyFont="1" applyFill="1" applyBorder="1" applyAlignment="1">
      <alignment horizontal="right" vertical="center" shrinkToFit="1"/>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49" xfId="0" applyFill="1" applyBorder="1" applyAlignment="1">
      <alignment horizontal="center" vertical="center"/>
    </xf>
    <xf numFmtId="179" fontId="57" fillId="0" borderId="3" xfId="0" applyNumberFormat="1" applyFont="1" applyBorder="1" applyAlignment="1">
      <alignment horizontal="right" vertical="center" shrinkToFit="1"/>
    </xf>
    <xf numFmtId="179" fontId="57" fillId="0" borderId="7" xfId="0" applyNumberFormat="1" applyFont="1" applyBorder="1" applyAlignment="1">
      <alignment horizontal="right" vertical="center" shrinkToFit="1"/>
    </xf>
    <xf numFmtId="179" fontId="57" fillId="0" borderId="8" xfId="0" applyNumberFormat="1" applyFont="1" applyBorder="1" applyAlignment="1">
      <alignment horizontal="right" vertical="center" shrinkToFit="1"/>
    </xf>
    <xf numFmtId="177" fontId="57" fillId="3" borderId="5" xfId="0" applyNumberFormat="1" applyFont="1" applyFill="1" applyBorder="1" applyAlignment="1">
      <alignment horizontal="right" vertical="center" indent="1" shrinkToFit="1"/>
    </xf>
    <xf numFmtId="177" fontId="57" fillId="3" borderId="7" xfId="0" applyNumberFormat="1" applyFont="1" applyFill="1" applyBorder="1" applyAlignment="1">
      <alignment horizontal="right" vertical="center" indent="1" shrinkToFit="1"/>
    </xf>
    <xf numFmtId="179" fontId="57" fillId="0" borderId="5" xfId="0" applyNumberFormat="1" applyFont="1" applyBorder="1" applyAlignment="1">
      <alignment horizontal="right" vertical="center" shrinkToFit="1"/>
    </xf>
    <xf numFmtId="179" fontId="57" fillId="0" borderId="49" xfId="0" applyNumberFormat="1" applyFont="1" applyBorder="1" applyAlignment="1">
      <alignment horizontal="right" vertical="center" shrinkToFit="1"/>
    </xf>
    <xf numFmtId="177" fontId="57" fillId="0" borderId="4" xfId="1" applyNumberFormat="1" applyFont="1" applyFill="1" applyBorder="1" applyAlignment="1">
      <alignment horizontal="right" vertical="center" shrinkToFit="1"/>
    </xf>
    <xf numFmtId="177" fontId="57" fillId="0" borderId="2" xfId="1" applyNumberFormat="1" applyFont="1" applyFill="1" applyBorder="1" applyAlignment="1">
      <alignment horizontal="right" vertical="center" shrinkToFit="1"/>
    </xf>
    <xf numFmtId="177" fontId="57" fillId="3" borderId="2" xfId="0" applyNumberFormat="1" applyFont="1" applyFill="1" applyBorder="1" applyAlignment="1">
      <alignment horizontal="right" vertical="center" indent="1" shrinkToFit="1"/>
    </xf>
    <xf numFmtId="177" fontId="57" fillId="0" borderId="2" xfId="0" applyNumberFormat="1" applyFont="1" applyBorder="1" applyAlignment="1">
      <alignment horizontal="right" vertical="center" shrinkToFit="1"/>
    </xf>
    <xf numFmtId="177" fontId="57" fillId="0" borderId="66" xfId="0" applyNumberFormat="1" applyFont="1" applyBorder="1" applyAlignment="1">
      <alignment horizontal="right" vertical="center" shrinkToFit="1"/>
    </xf>
    <xf numFmtId="0" fontId="52" fillId="0" borderId="0" xfId="0" applyFont="1" applyAlignment="1">
      <alignment horizontal="center" vertical="center"/>
    </xf>
    <xf numFmtId="0" fontId="13" fillId="3" borderId="46" xfId="0" applyFont="1" applyFill="1" applyBorder="1" applyAlignment="1">
      <alignment horizontal="center" vertical="center"/>
    </xf>
    <xf numFmtId="0" fontId="63" fillId="4" borderId="43" xfId="0" applyFont="1" applyFill="1" applyBorder="1" applyAlignment="1">
      <alignment horizontal="distributed" vertical="center" indent="1"/>
    </xf>
    <xf numFmtId="0" fontId="63" fillId="4" borderId="34" xfId="0" applyFont="1" applyFill="1" applyBorder="1" applyAlignment="1">
      <alignment horizontal="distributed" vertical="center" indent="1"/>
    </xf>
    <xf numFmtId="0" fontId="63" fillId="4" borderId="48" xfId="0" applyFont="1" applyFill="1" applyBorder="1" applyAlignment="1">
      <alignment horizontal="distributed" vertical="center" indent="1"/>
    </xf>
    <xf numFmtId="187" fontId="57" fillId="5" borderId="43" xfId="0" applyNumberFormat="1" applyFont="1" applyFill="1" applyBorder="1" applyAlignment="1">
      <alignment horizontal="center" vertical="center" shrinkToFit="1"/>
    </xf>
    <xf numFmtId="187" fontId="57" fillId="5" borderId="34" xfId="0" applyNumberFormat="1" applyFont="1" applyFill="1" applyBorder="1" applyAlignment="1">
      <alignment horizontal="center" vertical="center" shrinkToFit="1"/>
    </xf>
    <xf numFmtId="187" fontId="13" fillId="0" borderId="46" xfId="0" applyNumberFormat="1" applyFont="1" applyBorder="1" applyAlignment="1">
      <alignment horizontal="center" vertical="center"/>
    </xf>
    <xf numFmtId="0" fontId="0" fillId="4" borderId="89" xfId="0" applyFill="1" applyBorder="1" applyAlignment="1">
      <alignment horizontal="center" vertical="center" wrapText="1"/>
    </xf>
    <xf numFmtId="0" fontId="0" fillId="4" borderId="90" xfId="0" applyFill="1" applyBorder="1" applyAlignment="1">
      <alignment horizontal="center" vertical="center" wrapText="1"/>
    </xf>
    <xf numFmtId="0" fontId="0" fillId="4" borderId="146" xfId="0" applyFill="1" applyBorder="1" applyAlignment="1">
      <alignment horizontal="center" vertical="center" wrapText="1"/>
    </xf>
    <xf numFmtId="0" fontId="0" fillId="4" borderId="94" xfId="0" applyFill="1" applyBorder="1" applyAlignment="1">
      <alignment horizontal="center" vertical="center" wrapText="1"/>
    </xf>
    <xf numFmtId="0" fontId="0" fillId="4" borderId="95" xfId="0" applyFill="1" applyBorder="1" applyAlignment="1">
      <alignment horizontal="center" vertical="center" wrapText="1"/>
    </xf>
    <xf numFmtId="0" fontId="0" fillId="4" borderId="80" xfId="0" applyFill="1" applyBorder="1" applyAlignment="1">
      <alignment horizontal="center" vertical="center" wrapText="1"/>
    </xf>
    <xf numFmtId="0" fontId="21" fillId="4" borderId="147" xfId="0" applyFont="1" applyFill="1" applyBorder="1" applyAlignment="1">
      <alignment horizontal="center" vertical="center" wrapText="1"/>
    </xf>
    <xf numFmtId="0" fontId="21" fillId="4" borderId="148" xfId="0" applyFont="1" applyFill="1" applyBorder="1" applyAlignment="1">
      <alignment horizontal="center" vertical="center" wrapText="1"/>
    </xf>
    <xf numFmtId="0" fontId="21" fillId="4" borderId="149" xfId="0" applyFont="1" applyFill="1" applyBorder="1" applyAlignment="1">
      <alignment horizontal="center" vertical="center" wrapText="1"/>
    </xf>
    <xf numFmtId="0" fontId="54" fillId="4" borderId="150" xfId="0" applyFont="1" applyFill="1" applyBorder="1" applyAlignment="1">
      <alignment horizontal="center" vertical="center" wrapText="1"/>
    </xf>
    <xf numFmtId="0" fontId="54" fillId="4" borderId="93" xfId="0" applyFont="1" applyFill="1" applyBorder="1" applyAlignment="1">
      <alignment horizontal="center" vertical="center" wrapText="1"/>
    </xf>
    <xf numFmtId="0" fontId="54" fillId="4" borderId="147" xfId="0" applyFont="1" applyFill="1" applyBorder="1" applyAlignment="1">
      <alignment horizontal="center" vertical="center" wrapText="1"/>
    </xf>
    <xf numFmtId="0" fontId="54" fillId="4" borderId="151" xfId="0" applyFont="1" applyFill="1" applyBorder="1" applyAlignment="1">
      <alignment horizontal="center" vertical="center" wrapText="1"/>
    </xf>
    <xf numFmtId="0" fontId="54" fillId="4" borderId="152" xfId="0" applyFont="1" applyFill="1" applyBorder="1" applyAlignment="1">
      <alignment horizontal="center" vertical="center" wrapText="1"/>
    </xf>
    <xf numFmtId="0" fontId="54" fillId="4" borderId="133" xfId="0" applyFont="1" applyFill="1" applyBorder="1" applyAlignment="1">
      <alignment horizontal="center" vertical="center" wrapText="1"/>
    </xf>
    <xf numFmtId="0" fontId="54" fillId="4" borderId="134"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51" xfId="0" applyFont="1" applyFill="1" applyBorder="1" applyAlignment="1">
      <alignment horizontal="right" vertical="center" wrapText="1"/>
    </xf>
    <xf numFmtId="187" fontId="12" fillId="4" borderId="51" xfId="0" applyNumberFormat="1" applyFont="1" applyFill="1" applyBorder="1" applyAlignment="1">
      <alignment horizontal="left" vertical="center" wrapText="1"/>
    </xf>
    <xf numFmtId="187" fontId="12" fillId="4" borderId="57" xfId="0" applyNumberFormat="1" applyFont="1" applyFill="1" applyBorder="1" applyAlignment="1">
      <alignment horizontal="left" vertical="center" wrapText="1"/>
    </xf>
    <xf numFmtId="0" fontId="12" fillId="4" borderId="15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66" xfId="0" applyFont="1" applyFill="1" applyBorder="1" applyAlignment="1">
      <alignment horizontal="center" vertical="center" wrapText="1"/>
    </xf>
    <xf numFmtId="182" fontId="58" fillId="0" borderId="53" xfId="0" applyNumberFormat="1" applyFont="1" applyBorder="1" applyAlignment="1">
      <alignment horizontal="center" vertical="center" shrinkToFit="1"/>
    </xf>
    <xf numFmtId="177" fontId="58" fillId="0" borderId="74" xfId="0" applyNumberFormat="1" applyFont="1" applyBorder="1" applyAlignment="1">
      <alignment horizontal="center" vertical="center" shrinkToFit="1"/>
    </xf>
    <xf numFmtId="177" fontId="58" fillId="0" borderId="30" xfId="0" applyNumberFormat="1" applyFont="1" applyBorder="1" applyAlignment="1">
      <alignment horizontal="center" vertical="center" shrinkToFit="1"/>
    </xf>
    <xf numFmtId="177" fontId="58" fillId="0" borderId="105" xfId="0" applyNumberFormat="1" applyFont="1" applyBorder="1" applyAlignment="1">
      <alignment horizontal="center" vertical="center" shrinkToFit="1"/>
    </xf>
    <xf numFmtId="182" fontId="58" fillId="0" borderId="79" xfId="0" applyNumberFormat="1" applyFont="1" applyBorder="1" applyAlignment="1">
      <alignment horizontal="center" vertical="center" shrinkToFit="1"/>
    </xf>
    <xf numFmtId="182" fontId="58" fillId="0" borderId="10" xfId="0" applyNumberFormat="1" applyFont="1" applyBorder="1" applyAlignment="1">
      <alignment horizontal="center" vertical="center" shrinkToFit="1"/>
    </xf>
    <xf numFmtId="182" fontId="58" fillId="0" borderId="15" xfId="0" applyNumberFormat="1" applyFont="1" applyBorder="1" applyAlignment="1">
      <alignment horizontal="center" vertical="center" shrinkToFit="1"/>
    </xf>
    <xf numFmtId="186" fontId="58" fillId="5" borderId="106" xfId="0" applyNumberFormat="1" applyFont="1" applyFill="1" applyBorder="1" applyAlignment="1">
      <alignment horizontal="right" vertical="center" shrinkToFit="1"/>
    </xf>
    <xf numFmtId="186" fontId="58" fillId="5" borderId="10" xfId="0" applyNumberFormat="1" applyFont="1" applyFill="1" applyBorder="1" applyAlignment="1">
      <alignment horizontal="right" vertical="center" shrinkToFit="1"/>
    </xf>
    <xf numFmtId="186" fontId="58" fillId="5" borderId="72" xfId="0" applyNumberFormat="1" applyFont="1" applyFill="1" applyBorder="1" applyAlignment="1">
      <alignment horizontal="right" vertical="center" shrinkToFit="1"/>
    </xf>
    <xf numFmtId="186" fontId="58" fillId="0" borderId="53" xfId="0" applyNumberFormat="1" applyFont="1" applyBorder="1" applyAlignment="1">
      <alignment horizontal="right" vertical="center" shrinkToFit="1"/>
    </xf>
    <xf numFmtId="186" fontId="58" fillId="0" borderId="63" xfId="0" applyNumberFormat="1" applyFont="1" applyBorder="1" applyAlignment="1">
      <alignment horizontal="right" vertical="center" shrinkToFit="1"/>
    </xf>
    <xf numFmtId="0" fontId="21" fillId="4" borderId="5"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49" xfId="0" applyFont="1" applyFill="1" applyBorder="1" applyAlignment="1">
      <alignment horizontal="center" vertical="center" wrapText="1"/>
    </xf>
    <xf numFmtId="0" fontId="21" fillId="4" borderId="8" xfId="0" applyFont="1" applyFill="1" applyBorder="1" applyAlignment="1">
      <alignment horizontal="center" vertical="center" wrapText="1"/>
    </xf>
    <xf numFmtId="186" fontId="58" fillId="0" borderId="46" xfId="0" applyNumberFormat="1" applyFont="1" applyBorder="1" applyAlignment="1">
      <alignment horizontal="right" vertical="center" shrinkToFit="1"/>
    </xf>
    <xf numFmtId="186" fontId="58" fillId="0" borderId="64" xfId="0" applyNumberFormat="1" applyFont="1" applyBorder="1" applyAlignment="1">
      <alignment horizontal="right" vertical="center" shrinkToFit="1"/>
    </xf>
    <xf numFmtId="177" fontId="58" fillId="0" borderId="43" xfId="0" applyNumberFormat="1" applyFont="1" applyBorder="1" applyAlignment="1">
      <alignment horizontal="center" vertical="center" shrinkToFit="1"/>
    </xf>
    <xf numFmtId="177" fontId="58" fillId="0" borderId="34" xfId="0" applyNumberFormat="1" applyFont="1" applyBorder="1" applyAlignment="1">
      <alignment horizontal="center" vertical="center" shrinkToFit="1"/>
    </xf>
    <xf numFmtId="177" fontId="58" fillId="0" borderId="48" xfId="0" applyNumberFormat="1" applyFont="1" applyBorder="1" applyAlignment="1">
      <alignment horizontal="center" vertical="center" shrinkToFit="1"/>
    </xf>
    <xf numFmtId="182" fontId="58" fillId="0" borderId="43" xfId="0" applyNumberFormat="1" applyFont="1" applyBorder="1" applyAlignment="1">
      <alignment horizontal="center" vertical="center" shrinkToFit="1"/>
    </xf>
    <xf numFmtId="182" fontId="58" fillId="0" borderId="34" xfId="0" applyNumberFormat="1" applyFont="1" applyBorder="1" applyAlignment="1">
      <alignment horizontal="center" vertical="center" shrinkToFit="1"/>
    </xf>
    <xf numFmtId="182" fontId="58" fillId="0" borderId="33" xfId="0" applyNumberFormat="1" applyFont="1" applyBorder="1" applyAlignment="1">
      <alignment horizontal="center" vertical="center" shrinkToFit="1"/>
    </xf>
    <xf numFmtId="186" fontId="58" fillId="5" borderId="42" xfId="0" applyNumberFormat="1" applyFont="1" applyFill="1" applyBorder="1" applyAlignment="1">
      <alignment horizontal="right" vertical="center" shrinkToFit="1"/>
    </xf>
    <xf numFmtId="186" fontId="58" fillId="5" borderId="34" xfId="0" applyNumberFormat="1" applyFont="1" applyFill="1" applyBorder="1" applyAlignment="1">
      <alignment horizontal="right" vertical="center" shrinkToFit="1"/>
    </xf>
    <xf numFmtId="186" fontId="58" fillId="5" borderId="48" xfId="0" applyNumberFormat="1" applyFont="1" applyFill="1" applyBorder="1" applyAlignment="1">
      <alignment horizontal="right" vertical="center" shrinkToFit="1"/>
    </xf>
    <xf numFmtId="186" fontId="58" fillId="0" borderId="43" xfId="0" applyNumberFormat="1" applyFont="1" applyBorder="1" applyAlignment="1">
      <alignment horizontal="right" vertical="center" shrinkToFit="1"/>
    </xf>
    <xf numFmtId="186" fontId="58" fillId="0" borderId="34" xfId="0" applyNumberFormat="1" applyFont="1" applyBorder="1" applyAlignment="1">
      <alignment horizontal="right" vertical="center" shrinkToFit="1"/>
    </xf>
    <xf numFmtId="186" fontId="58" fillId="0" borderId="102" xfId="0" applyNumberFormat="1" applyFont="1" applyBorder="1" applyAlignment="1">
      <alignment horizontal="right" vertical="center" shrinkToFit="1"/>
    </xf>
    <xf numFmtId="182" fontId="58" fillId="0" borderId="42" xfId="0" applyNumberFormat="1" applyFont="1" applyBorder="1" applyAlignment="1">
      <alignment horizontal="center" vertical="center" shrinkToFit="1"/>
    </xf>
    <xf numFmtId="182" fontId="58" fillId="0" borderId="48" xfId="0" applyNumberFormat="1" applyFont="1" applyBorder="1" applyAlignment="1">
      <alignment horizontal="center" vertical="center" shrinkToFit="1"/>
    </xf>
    <xf numFmtId="186" fontId="58" fillId="0" borderId="68" xfId="0" applyNumberFormat="1" applyFont="1" applyBorder="1" applyAlignment="1">
      <alignment horizontal="right" vertical="center" shrinkToFit="1"/>
    </xf>
    <xf numFmtId="186" fontId="58" fillId="0" borderId="69" xfId="0" applyNumberFormat="1" applyFont="1" applyBorder="1" applyAlignment="1">
      <alignment horizontal="right" vertical="center" shrinkToFit="1"/>
    </xf>
    <xf numFmtId="182" fontId="58" fillId="0" borderId="55" xfId="0" applyNumberFormat="1" applyFont="1" applyBorder="1" applyAlignment="1">
      <alignment horizontal="center" vertical="center" shrinkToFit="1"/>
    </xf>
    <xf numFmtId="177" fontId="58" fillId="0" borderId="76" xfId="0" applyNumberFormat="1" applyFont="1" applyBorder="1" applyAlignment="1">
      <alignment horizontal="center" vertical="center" shrinkToFit="1"/>
    </xf>
    <xf numFmtId="177" fontId="58" fillId="0" borderId="36" xfId="0" applyNumberFormat="1" applyFont="1" applyBorder="1" applyAlignment="1">
      <alignment horizontal="center" vertical="center" shrinkToFit="1"/>
    </xf>
    <xf numFmtId="177" fontId="58" fillId="0" borderId="73" xfId="0" applyNumberFormat="1" applyFont="1" applyBorder="1" applyAlignment="1">
      <alignment horizontal="center" vertical="center" shrinkToFit="1"/>
    </xf>
    <xf numFmtId="177" fontId="58" fillId="5" borderId="68" xfId="0" applyNumberFormat="1" applyFont="1" applyFill="1" applyBorder="1" applyAlignment="1">
      <alignment horizontal="center" vertical="center" shrinkToFit="1"/>
    </xf>
    <xf numFmtId="176" fontId="0" fillId="0" borderId="0" xfId="0" applyNumberFormat="1" applyAlignment="1">
      <alignment horizontal="center" vertical="center"/>
    </xf>
    <xf numFmtId="177" fontId="0" fillId="5" borderId="0" xfId="0" applyNumberFormat="1" applyFill="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176" fontId="0" fillId="0" borderId="37" xfId="0" applyNumberFormat="1" applyBorder="1" applyAlignment="1">
      <alignment horizontal="center" vertical="center"/>
    </xf>
    <xf numFmtId="186" fontId="58" fillId="5" borderId="143" xfId="0" applyNumberFormat="1" applyFont="1" applyFill="1" applyBorder="1" applyAlignment="1">
      <alignment horizontal="right" vertical="center" shrinkToFit="1"/>
    </xf>
    <xf numFmtId="186" fontId="58" fillId="5" borderId="114" xfId="0" applyNumberFormat="1" applyFont="1" applyFill="1" applyBorder="1" applyAlignment="1">
      <alignment horizontal="right" vertical="center" shrinkToFit="1"/>
    </xf>
    <xf numFmtId="186" fontId="58" fillId="5" borderId="142" xfId="0" applyNumberFormat="1" applyFont="1" applyFill="1" applyBorder="1" applyAlignment="1">
      <alignment horizontal="right" vertical="center" shrinkToFit="1"/>
    </xf>
  </cellXfs>
  <cellStyles count="9">
    <cellStyle name="桁区切り 2" xfId="1" xr:uid="{BA694505-06A0-4F04-8C1E-DCE0A27737F7}"/>
    <cellStyle name="標準" xfId="0" builtinId="0"/>
    <cellStyle name="標準_Sheet1 2" xfId="2" xr:uid="{7881E52B-0148-4782-A798-AE2F45E7A340}"/>
    <cellStyle name="標準_Sheet1_チェックリスト記入表（旅客・内航船）" xfId="3" xr:uid="{4A0530A2-516F-4176-B811-EACD832E28EE}"/>
    <cellStyle name="標準_チェック表表紙&amp;申請書＆事業所一覧表" xfId="4" xr:uid="{F6C410A5-98EA-43EF-84B6-A0B3FDC6EAC3}"/>
    <cellStyle name="標準_チェック表表紙のみ" xfId="5" xr:uid="{3CFD8C0C-763C-477F-8AAE-D5FAAB2A2528}"/>
    <cellStyle name="標準_バス申請用チェックリスト記入表（その２）04.10改訂" xfId="6" xr:uid="{B97A0AA1-0238-4F49-8C1C-D67489B6AB41}"/>
    <cellStyle name="標準_申請用トラックチェックリスト記入表（その２）改訂04.11_チェックリスト改訂07.03 2" xfId="7" xr:uid="{F719A92C-C195-48DD-92E8-63FEEA55E94E}"/>
    <cellStyle name="標準_申請用トラックチェックリスト記入表（その２）改訂04.11_申請用トラックチェックリストexcel版05.04" xfId="8" xr:uid="{EFFCC295-0E92-4979-9ADE-220DC6365B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6175" name="Group 3">
          <a:extLst>
            <a:ext uri="{FF2B5EF4-FFF2-40B4-BE49-F238E27FC236}">
              <a16:creationId xmlns:a16="http://schemas.microsoft.com/office/drawing/2014/main" id="{E0063AD9-E4C0-4ABC-D68F-66E4A8E66D56}"/>
            </a:ext>
          </a:extLst>
        </xdr:cNvPr>
        <xdr:cNvGrpSpPr>
          <a:grpSpLocks/>
        </xdr:cNvGrpSpPr>
      </xdr:nvGrpSpPr>
      <xdr:grpSpPr bwMode="auto">
        <a:xfrm>
          <a:off x="552450" y="1504950"/>
          <a:ext cx="5848350" cy="1000125"/>
          <a:chOff x="1335" y="3345"/>
          <a:chExt cx="9045" cy="1575"/>
        </a:xfrm>
      </xdr:grpSpPr>
      <xdr:sp macro="" textlink="">
        <xdr:nvSpPr>
          <xdr:cNvPr id="66187" name="AutoShape 4">
            <a:extLst>
              <a:ext uri="{FF2B5EF4-FFF2-40B4-BE49-F238E27FC236}">
                <a16:creationId xmlns:a16="http://schemas.microsoft.com/office/drawing/2014/main" id="{B2B55CAF-ED4A-286B-2D07-ABAA3E38B44D}"/>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D408F664-8038-4CA6-AEA8-B7E692D19E3E}"/>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6176" name="AutoShape 62">
          <a:extLst>
            <a:ext uri="{FF2B5EF4-FFF2-40B4-BE49-F238E27FC236}">
              <a16:creationId xmlns:a16="http://schemas.microsoft.com/office/drawing/2014/main" id="{342FC4BA-341F-D262-53DD-34ADB3E9FC99}"/>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B350B127-53B8-9B9C-6DF2-8B013E77086F}"/>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6178" name="Line 64">
          <a:extLst>
            <a:ext uri="{FF2B5EF4-FFF2-40B4-BE49-F238E27FC236}">
              <a16:creationId xmlns:a16="http://schemas.microsoft.com/office/drawing/2014/main" id="{5286C60B-C053-4FCD-EBA1-11F23517199D}"/>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6179" name="Group 67">
          <a:extLst>
            <a:ext uri="{FF2B5EF4-FFF2-40B4-BE49-F238E27FC236}">
              <a16:creationId xmlns:a16="http://schemas.microsoft.com/office/drawing/2014/main" id="{03446EFB-9432-6AD0-0FB2-85645A351D64}"/>
            </a:ext>
          </a:extLst>
        </xdr:cNvPr>
        <xdr:cNvGrpSpPr>
          <a:grpSpLocks/>
        </xdr:cNvGrpSpPr>
      </xdr:nvGrpSpPr>
      <xdr:grpSpPr bwMode="auto">
        <a:xfrm>
          <a:off x="1190625" y="3743325"/>
          <a:ext cx="4533900" cy="638175"/>
          <a:chOff x="125" y="387"/>
          <a:chExt cx="434" cy="58"/>
        </a:xfrm>
      </xdr:grpSpPr>
      <xdr:sp macro="" textlink="">
        <xdr:nvSpPr>
          <xdr:cNvPr id="66185" name="AutoShape 68">
            <a:extLst>
              <a:ext uri="{FF2B5EF4-FFF2-40B4-BE49-F238E27FC236}">
                <a16:creationId xmlns:a16="http://schemas.microsoft.com/office/drawing/2014/main" id="{EAA1B53B-D30C-39CD-A0CA-0B6549E6CC61}"/>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39FCBC82-C9CA-CA03-F660-7F57835D3BD9}"/>
              </a:ext>
            </a:extLst>
          </xdr:cNvPr>
          <xdr:cNvSpPr txBox="1">
            <a:spLocks noChangeArrowheads="1"/>
          </xdr:cNvSpPr>
        </xdr:nvSpPr>
        <xdr:spPr bwMode="auto">
          <a:xfrm>
            <a:off x="174" y="398"/>
            <a:ext cx="354"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ysClr val="windowText" lastClr="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6180" name="AutoShape 70">
          <a:extLst>
            <a:ext uri="{FF2B5EF4-FFF2-40B4-BE49-F238E27FC236}">
              <a16:creationId xmlns:a16="http://schemas.microsoft.com/office/drawing/2014/main" id="{F8673C34-17A9-3AB0-45BD-D85FFCB4E26F}"/>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21E95FA8-0CA1-35C9-3930-5E46489D8C07}"/>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6182" name="Line 37">
          <a:extLst>
            <a:ext uri="{FF2B5EF4-FFF2-40B4-BE49-F238E27FC236}">
              <a16:creationId xmlns:a16="http://schemas.microsoft.com/office/drawing/2014/main" id="{3E80D053-7E35-EC81-E1C6-AE4E1F183AC8}"/>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6183" name="Rectangle 38">
          <a:extLst>
            <a:ext uri="{FF2B5EF4-FFF2-40B4-BE49-F238E27FC236}">
              <a16:creationId xmlns:a16="http://schemas.microsoft.com/office/drawing/2014/main" id="{2C8E4A9B-7FEC-4E50-0784-83C22F138970}"/>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66184" name="Picture 17">
          <a:extLst>
            <a:ext uri="{FF2B5EF4-FFF2-40B4-BE49-F238E27FC236}">
              <a16:creationId xmlns:a16="http://schemas.microsoft.com/office/drawing/2014/main" id="{83A58D22-EA87-A2C1-1387-F28982125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6</xdr:row>
          <xdr:rowOff>114300</xdr:rowOff>
        </xdr:from>
        <xdr:to>
          <xdr:col>2</xdr:col>
          <xdr:colOff>57150</xdr:colOff>
          <xdr:row>6</xdr:row>
          <xdr:rowOff>323850</xdr:rowOff>
        </xdr:to>
        <xdr:grpSp>
          <xdr:nvGrpSpPr>
            <xdr:cNvPr id="67969" name="グループ化 1">
              <a:extLst>
                <a:ext uri="{FF2B5EF4-FFF2-40B4-BE49-F238E27FC236}">
                  <a16:creationId xmlns:a16="http://schemas.microsoft.com/office/drawing/2014/main" id="{4A856143-11EB-1B1F-C5BB-13B7F1057231}"/>
                </a:ext>
              </a:extLst>
            </xdr:cNvPr>
            <xdr:cNvGrpSpPr>
              <a:grpSpLocks/>
            </xdr:cNvGrpSpPr>
          </xdr:nvGrpSpPr>
          <xdr:grpSpPr bwMode="auto">
            <a:xfrm>
              <a:off x="28575" y="2085975"/>
              <a:ext cx="581025" cy="209550"/>
              <a:chOff x="28575" y="1476375"/>
              <a:chExt cx="581025" cy="209550"/>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28575"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304800"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7970" name="グループ化 2">
              <a:extLst>
                <a:ext uri="{FF2B5EF4-FFF2-40B4-BE49-F238E27FC236}">
                  <a16:creationId xmlns:a16="http://schemas.microsoft.com/office/drawing/2014/main" id="{3DA7C231-B919-1C88-2D0B-15A74EDD870F}"/>
                </a:ext>
              </a:extLst>
            </xdr:cNvPr>
            <xdr:cNvGrpSpPr>
              <a:grpSpLocks/>
            </xdr:cNvGrpSpPr>
          </xdr:nvGrpSpPr>
          <xdr:grpSpPr bwMode="auto">
            <a:xfrm>
              <a:off x="28575" y="2428875"/>
              <a:ext cx="581025" cy="209550"/>
              <a:chOff x="28575" y="1828800"/>
              <a:chExt cx="581025" cy="209550"/>
            </a:xfrm>
          </xdr:grpSpPr>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28575"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304800"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xdr:row>
          <xdr:rowOff>38100</xdr:rowOff>
        </xdr:from>
        <xdr:to>
          <xdr:col>2</xdr:col>
          <xdr:colOff>57150</xdr:colOff>
          <xdr:row>8</xdr:row>
          <xdr:rowOff>247650</xdr:rowOff>
        </xdr:to>
        <xdr:grpSp>
          <xdr:nvGrpSpPr>
            <xdr:cNvPr id="67971" name="グループ化 3">
              <a:extLst>
                <a:ext uri="{FF2B5EF4-FFF2-40B4-BE49-F238E27FC236}">
                  <a16:creationId xmlns:a16="http://schemas.microsoft.com/office/drawing/2014/main" id="{0B291244-C520-7967-6822-6DACD0B27925}"/>
                </a:ext>
              </a:extLst>
            </xdr:cNvPr>
            <xdr:cNvGrpSpPr>
              <a:grpSpLocks/>
            </xdr:cNvGrpSpPr>
          </xdr:nvGrpSpPr>
          <xdr:grpSpPr bwMode="auto">
            <a:xfrm>
              <a:off x="19050" y="2705100"/>
              <a:ext cx="590550" cy="209550"/>
              <a:chOff x="19050" y="2105025"/>
              <a:chExt cx="590550" cy="209550"/>
            </a:xfrm>
          </xdr:grpSpPr>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1905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30480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xdr:row>
          <xdr:rowOff>114300</xdr:rowOff>
        </xdr:from>
        <xdr:to>
          <xdr:col>2</xdr:col>
          <xdr:colOff>66675</xdr:colOff>
          <xdr:row>13</xdr:row>
          <xdr:rowOff>323850</xdr:rowOff>
        </xdr:to>
        <xdr:grpSp>
          <xdr:nvGrpSpPr>
            <xdr:cNvPr id="67972" name="グループ化 5">
              <a:extLst>
                <a:ext uri="{FF2B5EF4-FFF2-40B4-BE49-F238E27FC236}">
                  <a16:creationId xmlns:a16="http://schemas.microsoft.com/office/drawing/2014/main" id="{991F3A2D-D410-8C5A-F960-A9F88ABF1BA4}"/>
                </a:ext>
              </a:extLst>
            </xdr:cNvPr>
            <xdr:cNvGrpSpPr>
              <a:grpSpLocks/>
            </xdr:cNvGrpSpPr>
          </xdr:nvGrpSpPr>
          <xdr:grpSpPr bwMode="auto">
            <a:xfrm>
              <a:off x="38100" y="4514850"/>
              <a:ext cx="581025" cy="209550"/>
              <a:chOff x="28575" y="3543300"/>
              <a:chExt cx="581025" cy="209550"/>
            </a:xfrm>
          </xdr:grpSpPr>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28575"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304800"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38100</xdr:rowOff>
        </xdr:from>
        <xdr:to>
          <xdr:col>2</xdr:col>
          <xdr:colOff>57150</xdr:colOff>
          <xdr:row>14</xdr:row>
          <xdr:rowOff>247650</xdr:rowOff>
        </xdr:to>
        <xdr:grpSp>
          <xdr:nvGrpSpPr>
            <xdr:cNvPr id="67973" name="グループ化 6">
              <a:extLst>
                <a:ext uri="{FF2B5EF4-FFF2-40B4-BE49-F238E27FC236}">
                  <a16:creationId xmlns:a16="http://schemas.microsoft.com/office/drawing/2014/main" id="{BF390512-F7CB-0D3E-BDAC-0EBAB062FC77}"/>
                </a:ext>
              </a:extLst>
            </xdr:cNvPr>
            <xdr:cNvGrpSpPr>
              <a:grpSpLocks/>
            </xdr:cNvGrpSpPr>
          </xdr:nvGrpSpPr>
          <xdr:grpSpPr bwMode="auto">
            <a:xfrm>
              <a:off x="28575" y="4857750"/>
              <a:ext cx="581025" cy="209550"/>
              <a:chOff x="28575" y="3905250"/>
              <a:chExt cx="581025" cy="209550"/>
            </a:xfrm>
          </xdr:grpSpPr>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28575"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304800"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38100</xdr:rowOff>
        </xdr:from>
        <xdr:to>
          <xdr:col>2</xdr:col>
          <xdr:colOff>57150</xdr:colOff>
          <xdr:row>15</xdr:row>
          <xdr:rowOff>247650</xdr:rowOff>
        </xdr:to>
        <xdr:grpSp>
          <xdr:nvGrpSpPr>
            <xdr:cNvPr id="67974" name="グループ化 7">
              <a:extLst>
                <a:ext uri="{FF2B5EF4-FFF2-40B4-BE49-F238E27FC236}">
                  <a16:creationId xmlns:a16="http://schemas.microsoft.com/office/drawing/2014/main" id="{EAA667E1-7FB7-4875-DDF8-834A5106DB3E}"/>
                </a:ext>
              </a:extLst>
            </xdr:cNvPr>
            <xdr:cNvGrpSpPr>
              <a:grpSpLocks/>
            </xdr:cNvGrpSpPr>
          </xdr:nvGrpSpPr>
          <xdr:grpSpPr bwMode="auto">
            <a:xfrm>
              <a:off x="28575" y="5133975"/>
              <a:ext cx="581025" cy="209550"/>
              <a:chOff x="28575" y="4181475"/>
              <a:chExt cx="581025" cy="209550"/>
            </a:xfrm>
          </xdr:grpSpPr>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28575"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304800"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17</xdr:row>
          <xdr:rowOff>47625</xdr:rowOff>
        </xdr:from>
        <xdr:to>
          <xdr:col>2</xdr:col>
          <xdr:colOff>57150</xdr:colOff>
          <xdr:row>17</xdr:row>
          <xdr:rowOff>257175</xdr:rowOff>
        </xdr:to>
        <xdr:grpSp>
          <xdr:nvGrpSpPr>
            <xdr:cNvPr id="67975" name="グループ化 8">
              <a:extLst>
                <a:ext uri="{FF2B5EF4-FFF2-40B4-BE49-F238E27FC236}">
                  <a16:creationId xmlns:a16="http://schemas.microsoft.com/office/drawing/2014/main" id="{F0EA1219-C6BF-6800-A00C-0FC12321FB2D}"/>
                </a:ext>
              </a:extLst>
            </xdr:cNvPr>
            <xdr:cNvGrpSpPr>
              <a:grpSpLocks/>
            </xdr:cNvGrpSpPr>
          </xdr:nvGrpSpPr>
          <xdr:grpSpPr bwMode="auto">
            <a:xfrm>
              <a:off x="28575" y="5724525"/>
              <a:ext cx="581025" cy="209550"/>
              <a:chOff x="28575" y="4743450"/>
              <a:chExt cx="581025" cy="209550"/>
            </a:xfrm>
          </xdr:grpSpPr>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100-00000DA00000}"/>
                  </a:ext>
                </a:extLst>
              </xdr:cNvPr>
              <xdr:cNvSpPr/>
            </xdr:nvSpPr>
            <xdr:spPr bwMode="auto">
              <a:xfrm>
                <a:off x="28575"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304800"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18</xdr:row>
          <xdr:rowOff>114300</xdr:rowOff>
        </xdr:from>
        <xdr:to>
          <xdr:col>2</xdr:col>
          <xdr:colOff>57150</xdr:colOff>
          <xdr:row>18</xdr:row>
          <xdr:rowOff>323850</xdr:rowOff>
        </xdr:to>
        <xdr:grpSp>
          <xdr:nvGrpSpPr>
            <xdr:cNvPr id="67976" name="グループ化 9">
              <a:extLst>
                <a:ext uri="{FF2B5EF4-FFF2-40B4-BE49-F238E27FC236}">
                  <a16:creationId xmlns:a16="http://schemas.microsoft.com/office/drawing/2014/main" id="{AAF653DD-ECDD-1255-FC04-D951E0158BB0}"/>
                </a:ext>
              </a:extLst>
            </xdr:cNvPr>
            <xdr:cNvGrpSpPr>
              <a:grpSpLocks/>
            </xdr:cNvGrpSpPr>
          </xdr:nvGrpSpPr>
          <xdr:grpSpPr bwMode="auto">
            <a:xfrm>
              <a:off x="28575" y="6067425"/>
              <a:ext cx="581025" cy="209550"/>
              <a:chOff x="28575" y="5086350"/>
              <a:chExt cx="581025" cy="209550"/>
            </a:xfrm>
          </xdr:grpSpPr>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28575"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304800"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38100</xdr:rowOff>
        </xdr:from>
        <xdr:to>
          <xdr:col>2</xdr:col>
          <xdr:colOff>57150</xdr:colOff>
          <xdr:row>22</xdr:row>
          <xdr:rowOff>247650</xdr:rowOff>
        </xdr:to>
        <xdr:grpSp>
          <xdr:nvGrpSpPr>
            <xdr:cNvPr id="67977" name="グループ化 10">
              <a:extLst>
                <a:ext uri="{FF2B5EF4-FFF2-40B4-BE49-F238E27FC236}">
                  <a16:creationId xmlns:a16="http://schemas.microsoft.com/office/drawing/2014/main" id="{39DFF4B2-E3AD-9623-E677-3001F87D8676}"/>
                </a:ext>
              </a:extLst>
            </xdr:cNvPr>
            <xdr:cNvGrpSpPr>
              <a:grpSpLocks/>
            </xdr:cNvGrpSpPr>
          </xdr:nvGrpSpPr>
          <xdr:grpSpPr bwMode="auto">
            <a:xfrm>
              <a:off x="28575" y="7381875"/>
              <a:ext cx="581025" cy="209550"/>
              <a:chOff x="28575" y="6000750"/>
              <a:chExt cx="581025" cy="209550"/>
            </a:xfrm>
          </xdr:grpSpPr>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28575"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304800"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114300</xdr:rowOff>
        </xdr:from>
        <xdr:to>
          <xdr:col>2</xdr:col>
          <xdr:colOff>57150</xdr:colOff>
          <xdr:row>24</xdr:row>
          <xdr:rowOff>323850</xdr:rowOff>
        </xdr:to>
        <xdr:grpSp>
          <xdr:nvGrpSpPr>
            <xdr:cNvPr id="67978" name="グループ化 12">
              <a:extLst>
                <a:ext uri="{FF2B5EF4-FFF2-40B4-BE49-F238E27FC236}">
                  <a16:creationId xmlns:a16="http://schemas.microsoft.com/office/drawing/2014/main" id="{42496D96-F07A-7216-647A-D53BDA6C1368}"/>
                </a:ext>
              </a:extLst>
            </xdr:cNvPr>
            <xdr:cNvGrpSpPr>
              <a:grpSpLocks/>
            </xdr:cNvGrpSpPr>
          </xdr:nvGrpSpPr>
          <xdr:grpSpPr bwMode="auto">
            <a:xfrm>
              <a:off x="28575" y="8010525"/>
              <a:ext cx="581025" cy="209550"/>
              <a:chOff x="28575" y="6619875"/>
              <a:chExt cx="581025" cy="209550"/>
            </a:xfrm>
          </xdr:grpSpPr>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100-000013A00000}"/>
                  </a:ext>
                </a:extLst>
              </xdr:cNvPr>
              <xdr:cNvSpPr/>
            </xdr:nvSpPr>
            <xdr:spPr bwMode="auto">
              <a:xfrm>
                <a:off x="28575"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100-000014A00000}"/>
                  </a:ext>
                </a:extLst>
              </xdr:cNvPr>
              <xdr:cNvSpPr/>
            </xdr:nvSpPr>
            <xdr:spPr bwMode="auto">
              <a:xfrm>
                <a:off x="304800"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104775</xdr:rowOff>
        </xdr:from>
        <xdr:to>
          <xdr:col>2</xdr:col>
          <xdr:colOff>57150</xdr:colOff>
          <xdr:row>25</xdr:row>
          <xdr:rowOff>314325</xdr:rowOff>
        </xdr:to>
        <xdr:grpSp>
          <xdr:nvGrpSpPr>
            <xdr:cNvPr id="67979" name="グループ化 13">
              <a:extLst>
                <a:ext uri="{FF2B5EF4-FFF2-40B4-BE49-F238E27FC236}">
                  <a16:creationId xmlns:a16="http://schemas.microsoft.com/office/drawing/2014/main" id="{197CC73C-434E-C69B-B042-AFF729B2767C}"/>
                </a:ext>
              </a:extLst>
            </xdr:cNvPr>
            <xdr:cNvGrpSpPr>
              <a:grpSpLocks/>
            </xdr:cNvGrpSpPr>
          </xdr:nvGrpSpPr>
          <xdr:grpSpPr bwMode="auto">
            <a:xfrm>
              <a:off x="28575" y="8420100"/>
              <a:ext cx="581025" cy="209550"/>
              <a:chOff x="28575" y="7038975"/>
              <a:chExt cx="581025" cy="209550"/>
            </a:xfrm>
          </xdr:grpSpPr>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100-000015A00000}"/>
                  </a:ext>
                </a:extLst>
              </xdr:cNvPr>
              <xdr:cNvSpPr/>
            </xdr:nvSpPr>
            <xdr:spPr bwMode="auto">
              <a:xfrm>
                <a:off x="28575"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100-000016A00000}"/>
                  </a:ext>
                </a:extLst>
              </xdr:cNvPr>
              <xdr:cNvSpPr/>
            </xdr:nvSpPr>
            <xdr:spPr bwMode="auto">
              <a:xfrm>
                <a:off x="304800"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38100</xdr:rowOff>
        </xdr:from>
        <xdr:to>
          <xdr:col>2</xdr:col>
          <xdr:colOff>57150</xdr:colOff>
          <xdr:row>27</xdr:row>
          <xdr:rowOff>247650</xdr:rowOff>
        </xdr:to>
        <xdr:grpSp>
          <xdr:nvGrpSpPr>
            <xdr:cNvPr id="67980" name="グループ化 14">
              <a:extLst>
                <a:ext uri="{FF2B5EF4-FFF2-40B4-BE49-F238E27FC236}">
                  <a16:creationId xmlns:a16="http://schemas.microsoft.com/office/drawing/2014/main" id="{08AF4F27-FF7D-4DD3-05AF-6786F6BF1B93}"/>
                </a:ext>
              </a:extLst>
            </xdr:cNvPr>
            <xdr:cNvGrpSpPr>
              <a:grpSpLocks/>
            </xdr:cNvGrpSpPr>
          </xdr:nvGrpSpPr>
          <xdr:grpSpPr bwMode="auto">
            <a:xfrm>
              <a:off x="28575" y="9077325"/>
              <a:ext cx="581025" cy="209550"/>
              <a:chOff x="28575" y="7667625"/>
              <a:chExt cx="581025" cy="209550"/>
            </a:xfrm>
          </xdr:grpSpPr>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100-000017A00000}"/>
                  </a:ext>
                </a:extLst>
              </xdr:cNvPr>
              <xdr:cNvSpPr/>
            </xdr:nvSpPr>
            <xdr:spPr bwMode="auto">
              <a:xfrm>
                <a:off x="28575"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100-000018A00000}"/>
                  </a:ext>
                </a:extLst>
              </xdr:cNvPr>
              <xdr:cNvSpPr/>
            </xdr:nvSpPr>
            <xdr:spPr bwMode="auto">
              <a:xfrm>
                <a:off x="304800"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104775</xdr:rowOff>
        </xdr:from>
        <xdr:to>
          <xdr:col>2</xdr:col>
          <xdr:colOff>57150</xdr:colOff>
          <xdr:row>28</xdr:row>
          <xdr:rowOff>314325</xdr:rowOff>
        </xdr:to>
        <xdr:grpSp>
          <xdr:nvGrpSpPr>
            <xdr:cNvPr id="67981" name="グループ化 15">
              <a:extLst>
                <a:ext uri="{FF2B5EF4-FFF2-40B4-BE49-F238E27FC236}">
                  <a16:creationId xmlns:a16="http://schemas.microsoft.com/office/drawing/2014/main" id="{16E66E76-5AE0-3657-66B7-14C12EE17E46}"/>
                </a:ext>
              </a:extLst>
            </xdr:cNvPr>
            <xdr:cNvGrpSpPr>
              <a:grpSpLocks/>
            </xdr:cNvGrpSpPr>
          </xdr:nvGrpSpPr>
          <xdr:grpSpPr bwMode="auto">
            <a:xfrm>
              <a:off x="28575" y="9420225"/>
              <a:ext cx="581025" cy="209550"/>
              <a:chOff x="28575" y="8010525"/>
              <a:chExt cx="581025" cy="209550"/>
            </a:xfrm>
          </xdr:grpSpPr>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100-000019A00000}"/>
                  </a:ext>
                </a:extLst>
              </xdr:cNvPr>
              <xdr:cNvSpPr/>
            </xdr:nvSpPr>
            <xdr:spPr bwMode="auto">
              <a:xfrm>
                <a:off x="28575"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100-00001AA00000}"/>
                  </a:ext>
                </a:extLst>
              </xdr:cNvPr>
              <xdr:cNvSpPr/>
            </xdr:nvSpPr>
            <xdr:spPr bwMode="auto">
              <a:xfrm>
                <a:off x="304800"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104775</xdr:rowOff>
        </xdr:from>
        <xdr:to>
          <xdr:col>2</xdr:col>
          <xdr:colOff>57150</xdr:colOff>
          <xdr:row>29</xdr:row>
          <xdr:rowOff>314325</xdr:rowOff>
        </xdr:to>
        <xdr:grpSp>
          <xdr:nvGrpSpPr>
            <xdr:cNvPr id="67982" name="グループ化 16">
              <a:extLst>
                <a:ext uri="{FF2B5EF4-FFF2-40B4-BE49-F238E27FC236}">
                  <a16:creationId xmlns:a16="http://schemas.microsoft.com/office/drawing/2014/main" id="{9C429A79-85EA-DDF9-54F0-A839C2F51650}"/>
                </a:ext>
              </a:extLst>
            </xdr:cNvPr>
            <xdr:cNvGrpSpPr>
              <a:grpSpLocks/>
            </xdr:cNvGrpSpPr>
          </xdr:nvGrpSpPr>
          <xdr:grpSpPr bwMode="auto">
            <a:xfrm>
              <a:off x="28575" y="9839325"/>
              <a:ext cx="581025" cy="209550"/>
              <a:chOff x="28575" y="8429625"/>
              <a:chExt cx="581025" cy="209550"/>
            </a:xfrm>
          </xdr:grpSpPr>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100-00001BA00000}"/>
                  </a:ext>
                </a:extLst>
              </xdr:cNvPr>
              <xdr:cNvSpPr/>
            </xdr:nvSpPr>
            <xdr:spPr bwMode="auto">
              <a:xfrm>
                <a:off x="28575"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100-00001CA00000}"/>
                  </a:ext>
                </a:extLst>
              </xdr:cNvPr>
              <xdr:cNvSpPr/>
            </xdr:nvSpPr>
            <xdr:spPr bwMode="auto">
              <a:xfrm>
                <a:off x="304800"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38100</xdr:rowOff>
        </xdr:from>
        <xdr:to>
          <xdr:col>2</xdr:col>
          <xdr:colOff>57150</xdr:colOff>
          <xdr:row>23</xdr:row>
          <xdr:rowOff>247650</xdr:rowOff>
        </xdr:to>
        <xdr:grpSp>
          <xdr:nvGrpSpPr>
            <xdr:cNvPr id="67983" name="グループ化 11">
              <a:extLst>
                <a:ext uri="{FF2B5EF4-FFF2-40B4-BE49-F238E27FC236}">
                  <a16:creationId xmlns:a16="http://schemas.microsoft.com/office/drawing/2014/main" id="{AEA93B19-2D03-6477-FC1E-21D6E4B2ADF2}"/>
                </a:ext>
              </a:extLst>
            </xdr:cNvPr>
            <xdr:cNvGrpSpPr>
              <a:grpSpLocks/>
            </xdr:cNvGrpSpPr>
          </xdr:nvGrpSpPr>
          <xdr:grpSpPr bwMode="auto">
            <a:xfrm>
              <a:off x="28575" y="7658100"/>
              <a:ext cx="581025" cy="209550"/>
              <a:chOff x="28575" y="6276975"/>
              <a:chExt cx="581025" cy="209550"/>
            </a:xfrm>
          </xdr:grpSpPr>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100-00001DA00000}"/>
                  </a:ext>
                </a:extLst>
              </xdr:cNvPr>
              <xdr:cNvSpPr/>
            </xdr:nvSpPr>
            <xdr:spPr bwMode="auto">
              <a:xfrm>
                <a:off x="28575"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100-00001EA00000}"/>
                  </a:ext>
                </a:extLst>
              </xdr:cNvPr>
              <xdr:cNvSpPr/>
            </xdr:nvSpPr>
            <xdr:spPr bwMode="auto">
              <a:xfrm>
                <a:off x="304800"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10</xdr:row>
          <xdr:rowOff>133350</xdr:rowOff>
        </xdr:from>
        <xdr:to>
          <xdr:col>2</xdr:col>
          <xdr:colOff>57150</xdr:colOff>
          <xdr:row>10</xdr:row>
          <xdr:rowOff>495300</xdr:rowOff>
        </xdr:to>
        <xdr:grpSp>
          <xdr:nvGrpSpPr>
            <xdr:cNvPr id="67984" name="グループ化 4">
              <a:extLst>
                <a:ext uri="{FF2B5EF4-FFF2-40B4-BE49-F238E27FC236}">
                  <a16:creationId xmlns:a16="http://schemas.microsoft.com/office/drawing/2014/main" id="{814775EC-6D04-BDAC-4754-D980DAA807BD}"/>
                </a:ext>
              </a:extLst>
            </xdr:cNvPr>
            <xdr:cNvGrpSpPr>
              <a:grpSpLocks/>
            </xdr:cNvGrpSpPr>
          </xdr:nvGrpSpPr>
          <xdr:grpSpPr bwMode="auto">
            <a:xfrm>
              <a:off x="9525" y="3381375"/>
              <a:ext cx="600075" cy="361950"/>
              <a:chOff x="9525" y="2714625"/>
              <a:chExt cx="600075" cy="361950"/>
            </a:xfrm>
          </xdr:grpSpPr>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100-00001FA00000}"/>
                  </a:ext>
                </a:extLst>
              </xdr:cNvPr>
              <xdr:cNvSpPr/>
            </xdr:nvSpPr>
            <xdr:spPr bwMode="auto">
              <a:xfrm>
                <a:off x="9525" y="2714625"/>
                <a:ext cx="314325"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100-000020A00000}"/>
                  </a:ext>
                </a:extLst>
              </xdr:cNvPr>
              <xdr:cNvSpPr/>
            </xdr:nvSpPr>
            <xdr:spPr bwMode="auto">
              <a:xfrm>
                <a:off x="304800" y="2714625"/>
                <a:ext cx="304800"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7985" name="グループ化 85">
              <a:extLst>
                <a:ext uri="{FF2B5EF4-FFF2-40B4-BE49-F238E27FC236}">
                  <a16:creationId xmlns:a16="http://schemas.microsoft.com/office/drawing/2014/main" id="{20F68F8A-8F15-E47F-FB7E-386F1AB1E7F1}"/>
                </a:ext>
              </a:extLst>
            </xdr:cNvPr>
            <xdr:cNvGrpSpPr>
              <a:grpSpLocks/>
            </xdr:cNvGrpSpPr>
          </xdr:nvGrpSpPr>
          <xdr:grpSpPr bwMode="auto">
            <a:xfrm>
              <a:off x="0" y="3867150"/>
              <a:ext cx="581025" cy="209550"/>
              <a:chOff x="19050" y="3457575"/>
              <a:chExt cx="581025" cy="209550"/>
            </a:xfrm>
          </xdr:grpSpPr>
          <xdr:sp macro="" textlink="">
            <xdr:nvSpPr>
              <xdr:cNvPr id="62337" name="Check Box 3969" hidden="1">
                <a:extLst>
                  <a:ext uri="{63B3BB69-23CF-44E3-9099-C40C66FF867C}">
                    <a14:compatExt spid="_x0000_s62337"/>
                  </a:ext>
                  <a:ext uri="{FF2B5EF4-FFF2-40B4-BE49-F238E27FC236}">
                    <a16:creationId xmlns:a16="http://schemas.microsoft.com/office/drawing/2014/main" id="{00000000-0008-0000-0100-000081F3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338" name="Check Box 3970" hidden="1">
                <a:extLst>
                  <a:ext uri="{63B3BB69-23CF-44E3-9099-C40C66FF867C}">
                    <a14:compatExt spid="_x0000_s62338"/>
                  </a:ext>
                  <a:ext uri="{FF2B5EF4-FFF2-40B4-BE49-F238E27FC236}">
                    <a16:creationId xmlns:a16="http://schemas.microsoft.com/office/drawing/2014/main" id="{00000000-0008-0000-0100-000082F3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13</xdr:row>
          <xdr:rowOff>28575</xdr:rowOff>
        </xdr:from>
        <xdr:to>
          <xdr:col>2</xdr:col>
          <xdr:colOff>57150</xdr:colOff>
          <xdr:row>13</xdr:row>
          <xdr:rowOff>238125</xdr:rowOff>
        </xdr:to>
        <xdr:grpSp>
          <xdr:nvGrpSpPr>
            <xdr:cNvPr id="69676" name="グループ化 5">
              <a:extLst>
                <a:ext uri="{FF2B5EF4-FFF2-40B4-BE49-F238E27FC236}">
                  <a16:creationId xmlns:a16="http://schemas.microsoft.com/office/drawing/2014/main" id="{6F08A358-8000-0E88-B028-B435D42E4E7F}"/>
                </a:ext>
              </a:extLst>
            </xdr:cNvPr>
            <xdr:cNvGrpSpPr>
              <a:grpSpLocks/>
            </xdr:cNvGrpSpPr>
          </xdr:nvGrpSpPr>
          <xdr:grpSpPr bwMode="auto">
            <a:xfrm>
              <a:off x="19050" y="4229100"/>
              <a:ext cx="590550" cy="209550"/>
              <a:chOff x="19050" y="2266950"/>
              <a:chExt cx="590550" cy="209550"/>
            </a:xfrm>
          </xdr:grpSpPr>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1905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30480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19</xdr:row>
          <xdr:rowOff>28575</xdr:rowOff>
        </xdr:from>
        <xdr:to>
          <xdr:col>2</xdr:col>
          <xdr:colOff>57150</xdr:colOff>
          <xdr:row>19</xdr:row>
          <xdr:rowOff>238125</xdr:rowOff>
        </xdr:to>
        <xdr:grpSp>
          <xdr:nvGrpSpPr>
            <xdr:cNvPr id="69677" name="グループ化 8">
              <a:extLst>
                <a:ext uri="{FF2B5EF4-FFF2-40B4-BE49-F238E27FC236}">
                  <a16:creationId xmlns:a16="http://schemas.microsoft.com/office/drawing/2014/main" id="{44F2ACDA-A6BB-BF56-3AB0-BD7117BDA128}"/>
                </a:ext>
              </a:extLst>
            </xdr:cNvPr>
            <xdr:cNvGrpSpPr>
              <a:grpSpLocks/>
            </xdr:cNvGrpSpPr>
          </xdr:nvGrpSpPr>
          <xdr:grpSpPr bwMode="auto">
            <a:xfrm>
              <a:off x="28575" y="6438900"/>
              <a:ext cx="581025" cy="209550"/>
              <a:chOff x="28575" y="4505325"/>
              <a:chExt cx="581025" cy="209550"/>
            </a:xfrm>
          </xdr:grpSpPr>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28575"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304800"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20</xdr:row>
          <xdr:rowOff>28575</xdr:rowOff>
        </xdr:from>
        <xdr:to>
          <xdr:col>2</xdr:col>
          <xdr:colOff>57150</xdr:colOff>
          <xdr:row>20</xdr:row>
          <xdr:rowOff>238125</xdr:rowOff>
        </xdr:to>
        <xdr:grpSp>
          <xdr:nvGrpSpPr>
            <xdr:cNvPr id="69678" name="グループ化 9">
              <a:extLst>
                <a:ext uri="{FF2B5EF4-FFF2-40B4-BE49-F238E27FC236}">
                  <a16:creationId xmlns:a16="http://schemas.microsoft.com/office/drawing/2014/main" id="{B0C9A902-761D-71E8-7545-AE2E61CC01E4}"/>
                </a:ext>
              </a:extLst>
            </xdr:cNvPr>
            <xdr:cNvGrpSpPr>
              <a:grpSpLocks/>
            </xdr:cNvGrpSpPr>
          </xdr:nvGrpSpPr>
          <xdr:grpSpPr bwMode="auto">
            <a:xfrm>
              <a:off x="28575" y="6715125"/>
              <a:ext cx="581025" cy="209550"/>
              <a:chOff x="28575" y="4781550"/>
              <a:chExt cx="581025" cy="209550"/>
            </a:xfrm>
          </xdr:grpSpPr>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28575"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304800"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21</xdr:row>
          <xdr:rowOff>104775</xdr:rowOff>
        </xdr:from>
        <xdr:to>
          <xdr:col>2</xdr:col>
          <xdr:colOff>57150</xdr:colOff>
          <xdr:row>21</xdr:row>
          <xdr:rowOff>314325</xdr:rowOff>
        </xdr:to>
        <xdr:grpSp>
          <xdr:nvGrpSpPr>
            <xdr:cNvPr id="69679" name="グループ化 10">
              <a:extLst>
                <a:ext uri="{FF2B5EF4-FFF2-40B4-BE49-F238E27FC236}">
                  <a16:creationId xmlns:a16="http://schemas.microsoft.com/office/drawing/2014/main" id="{CF07490E-5109-367E-7F2F-FED73CA9BC36}"/>
                </a:ext>
              </a:extLst>
            </xdr:cNvPr>
            <xdr:cNvGrpSpPr>
              <a:grpSpLocks/>
            </xdr:cNvGrpSpPr>
          </xdr:nvGrpSpPr>
          <xdr:grpSpPr bwMode="auto">
            <a:xfrm>
              <a:off x="28575" y="7067550"/>
              <a:ext cx="581025" cy="209550"/>
              <a:chOff x="28575" y="5133975"/>
              <a:chExt cx="581025" cy="209550"/>
            </a:xfrm>
          </xdr:grpSpPr>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28575"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304800"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28575</xdr:rowOff>
        </xdr:from>
        <xdr:to>
          <xdr:col>2</xdr:col>
          <xdr:colOff>57150</xdr:colOff>
          <xdr:row>22</xdr:row>
          <xdr:rowOff>238125</xdr:rowOff>
        </xdr:to>
        <xdr:grpSp>
          <xdr:nvGrpSpPr>
            <xdr:cNvPr id="69680" name="グループ化 11">
              <a:extLst>
                <a:ext uri="{FF2B5EF4-FFF2-40B4-BE49-F238E27FC236}">
                  <a16:creationId xmlns:a16="http://schemas.microsoft.com/office/drawing/2014/main" id="{F8A92441-8A53-6B3B-C863-122098734E81}"/>
                </a:ext>
              </a:extLst>
            </xdr:cNvPr>
            <xdr:cNvGrpSpPr>
              <a:grpSpLocks/>
            </xdr:cNvGrpSpPr>
          </xdr:nvGrpSpPr>
          <xdr:grpSpPr bwMode="auto">
            <a:xfrm>
              <a:off x="28575" y="7410450"/>
              <a:ext cx="581025" cy="209550"/>
              <a:chOff x="28575" y="5476875"/>
              <a:chExt cx="581025" cy="209550"/>
            </a:xfrm>
          </xdr:grpSpPr>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28575"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304800"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114300</xdr:rowOff>
        </xdr:from>
        <xdr:to>
          <xdr:col>2</xdr:col>
          <xdr:colOff>57150</xdr:colOff>
          <xdr:row>23</xdr:row>
          <xdr:rowOff>323850</xdr:rowOff>
        </xdr:to>
        <xdr:grpSp>
          <xdr:nvGrpSpPr>
            <xdr:cNvPr id="69681" name="グループ化 12">
              <a:extLst>
                <a:ext uri="{FF2B5EF4-FFF2-40B4-BE49-F238E27FC236}">
                  <a16:creationId xmlns:a16="http://schemas.microsoft.com/office/drawing/2014/main" id="{ACAD8645-3656-DE58-6934-4C6AEBDAD034}"/>
                </a:ext>
              </a:extLst>
            </xdr:cNvPr>
            <xdr:cNvGrpSpPr>
              <a:grpSpLocks/>
            </xdr:cNvGrpSpPr>
          </xdr:nvGrpSpPr>
          <xdr:grpSpPr bwMode="auto">
            <a:xfrm>
              <a:off x="28575" y="7772400"/>
              <a:ext cx="581025" cy="209550"/>
              <a:chOff x="28575" y="5838825"/>
              <a:chExt cx="581025" cy="209550"/>
            </a:xfrm>
          </xdr:grpSpPr>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28575"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304800"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28575</xdr:rowOff>
        </xdr:from>
        <xdr:to>
          <xdr:col>2</xdr:col>
          <xdr:colOff>57150</xdr:colOff>
          <xdr:row>24</xdr:row>
          <xdr:rowOff>238125</xdr:rowOff>
        </xdr:to>
        <xdr:grpSp>
          <xdr:nvGrpSpPr>
            <xdr:cNvPr id="69682" name="グループ化 13">
              <a:extLst>
                <a:ext uri="{FF2B5EF4-FFF2-40B4-BE49-F238E27FC236}">
                  <a16:creationId xmlns:a16="http://schemas.microsoft.com/office/drawing/2014/main" id="{3D8026E4-8426-BCC0-FB63-3F72A0E9EF28}"/>
                </a:ext>
              </a:extLst>
            </xdr:cNvPr>
            <xdr:cNvGrpSpPr>
              <a:grpSpLocks/>
            </xdr:cNvGrpSpPr>
          </xdr:nvGrpSpPr>
          <xdr:grpSpPr bwMode="auto">
            <a:xfrm>
              <a:off x="28575" y="8105775"/>
              <a:ext cx="581025" cy="209550"/>
              <a:chOff x="28575" y="6172200"/>
              <a:chExt cx="581025" cy="209550"/>
            </a:xfrm>
          </xdr:grpSpPr>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200-00000DA40000}"/>
                  </a:ext>
                </a:extLst>
              </xdr:cNvPr>
              <xdr:cNvSpPr/>
            </xdr:nvSpPr>
            <xdr:spPr bwMode="auto">
              <a:xfrm>
                <a:off x="28575"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200-00000EA40000}"/>
                  </a:ext>
                </a:extLst>
              </xdr:cNvPr>
              <xdr:cNvSpPr/>
            </xdr:nvSpPr>
            <xdr:spPr bwMode="auto">
              <a:xfrm>
                <a:off x="304800"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28575</xdr:rowOff>
        </xdr:from>
        <xdr:to>
          <xdr:col>2</xdr:col>
          <xdr:colOff>57150</xdr:colOff>
          <xdr:row>25</xdr:row>
          <xdr:rowOff>238125</xdr:rowOff>
        </xdr:to>
        <xdr:grpSp>
          <xdr:nvGrpSpPr>
            <xdr:cNvPr id="69683" name="グループ化 14">
              <a:extLst>
                <a:ext uri="{FF2B5EF4-FFF2-40B4-BE49-F238E27FC236}">
                  <a16:creationId xmlns:a16="http://schemas.microsoft.com/office/drawing/2014/main" id="{6573A79B-7C0C-B22B-9786-21050CB85295}"/>
                </a:ext>
              </a:extLst>
            </xdr:cNvPr>
            <xdr:cNvGrpSpPr>
              <a:grpSpLocks/>
            </xdr:cNvGrpSpPr>
          </xdr:nvGrpSpPr>
          <xdr:grpSpPr bwMode="auto">
            <a:xfrm>
              <a:off x="28575" y="8372475"/>
              <a:ext cx="581025" cy="209550"/>
              <a:chOff x="28575" y="6448425"/>
              <a:chExt cx="581025" cy="209550"/>
            </a:xfrm>
          </xdr:grpSpPr>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200-00000FA40000}"/>
                  </a:ext>
                </a:extLst>
              </xdr:cNvPr>
              <xdr:cNvSpPr/>
            </xdr:nvSpPr>
            <xdr:spPr bwMode="auto">
              <a:xfrm>
                <a:off x="28575"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200-000010A40000}"/>
                  </a:ext>
                </a:extLst>
              </xdr:cNvPr>
              <xdr:cNvSpPr/>
            </xdr:nvSpPr>
            <xdr:spPr bwMode="auto">
              <a:xfrm>
                <a:off x="304800"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28575</xdr:rowOff>
        </xdr:from>
        <xdr:to>
          <xdr:col>2</xdr:col>
          <xdr:colOff>57150</xdr:colOff>
          <xdr:row>27</xdr:row>
          <xdr:rowOff>238125</xdr:rowOff>
        </xdr:to>
        <xdr:grpSp>
          <xdr:nvGrpSpPr>
            <xdr:cNvPr id="69684" name="グループ化 15">
              <a:extLst>
                <a:ext uri="{FF2B5EF4-FFF2-40B4-BE49-F238E27FC236}">
                  <a16:creationId xmlns:a16="http://schemas.microsoft.com/office/drawing/2014/main" id="{36C01DBE-4C79-9720-2DE4-F81AD30F483D}"/>
                </a:ext>
              </a:extLst>
            </xdr:cNvPr>
            <xdr:cNvGrpSpPr>
              <a:grpSpLocks/>
            </xdr:cNvGrpSpPr>
          </xdr:nvGrpSpPr>
          <xdr:grpSpPr bwMode="auto">
            <a:xfrm>
              <a:off x="28575" y="8886825"/>
              <a:ext cx="581025" cy="209550"/>
              <a:chOff x="28575" y="7000875"/>
              <a:chExt cx="581025" cy="209550"/>
            </a:xfrm>
          </xdr:grpSpPr>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200-000011A40000}"/>
                  </a:ext>
                </a:extLst>
              </xdr:cNvPr>
              <xdr:cNvSpPr/>
            </xdr:nvSpPr>
            <xdr:spPr bwMode="auto">
              <a:xfrm>
                <a:off x="28575"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200-000012A40000}"/>
                  </a:ext>
                </a:extLst>
              </xdr:cNvPr>
              <xdr:cNvSpPr/>
            </xdr:nvSpPr>
            <xdr:spPr bwMode="auto">
              <a:xfrm>
                <a:off x="304800"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28575</xdr:rowOff>
        </xdr:from>
        <xdr:to>
          <xdr:col>2</xdr:col>
          <xdr:colOff>57150</xdr:colOff>
          <xdr:row>28</xdr:row>
          <xdr:rowOff>238125</xdr:rowOff>
        </xdr:to>
        <xdr:grpSp>
          <xdr:nvGrpSpPr>
            <xdr:cNvPr id="69685" name="グループ化 16">
              <a:extLst>
                <a:ext uri="{FF2B5EF4-FFF2-40B4-BE49-F238E27FC236}">
                  <a16:creationId xmlns:a16="http://schemas.microsoft.com/office/drawing/2014/main" id="{44796364-0D13-D7F7-027E-A65CD39C4F05}"/>
                </a:ext>
              </a:extLst>
            </xdr:cNvPr>
            <xdr:cNvGrpSpPr>
              <a:grpSpLocks/>
            </xdr:cNvGrpSpPr>
          </xdr:nvGrpSpPr>
          <xdr:grpSpPr bwMode="auto">
            <a:xfrm>
              <a:off x="28575" y="9163050"/>
              <a:ext cx="581025" cy="209550"/>
              <a:chOff x="28575" y="7277100"/>
              <a:chExt cx="581025" cy="209550"/>
            </a:xfrm>
          </xdr:grpSpPr>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28575"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304800"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28575</xdr:rowOff>
        </xdr:from>
        <xdr:to>
          <xdr:col>2</xdr:col>
          <xdr:colOff>57150</xdr:colOff>
          <xdr:row>29</xdr:row>
          <xdr:rowOff>238125</xdr:rowOff>
        </xdr:to>
        <xdr:grpSp>
          <xdr:nvGrpSpPr>
            <xdr:cNvPr id="69686" name="グループ化 17">
              <a:extLst>
                <a:ext uri="{FF2B5EF4-FFF2-40B4-BE49-F238E27FC236}">
                  <a16:creationId xmlns:a16="http://schemas.microsoft.com/office/drawing/2014/main" id="{806F9A9A-9667-8991-B940-1C664C2239E1}"/>
                </a:ext>
              </a:extLst>
            </xdr:cNvPr>
            <xdr:cNvGrpSpPr>
              <a:grpSpLocks/>
            </xdr:cNvGrpSpPr>
          </xdr:nvGrpSpPr>
          <xdr:grpSpPr bwMode="auto">
            <a:xfrm>
              <a:off x="28575" y="9439275"/>
              <a:ext cx="581025" cy="209550"/>
              <a:chOff x="28575" y="7553325"/>
              <a:chExt cx="581025" cy="209550"/>
            </a:xfrm>
          </xdr:grpSpPr>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28575"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304800"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28575</xdr:rowOff>
        </xdr:from>
        <xdr:to>
          <xdr:col>2</xdr:col>
          <xdr:colOff>57150</xdr:colOff>
          <xdr:row>30</xdr:row>
          <xdr:rowOff>238125</xdr:rowOff>
        </xdr:to>
        <xdr:grpSp>
          <xdr:nvGrpSpPr>
            <xdr:cNvPr id="69687" name="グループ化 18">
              <a:extLst>
                <a:ext uri="{FF2B5EF4-FFF2-40B4-BE49-F238E27FC236}">
                  <a16:creationId xmlns:a16="http://schemas.microsoft.com/office/drawing/2014/main" id="{2D457ABE-68FC-490E-AE6E-1C44A51F4252}"/>
                </a:ext>
              </a:extLst>
            </xdr:cNvPr>
            <xdr:cNvGrpSpPr>
              <a:grpSpLocks/>
            </xdr:cNvGrpSpPr>
          </xdr:nvGrpSpPr>
          <xdr:grpSpPr bwMode="auto">
            <a:xfrm>
              <a:off x="28575" y="9715500"/>
              <a:ext cx="581025" cy="209550"/>
              <a:chOff x="28575" y="7829550"/>
              <a:chExt cx="581025" cy="209550"/>
            </a:xfrm>
          </xdr:grpSpPr>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28575"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304800"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28575</xdr:rowOff>
        </xdr:from>
        <xdr:to>
          <xdr:col>2</xdr:col>
          <xdr:colOff>57150</xdr:colOff>
          <xdr:row>31</xdr:row>
          <xdr:rowOff>238125</xdr:rowOff>
        </xdr:to>
        <xdr:grpSp>
          <xdr:nvGrpSpPr>
            <xdr:cNvPr id="69688" name="グループ化 19">
              <a:extLst>
                <a:ext uri="{FF2B5EF4-FFF2-40B4-BE49-F238E27FC236}">
                  <a16:creationId xmlns:a16="http://schemas.microsoft.com/office/drawing/2014/main" id="{FE49E77D-CDD8-DC87-2E93-8B3EB0F65E79}"/>
                </a:ext>
              </a:extLst>
            </xdr:cNvPr>
            <xdr:cNvGrpSpPr>
              <a:grpSpLocks/>
            </xdr:cNvGrpSpPr>
          </xdr:nvGrpSpPr>
          <xdr:grpSpPr bwMode="auto">
            <a:xfrm>
              <a:off x="28575" y="9991725"/>
              <a:ext cx="581025" cy="209550"/>
              <a:chOff x="28575" y="8105775"/>
              <a:chExt cx="581025" cy="209550"/>
            </a:xfrm>
          </xdr:grpSpPr>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28575"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200-00001AA40000}"/>
                  </a:ext>
                </a:extLst>
              </xdr:cNvPr>
              <xdr:cNvSpPr/>
            </xdr:nvSpPr>
            <xdr:spPr bwMode="auto">
              <a:xfrm>
                <a:off x="304800"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28575</xdr:rowOff>
        </xdr:from>
        <xdr:to>
          <xdr:col>2</xdr:col>
          <xdr:colOff>57150</xdr:colOff>
          <xdr:row>32</xdr:row>
          <xdr:rowOff>238125</xdr:rowOff>
        </xdr:to>
        <xdr:grpSp>
          <xdr:nvGrpSpPr>
            <xdr:cNvPr id="69689" name="グループ化 20">
              <a:extLst>
                <a:ext uri="{FF2B5EF4-FFF2-40B4-BE49-F238E27FC236}">
                  <a16:creationId xmlns:a16="http://schemas.microsoft.com/office/drawing/2014/main" id="{EB575028-DC9F-FFD9-36E1-E635B03F5B1D}"/>
                </a:ext>
              </a:extLst>
            </xdr:cNvPr>
            <xdr:cNvGrpSpPr>
              <a:grpSpLocks/>
            </xdr:cNvGrpSpPr>
          </xdr:nvGrpSpPr>
          <xdr:grpSpPr bwMode="auto">
            <a:xfrm>
              <a:off x="28575" y="10267950"/>
              <a:ext cx="581025" cy="209550"/>
              <a:chOff x="28575" y="8382000"/>
              <a:chExt cx="581025" cy="209550"/>
            </a:xfrm>
          </xdr:grpSpPr>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200-00001BA40000}"/>
                  </a:ext>
                </a:extLst>
              </xdr:cNvPr>
              <xdr:cNvSpPr/>
            </xdr:nvSpPr>
            <xdr:spPr bwMode="auto">
              <a:xfrm>
                <a:off x="28575"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200-00001CA40000}"/>
                  </a:ext>
                </a:extLst>
              </xdr:cNvPr>
              <xdr:cNvSpPr/>
            </xdr:nvSpPr>
            <xdr:spPr bwMode="auto">
              <a:xfrm>
                <a:off x="304800"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33</xdr:row>
          <xdr:rowOff>28575</xdr:rowOff>
        </xdr:from>
        <xdr:to>
          <xdr:col>2</xdr:col>
          <xdr:colOff>57150</xdr:colOff>
          <xdr:row>33</xdr:row>
          <xdr:rowOff>238125</xdr:rowOff>
        </xdr:to>
        <xdr:grpSp>
          <xdr:nvGrpSpPr>
            <xdr:cNvPr id="69690" name="グループ化 21">
              <a:extLst>
                <a:ext uri="{FF2B5EF4-FFF2-40B4-BE49-F238E27FC236}">
                  <a16:creationId xmlns:a16="http://schemas.microsoft.com/office/drawing/2014/main" id="{949DD9AE-77D2-E677-D616-3E05A5AB1ABD}"/>
                </a:ext>
              </a:extLst>
            </xdr:cNvPr>
            <xdr:cNvGrpSpPr>
              <a:grpSpLocks/>
            </xdr:cNvGrpSpPr>
          </xdr:nvGrpSpPr>
          <xdr:grpSpPr bwMode="auto">
            <a:xfrm>
              <a:off x="28575" y="10544175"/>
              <a:ext cx="581025" cy="209550"/>
              <a:chOff x="28575" y="8658225"/>
              <a:chExt cx="581025" cy="209550"/>
            </a:xfrm>
          </xdr:grpSpPr>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200-00001DA40000}"/>
                  </a:ext>
                </a:extLst>
              </xdr:cNvPr>
              <xdr:cNvSpPr/>
            </xdr:nvSpPr>
            <xdr:spPr bwMode="auto">
              <a:xfrm>
                <a:off x="28575"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0200-00001EA40000}"/>
                  </a:ext>
                </a:extLst>
              </xdr:cNvPr>
              <xdr:cNvSpPr/>
            </xdr:nvSpPr>
            <xdr:spPr bwMode="auto">
              <a:xfrm>
                <a:off x="304800"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34</xdr:row>
          <xdr:rowOff>28575</xdr:rowOff>
        </xdr:from>
        <xdr:to>
          <xdr:col>2</xdr:col>
          <xdr:colOff>57150</xdr:colOff>
          <xdr:row>34</xdr:row>
          <xdr:rowOff>238125</xdr:rowOff>
        </xdr:to>
        <xdr:grpSp>
          <xdr:nvGrpSpPr>
            <xdr:cNvPr id="69691" name="グループ化 22">
              <a:extLst>
                <a:ext uri="{FF2B5EF4-FFF2-40B4-BE49-F238E27FC236}">
                  <a16:creationId xmlns:a16="http://schemas.microsoft.com/office/drawing/2014/main" id="{85CEB64C-1234-80C9-0995-EE0E7032C54A}"/>
                </a:ext>
              </a:extLst>
            </xdr:cNvPr>
            <xdr:cNvGrpSpPr>
              <a:grpSpLocks/>
            </xdr:cNvGrpSpPr>
          </xdr:nvGrpSpPr>
          <xdr:grpSpPr bwMode="auto">
            <a:xfrm>
              <a:off x="28575" y="10820400"/>
              <a:ext cx="581025" cy="209550"/>
              <a:chOff x="28575" y="8934450"/>
              <a:chExt cx="581025" cy="209550"/>
            </a:xfrm>
          </xdr:grpSpPr>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200-00001FA40000}"/>
                  </a:ext>
                </a:extLst>
              </xdr:cNvPr>
              <xdr:cNvSpPr/>
            </xdr:nvSpPr>
            <xdr:spPr bwMode="auto">
              <a:xfrm>
                <a:off x="28575"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200-000020A40000}"/>
                  </a:ext>
                </a:extLst>
              </xdr:cNvPr>
              <xdr:cNvSpPr/>
            </xdr:nvSpPr>
            <xdr:spPr bwMode="auto">
              <a:xfrm>
                <a:off x="304800"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9692" name="グループ化 4">
              <a:extLst>
                <a:ext uri="{FF2B5EF4-FFF2-40B4-BE49-F238E27FC236}">
                  <a16:creationId xmlns:a16="http://schemas.microsoft.com/office/drawing/2014/main" id="{7AEE0714-5CD0-10C8-9BEC-0DE86FAF92A7}"/>
                </a:ext>
              </a:extLst>
            </xdr:cNvPr>
            <xdr:cNvGrpSpPr>
              <a:grpSpLocks/>
            </xdr:cNvGrpSpPr>
          </xdr:nvGrpSpPr>
          <xdr:grpSpPr bwMode="auto">
            <a:xfrm>
              <a:off x="28575" y="3895725"/>
              <a:ext cx="581025" cy="209550"/>
              <a:chOff x="28575" y="1933575"/>
              <a:chExt cx="581025" cy="209550"/>
            </a:xfrm>
          </xdr:grpSpPr>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200-000021A40000}"/>
                  </a:ext>
                </a:extLst>
              </xdr:cNvPr>
              <xdr:cNvSpPr/>
            </xdr:nvSpPr>
            <xdr:spPr bwMode="auto">
              <a:xfrm>
                <a:off x="28575"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200-000022A40000}"/>
                  </a:ext>
                </a:extLst>
              </xdr:cNvPr>
              <xdr:cNvSpPr/>
            </xdr:nvSpPr>
            <xdr:spPr bwMode="auto">
              <a:xfrm>
                <a:off x="304800"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114300</xdr:rowOff>
        </xdr:from>
        <xdr:to>
          <xdr:col>2</xdr:col>
          <xdr:colOff>57150</xdr:colOff>
          <xdr:row>14</xdr:row>
          <xdr:rowOff>323850</xdr:rowOff>
        </xdr:to>
        <xdr:grpSp>
          <xdr:nvGrpSpPr>
            <xdr:cNvPr id="69693" name="グループ化 6">
              <a:extLst>
                <a:ext uri="{FF2B5EF4-FFF2-40B4-BE49-F238E27FC236}">
                  <a16:creationId xmlns:a16="http://schemas.microsoft.com/office/drawing/2014/main" id="{42428C87-8550-D376-5BCB-1C6DE22EF091}"/>
                </a:ext>
              </a:extLst>
            </xdr:cNvPr>
            <xdr:cNvGrpSpPr>
              <a:grpSpLocks/>
            </xdr:cNvGrpSpPr>
          </xdr:nvGrpSpPr>
          <xdr:grpSpPr bwMode="auto">
            <a:xfrm>
              <a:off x="28575" y="4591050"/>
              <a:ext cx="581025" cy="209550"/>
              <a:chOff x="28575" y="2628900"/>
              <a:chExt cx="581025" cy="209550"/>
            </a:xfrm>
          </xdr:grpSpPr>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200-000023A40000}"/>
                  </a:ext>
                </a:extLst>
              </xdr:cNvPr>
              <xdr:cNvSpPr/>
            </xdr:nvSpPr>
            <xdr:spPr bwMode="auto">
              <a:xfrm>
                <a:off x="28575"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200-000024A40000}"/>
                  </a:ext>
                </a:extLst>
              </xdr:cNvPr>
              <xdr:cNvSpPr/>
            </xdr:nvSpPr>
            <xdr:spPr bwMode="auto">
              <a:xfrm>
                <a:off x="304800"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104775</xdr:rowOff>
        </xdr:from>
        <xdr:to>
          <xdr:col>2</xdr:col>
          <xdr:colOff>57150</xdr:colOff>
          <xdr:row>15</xdr:row>
          <xdr:rowOff>314325</xdr:rowOff>
        </xdr:to>
        <xdr:grpSp>
          <xdr:nvGrpSpPr>
            <xdr:cNvPr id="69694" name="グループ化 7">
              <a:extLst>
                <a:ext uri="{FF2B5EF4-FFF2-40B4-BE49-F238E27FC236}">
                  <a16:creationId xmlns:a16="http://schemas.microsoft.com/office/drawing/2014/main" id="{BB5269EF-83DB-3710-1F31-8E170EDE6CB1}"/>
                </a:ext>
              </a:extLst>
            </xdr:cNvPr>
            <xdr:cNvGrpSpPr>
              <a:grpSpLocks/>
            </xdr:cNvGrpSpPr>
          </xdr:nvGrpSpPr>
          <xdr:grpSpPr bwMode="auto">
            <a:xfrm>
              <a:off x="28575" y="5000625"/>
              <a:ext cx="581025" cy="209550"/>
              <a:chOff x="28575" y="3038475"/>
              <a:chExt cx="581025" cy="209550"/>
            </a:xfrm>
          </xdr:grpSpPr>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200-000025A40000}"/>
                  </a:ext>
                </a:extLst>
              </xdr:cNvPr>
              <xdr:cNvSpPr/>
            </xdr:nvSpPr>
            <xdr:spPr bwMode="auto">
              <a:xfrm>
                <a:off x="28575"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0200-000026A40000}"/>
                  </a:ext>
                </a:extLst>
              </xdr:cNvPr>
              <xdr:cNvSpPr/>
            </xdr:nvSpPr>
            <xdr:spPr bwMode="auto">
              <a:xfrm>
                <a:off x="304800"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xdr:row>
          <xdr:rowOff>38100</xdr:rowOff>
        </xdr:from>
        <xdr:to>
          <xdr:col>2</xdr:col>
          <xdr:colOff>57150</xdr:colOff>
          <xdr:row>6</xdr:row>
          <xdr:rowOff>247650</xdr:rowOff>
        </xdr:to>
        <xdr:grpSp>
          <xdr:nvGrpSpPr>
            <xdr:cNvPr id="69695" name="グループ化 1">
              <a:extLst>
                <a:ext uri="{FF2B5EF4-FFF2-40B4-BE49-F238E27FC236}">
                  <a16:creationId xmlns:a16="http://schemas.microsoft.com/office/drawing/2014/main" id="{AAD63BAA-7E74-EC0B-518D-7A224D065770}"/>
                </a:ext>
              </a:extLst>
            </xdr:cNvPr>
            <xdr:cNvGrpSpPr>
              <a:grpSpLocks/>
            </xdr:cNvGrpSpPr>
          </xdr:nvGrpSpPr>
          <xdr:grpSpPr bwMode="auto">
            <a:xfrm>
              <a:off x="28575" y="1933575"/>
              <a:ext cx="581025" cy="209550"/>
              <a:chOff x="28575" y="314325"/>
              <a:chExt cx="581025" cy="209550"/>
            </a:xfrm>
          </xdr:grpSpPr>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0200-000027A40000}"/>
                  </a:ext>
                </a:extLst>
              </xdr:cNvPr>
              <xdr:cNvSpPr/>
            </xdr:nvSpPr>
            <xdr:spPr bwMode="auto">
              <a:xfrm>
                <a:off x="28575"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200-000028A40000}"/>
                  </a:ext>
                </a:extLst>
              </xdr:cNvPr>
              <xdr:cNvSpPr/>
            </xdr:nvSpPr>
            <xdr:spPr bwMode="auto">
              <a:xfrm>
                <a:off x="304800"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9696" name="グループ化 2">
              <a:extLst>
                <a:ext uri="{FF2B5EF4-FFF2-40B4-BE49-F238E27FC236}">
                  <a16:creationId xmlns:a16="http://schemas.microsoft.com/office/drawing/2014/main" id="{8AD15C34-AE02-4B04-C439-37B2BF99FA21}"/>
                </a:ext>
              </a:extLst>
            </xdr:cNvPr>
            <xdr:cNvGrpSpPr>
              <a:grpSpLocks/>
            </xdr:cNvGrpSpPr>
          </xdr:nvGrpSpPr>
          <xdr:grpSpPr bwMode="auto">
            <a:xfrm>
              <a:off x="28575" y="2209800"/>
              <a:ext cx="581025" cy="209550"/>
              <a:chOff x="28575" y="590550"/>
              <a:chExt cx="581025" cy="209550"/>
            </a:xfrm>
          </xdr:grpSpPr>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0200-000029A40000}"/>
                  </a:ext>
                </a:extLst>
              </xdr:cNvPr>
              <xdr:cNvSpPr/>
            </xdr:nvSpPr>
            <xdr:spPr bwMode="auto">
              <a:xfrm>
                <a:off x="28575"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0200-00002AA40000}"/>
                  </a:ext>
                </a:extLst>
              </xdr:cNvPr>
              <xdr:cNvSpPr/>
            </xdr:nvSpPr>
            <xdr:spPr bwMode="auto">
              <a:xfrm>
                <a:off x="304800"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xdr:row>
          <xdr:rowOff>104775</xdr:rowOff>
        </xdr:from>
        <xdr:to>
          <xdr:col>2</xdr:col>
          <xdr:colOff>57150</xdr:colOff>
          <xdr:row>8</xdr:row>
          <xdr:rowOff>314325</xdr:rowOff>
        </xdr:to>
        <xdr:grpSp>
          <xdr:nvGrpSpPr>
            <xdr:cNvPr id="69697" name="グループ化 3">
              <a:extLst>
                <a:ext uri="{FF2B5EF4-FFF2-40B4-BE49-F238E27FC236}">
                  <a16:creationId xmlns:a16="http://schemas.microsoft.com/office/drawing/2014/main" id="{1D1F63E3-BD10-06BA-C384-65D0FCA3B2BE}"/>
                </a:ext>
              </a:extLst>
            </xdr:cNvPr>
            <xdr:cNvGrpSpPr>
              <a:grpSpLocks/>
            </xdr:cNvGrpSpPr>
          </xdr:nvGrpSpPr>
          <xdr:grpSpPr bwMode="auto">
            <a:xfrm>
              <a:off x="28575" y="2552700"/>
              <a:ext cx="581025" cy="209550"/>
              <a:chOff x="28575" y="933450"/>
              <a:chExt cx="581025" cy="209550"/>
            </a:xfrm>
          </xdr:grpSpPr>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0200-00002BA40000}"/>
                  </a:ext>
                </a:extLst>
              </xdr:cNvPr>
              <xdr:cNvSpPr/>
            </xdr:nvSpPr>
            <xdr:spPr bwMode="auto">
              <a:xfrm>
                <a:off x="28575"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0200-00002CA40000}"/>
                  </a:ext>
                </a:extLst>
              </xdr:cNvPr>
              <xdr:cNvSpPr/>
            </xdr:nvSpPr>
            <xdr:spPr bwMode="auto">
              <a:xfrm>
                <a:off x="304800"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3</xdr:row>
          <xdr:rowOff>66675</xdr:rowOff>
        </xdr:from>
        <xdr:to>
          <xdr:col>2</xdr:col>
          <xdr:colOff>66675</xdr:colOff>
          <xdr:row>3</xdr:row>
          <xdr:rowOff>381000</xdr:rowOff>
        </xdr:to>
        <xdr:grpSp>
          <xdr:nvGrpSpPr>
            <xdr:cNvPr id="69698" name="グループ化 17">
              <a:extLst>
                <a:ext uri="{FF2B5EF4-FFF2-40B4-BE49-F238E27FC236}">
                  <a16:creationId xmlns:a16="http://schemas.microsoft.com/office/drawing/2014/main" id="{FFD425CB-1DA0-E57B-8C6A-59A70045736F}"/>
                </a:ext>
              </a:extLst>
            </xdr:cNvPr>
            <xdr:cNvGrpSpPr>
              <a:grpSpLocks/>
            </xdr:cNvGrpSpPr>
          </xdr:nvGrpSpPr>
          <xdr:grpSpPr bwMode="auto">
            <a:xfrm>
              <a:off x="38100" y="962025"/>
              <a:ext cx="581025" cy="314325"/>
              <a:chOff x="28575" y="9420225"/>
              <a:chExt cx="581025" cy="209550"/>
            </a:xfrm>
          </xdr:grpSpPr>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0200-00002DA40000}"/>
                  </a:ext>
                </a:extLst>
              </xdr:cNvPr>
              <xdr:cNvSpPr/>
            </xdr:nvSpPr>
            <xdr:spPr bwMode="auto">
              <a:xfrm>
                <a:off x="28575"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0200-00002EA40000}"/>
                  </a:ext>
                </a:extLst>
              </xdr:cNvPr>
              <xdr:cNvSpPr/>
            </xdr:nvSpPr>
            <xdr:spPr bwMode="auto">
              <a:xfrm>
                <a:off x="304800"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xdr:row>
          <xdr:rowOff>38100</xdr:rowOff>
        </xdr:from>
        <xdr:to>
          <xdr:col>2</xdr:col>
          <xdr:colOff>57150</xdr:colOff>
          <xdr:row>5</xdr:row>
          <xdr:rowOff>0</xdr:rowOff>
        </xdr:to>
        <xdr:grpSp>
          <xdr:nvGrpSpPr>
            <xdr:cNvPr id="69699" name="グループ化 18">
              <a:extLst>
                <a:ext uri="{FF2B5EF4-FFF2-40B4-BE49-F238E27FC236}">
                  <a16:creationId xmlns:a16="http://schemas.microsoft.com/office/drawing/2014/main" id="{6370D4D8-42E3-1A80-5AFE-F5F1BCD7FE9D}"/>
                </a:ext>
              </a:extLst>
            </xdr:cNvPr>
            <xdr:cNvGrpSpPr>
              <a:grpSpLocks/>
            </xdr:cNvGrpSpPr>
          </xdr:nvGrpSpPr>
          <xdr:grpSpPr bwMode="auto">
            <a:xfrm>
              <a:off x="28575" y="1352550"/>
              <a:ext cx="581025" cy="238125"/>
              <a:chOff x="28575" y="9772650"/>
              <a:chExt cx="581025" cy="209550"/>
            </a:xfrm>
          </xdr:grpSpPr>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0200-00002FA40000}"/>
                  </a:ext>
                </a:extLst>
              </xdr:cNvPr>
              <xdr:cNvSpPr/>
            </xdr:nvSpPr>
            <xdr:spPr bwMode="auto">
              <a:xfrm>
                <a:off x="28575"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0200-000030A40000}"/>
                  </a:ext>
                </a:extLst>
              </xdr:cNvPr>
              <xdr:cNvSpPr/>
            </xdr:nvSpPr>
            <xdr:spPr bwMode="auto">
              <a:xfrm>
                <a:off x="304800"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19</xdr:row>
          <xdr:rowOff>0</xdr:rowOff>
        </xdr:from>
        <xdr:to>
          <xdr:col>3</xdr:col>
          <xdr:colOff>95250</xdr:colOff>
          <xdr:row>26</xdr:row>
          <xdr:rowOff>9525</xdr:rowOff>
        </xdr:to>
        <xdr:grpSp>
          <xdr:nvGrpSpPr>
            <xdr:cNvPr id="69700" name="グループ化 1">
              <a:extLst>
                <a:ext uri="{FF2B5EF4-FFF2-40B4-BE49-F238E27FC236}">
                  <a16:creationId xmlns:a16="http://schemas.microsoft.com/office/drawing/2014/main" id="{A1FE2042-127C-CD58-D976-B4969F9ACD29}"/>
                </a:ext>
              </a:extLst>
            </xdr:cNvPr>
            <xdr:cNvGrpSpPr>
              <a:grpSpLocks/>
            </xdr:cNvGrpSpPr>
          </xdr:nvGrpSpPr>
          <xdr:grpSpPr bwMode="auto">
            <a:xfrm>
              <a:off x="590550" y="6410325"/>
              <a:ext cx="333375" cy="2209800"/>
              <a:chOff x="7486650" y="6296025"/>
              <a:chExt cx="333375" cy="2209800"/>
            </a:xfrm>
          </xdr:grpSpPr>
          <xdr:sp macro="" textlink="">
            <xdr:nvSpPr>
              <xdr:cNvPr id="42369" name="Check Box 385" hidden="1">
                <a:extLst>
                  <a:ext uri="{63B3BB69-23CF-44E3-9099-C40C66FF867C}">
                    <a14:compatExt spid="_x0000_s42369"/>
                  </a:ext>
                  <a:ext uri="{FF2B5EF4-FFF2-40B4-BE49-F238E27FC236}">
                    <a16:creationId xmlns:a16="http://schemas.microsoft.com/office/drawing/2014/main" id="{00000000-0008-0000-0200-000081A50000}"/>
                  </a:ext>
                </a:extLst>
              </xdr:cNvPr>
              <xdr:cNvSpPr/>
            </xdr:nvSpPr>
            <xdr:spPr bwMode="auto">
              <a:xfrm>
                <a:off x="7486650" y="629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0" name="Check Box 386" hidden="1">
                <a:extLst>
                  <a:ext uri="{63B3BB69-23CF-44E3-9099-C40C66FF867C}">
                    <a14:compatExt spid="_x0000_s42370"/>
                  </a:ext>
                  <a:ext uri="{FF2B5EF4-FFF2-40B4-BE49-F238E27FC236}">
                    <a16:creationId xmlns:a16="http://schemas.microsoft.com/office/drawing/2014/main" id="{00000000-0008-0000-0200-000082A50000}"/>
                  </a:ext>
                </a:extLst>
              </xdr:cNvPr>
              <xdr:cNvSpPr/>
            </xdr:nvSpPr>
            <xdr:spPr bwMode="auto">
              <a:xfrm>
                <a:off x="7486650" y="69151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1" name="Check Box 387" hidden="1">
                <a:extLst>
                  <a:ext uri="{63B3BB69-23CF-44E3-9099-C40C66FF867C}">
                    <a14:compatExt spid="_x0000_s42371"/>
                  </a:ext>
                  <a:ext uri="{FF2B5EF4-FFF2-40B4-BE49-F238E27FC236}">
                    <a16:creationId xmlns:a16="http://schemas.microsoft.com/office/drawing/2014/main" id="{00000000-0008-0000-0200-000083A50000}"/>
                  </a:ext>
                </a:extLst>
              </xdr:cNvPr>
              <xdr:cNvSpPr/>
            </xdr:nvSpPr>
            <xdr:spPr bwMode="auto">
              <a:xfrm>
                <a:off x="7486650" y="65532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2" name="Check Box 388" hidden="1">
                <a:extLst>
                  <a:ext uri="{63B3BB69-23CF-44E3-9099-C40C66FF867C}">
                    <a14:compatExt spid="_x0000_s42372"/>
                  </a:ext>
                  <a:ext uri="{FF2B5EF4-FFF2-40B4-BE49-F238E27FC236}">
                    <a16:creationId xmlns:a16="http://schemas.microsoft.com/office/drawing/2014/main" id="{00000000-0008-0000-0200-000084A50000}"/>
                  </a:ext>
                </a:extLst>
              </xdr:cNvPr>
              <xdr:cNvSpPr/>
            </xdr:nvSpPr>
            <xdr:spPr bwMode="auto">
              <a:xfrm>
                <a:off x="7486650" y="76104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3" name="Check Box 389" hidden="1">
                <a:extLst>
                  <a:ext uri="{63B3BB69-23CF-44E3-9099-C40C66FF867C}">
                    <a14:compatExt spid="_x0000_s42373"/>
                  </a:ext>
                  <a:ext uri="{FF2B5EF4-FFF2-40B4-BE49-F238E27FC236}">
                    <a16:creationId xmlns:a16="http://schemas.microsoft.com/office/drawing/2014/main" id="{00000000-0008-0000-0200-000085A50000}"/>
                  </a:ext>
                </a:extLst>
              </xdr:cNvPr>
              <xdr:cNvSpPr/>
            </xdr:nvSpPr>
            <xdr:spPr bwMode="auto">
              <a:xfrm>
                <a:off x="7486650" y="72580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5" name="Check Box 391" hidden="1">
                <a:extLst>
                  <a:ext uri="{63B3BB69-23CF-44E3-9099-C40C66FF867C}">
                    <a14:compatExt spid="_x0000_s42375"/>
                  </a:ext>
                  <a:ext uri="{FF2B5EF4-FFF2-40B4-BE49-F238E27FC236}">
                    <a16:creationId xmlns:a16="http://schemas.microsoft.com/office/drawing/2014/main" id="{00000000-0008-0000-0200-000087A50000}"/>
                  </a:ext>
                </a:extLst>
              </xdr:cNvPr>
              <xdr:cNvSpPr/>
            </xdr:nvSpPr>
            <xdr:spPr bwMode="auto">
              <a:xfrm>
                <a:off x="7486650" y="82200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6" name="Check Box 392" hidden="1">
                <a:extLst>
                  <a:ext uri="{63B3BB69-23CF-44E3-9099-C40C66FF867C}">
                    <a14:compatExt spid="_x0000_s42376"/>
                  </a:ext>
                  <a:ext uri="{FF2B5EF4-FFF2-40B4-BE49-F238E27FC236}">
                    <a16:creationId xmlns:a16="http://schemas.microsoft.com/office/drawing/2014/main" id="{00000000-0008-0000-0200-000088A50000}"/>
                  </a:ext>
                </a:extLst>
              </xdr:cNvPr>
              <xdr:cNvSpPr/>
            </xdr:nvSpPr>
            <xdr:spPr bwMode="auto">
              <a:xfrm>
                <a:off x="7486650" y="79533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27</xdr:row>
          <xdr:rowOff>0</xdr:rowOff>
        </xdr:from>
        <xdr:to>
          <xdr:col>3</xdr:col>
          <xdr:colOff>76200</xdr:colOff>
          <xdr:row>35</xdr:row>
          <xdr:rowOff>9525</xdr:rowOff>
        </xdr:to>
        <xdr:grpSp>
          <xdr:nvGrpSpPr>
            <xdr:cNvPr id="69701" name="グループ化 2">
              <a:extLst>
                <a:ext uri="{FF2B5EF4-FFF2-40B4-BE49-F238E27FC236}">
                  <a16:creationId xmlns:a16="http://schemas.microsoft.com/office/drawing/2014/main" id="{8C331321-C1B0-3AF6-51E6-BF9853297FBB}"/>
                </a:ext>
              </a:extLst>
            </xdr:cNvPr>
            <xdr:cNvGrpSpPr>
              <a:grpSpLocks/>
            </xdr:cNvGrpSpPr>
          </xdr:nvGrpSpPr>
          <xdr:grpSpPr bwMode="auto">
            <a:xfrm>
              <a:off x="571500" y="8858250"/>
              <a:ext cx="333375" cy="2219325"/>
              <a:chOff x="7486650" y="8734425"/>
              <a:chExt cx="333375" cy="2219325"/>
            </a:xfrm>
          </xdr:grpSpPr>
          <xdr:sp macro="" textlink="">
            <xdr:nvSpPr>
              <xdr:cNvPr id="42374" name="Check Box 390" hidden="1">
                <a:extLst>
                  <a:ext uri="{63B3BB69-23CF-44E3-9099-C40C66FF867C}">
                    <a14:compatExt spid="_x0000_s42374"/>
                  </a:ext>
                  <a:ext uri="{FF2B5EF4-FFF2-40B4-BE49-F238E27FC236}">
                    <a16:creationId xmlns:a16="http://schemas.microsoft.com/office/drawing/2014/main" id="{00000000-0008-0000-0200-000086A50000}"/>
                  </a:ext>
                </a:extLst>
              </xdr:cNvPr>
              <xdr:cNvSpPr/>
            </xdr:nvSpPr>
            <xdr:spPr bwMode="auto">
              <a:xfrm>
                <a:off x="7486650" y="106680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7" name="Check Box 393" hidden="1">
                <a:extLst>
                  <a:ext uri="{63B3BB69-23CF-44E3-9099-C40C66FF867C}">
                    <a14:compatExt spid="_x0000_s42377"/>
                  </a:ext>
                  <a:ext uri="{FF2B5EF4-FFF2-40B4-BE49-F238E27FC236}">
                    <a16:creationId xmlns:a16="http://schemas.microsoft.com/office/drawing/2014/main" id="{00000000-0008-0000-0200-000089A50000}"/>
                  </a:ext>
                </a:extLst>
              </xdr:cNvPr>
              <xdr:cNvSpPr/>
            </xdr:nvSpPr>
            <xdr:spPr bwMode="auto">
              <a:xfrm>
                <a:off x="7486650" y="87344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8" name="Check Box 394" hidden="1">
                <a:extLst>
                  <a:ext uri="{63B3BB69-23CF-44E3-9099-C40C66FF867C}">
                    <a14:compatExt spid="_x0000_s42378"/>
                  </a:ext>
                  <a:ext uri="{FF2B5EF4-FFF2-40B4-BE49-F238E27FC236}">
                    <a16:creationId xmlns:a16="http://schemas.microsoft.com/office/drawing/2014/main" id="{00000000-0008-0000-0200-00008AA50000}"/>
                  </a:ext>
                </a:extLst>
              </xdr:cNvPr>
              <xdr:cNvSpPr/>
            </xdr:nvSpPr>
            <xdr:spPr bwMode="auto">
              <a:xfrm>
                <a:off x="7486650" y="103917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9" name="Check Box 395" hidden="1">
                <a:extLst>
                  <a:ext uri="{63B3BB69-23CF-44E3-9099-C40C66FF867C}">
                    <a14:compatExt spid="_x0000_s42379"/>
                  </a:ext>
                  <a:ext uri="{FF2B5EF4-FFF2-40B4-BE49-F238E27FC236}">
                    <a16:creationId xmlns:a16="http://schemas.microsoft.com/office/drawing/2014/main" id="{00000000-0008-0000-0200-00008BA50000}"/>
                  </a:ext>
                </a:extLst>
              </xdr:cNvPr>
              <xdr:cNvSpPr/>
            </xdr:nvSpPr>
            <xdr:spPr bwMode="auto">
              <a:xfrm>
                <a:off x="7486650" y="1010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0" name="Check Box 396" hidden="1">
                <a:extLst>
                  <a:ext uri="{63B3BB69-23CF-44E3-9099-C40C66FF867C}">
                    <a14:compatExt spid="_x0000_s42380"/>
                  </a:ext>
                  <a:ext uri="{FF2B5EF4-FFF2-40B4-BE49-F238E27FC236}">
                    <a16:creationId xmlns:a16="http://schemas.microsoft.com/office/drawing/2014/main" id="{00000000-0008-0000-0200-00008CA50000}"/>
                  </a:ext>
                </a:extLst>
              </xdr:cNvPr>
              <xdr:cNvSpPr/>
            </xdr:nvSpPr>
            <xdr:spPr bwMode="auto">
              <a:xfrm>
                <a:off x="7486650" y="98298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1" name="Check Box 397" hidden="1">
                <a:extLst>
                  <a:ext uri="{63B3BB69-23CF-44E3-9099-C40C66FF867C}">
                    <a14:compatExt spid="_x0000_s42381"/>
                  </a:ext>
                  <a:ext uri="{FF2B5EF4-FFF2-40B4-BE49-F238E27FC236}">
                    <a16:creationId xmlns:a16="http://schemas.microsoft.com/office/drawing/2014/main" id="{00000000-0008-0000-0200-00008DA50000}"/>
                  </a:ext>
                </a:extLst>
              </xdr:cNvPr>
              <xdr:cNvSpPr/>
            </xdr:nvSpPr>
            <xdr:spPr bwMode="auto">
              <a:xfrm>
                <a:off x="7486650" y="95535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2" name="Check Box 398" hidden="1">
                <a:extLst>
                  <a:ext uri="{63B3BB69-23CF-44E3-9099-C40C66FF867C}">
                    <a14:compatExt spid="_x0000_s42382"/>
                  </a:ext>
                  <a:ext uri="{FF2B5EF4-FFF2-40B4-BE49-F238E27FC236}">
                    <a16:creationId xmlns:a16="http://schemas.microsoft.com/office/drawing/2014/main" id="{00000000-0008-0000-0200-00008EA50000}"/>
                  </a:ext>
                </a:extLst>
              </xdr:cNvPr>
              <xdr:cNvSpPr/>
            </xdr:nvSpPr>
            <xdr:spPr bwMode="auto">
              <a:xfrm>
                <a:off x="7486650" y="92773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3" name="Check Box 399" hidden="1">
                <a:extLst>
                  <a:ext uri="{63B3BB69-23CF-44E3-9099-C40C66FF867C}">
                    <a14:compatExt spid="_x0000_s42383"/>
                  </a:ext>
                  <a:ext uri="{FF2B5EF4-FFF2-40B4-BE49-F238E27FC236}">
                    <a16:creationId xmlns:a16="http://schemas.microsoft.com/office/drawing/2014/main" id="{00000000-0008-0000-0200-00008FA50000}"/>
                  </a:ext>
                </a:extLst>
              </xdr:cNvPr>
              <xdr:cNvSpPr/>
            </xdr:nvSpPr>
            <xdr:spPr bwMode="auto">
              <a:xfrm>
                <a:off x="7486650" y="90011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3</xdr:row>
          <xdr:rowOff>200025</xdr:rowOff>
        </xdr:from>
        <xdr:to>
          <xdr:col>2</xdr:col>
          <xdr:colOff>57150</xdr:colOff>
          <xdr:row>3</xdr:row>
          <xdr:rowOff>409575</xdr:rowOff>
        </xdr:to>
        <xdr:grpSp>
          <xdr:nvGrpSpPr>
            <xdr:cNvPr id="68961" name="グループ化 1">
              <a:extLst>
                <a:ext uri="{FF2B5EF4-FFF2-40B4-BE49-F238E27FC236}">
                  <a16:creationId xmlns:a16="http://schemas.microsoft.com/office/drawing/2014/main" id="{FB111A47-69BE-29B9-2F85-AD2713858C88}"/>
                </a:ext>
              </a:extLst>
            </xdr:cNvPr>
            <xdr:cNvGrpSpPr>
              <a:grpSpLocks/>
            </xdr:cNvGrpSpPr>
          </xdr:nvGrpSpPr>
          <xdr:grpSpPr bwMode="auto">
            <a:xfrm>
              <a:off x="28575" y="1152525"/>
              <a:ext cx="581025" cy="209550"/>
              <a:chOff x="28575" y="714375"/>
              <a:chExt cx="581025" cy="209550"/>
            </a:xfrm>
          </xdr:grpSpPr>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xdr:row>
          <xdr:rowOff>114300</xdr:rowOff>
        </xdr:from>
        <xdr:to>
          <xdr:col>2</xdr:col>
          <xdr:colOff>57150</xdr:colOff>
          <xdr:row>5</xdr:row>
          <xdr:rowOff>323850</xdr:rowOff>
        </xdr:to>
        <xdr:grpSp>
          <xdr:nvGrpSpPr>
            <xdr:cNvPr id="68962" name="グループ化 36">
              <a:extLst>
                <a:ext uri="{FF2B5EF4-FFF2-40B4-BE49-F238E27FC236}">
                  <a16:creationId xmlns:a16="http://schemas.microsoft.com/office/drawing/2014/main" id="{5F341A2B-263D-8634-3202-926566ACF490}"/>
                </a:ext>
              </a:extLst>
            </xdr:cNvPr>
            <xdr:cNvGrpSpPr>
              <a:grpSpLocks/>
            </xdr:cNvGrpSpPr>
          </xdr:nvGrpSpPr>
          <xdr:grpSpPr bwMode="auto">
            <a:xfrm>
              <a:off x="28575" y="2000250"/>
              <a:ext cx="581025" cy="209550"/>
              <a:chOff x="28575" y="714375"/>
              <a:chExt cx="581025" cy="209550"/>
            </a:xfrm>
          </xdr:grpSpPr>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47625</xdr:rowOff>
        </xdr:from>
        <xdr:to>
          <xdr:col>2</xdr:col>
          <xdr:colOff>57150</xdr:colOff>
          <xdr:row>7</xdr:row>
          <xdr:rowOff>257175</xdr:rowOff>
        </xdr:to>
        <xdr:grpSp>
          <xdr:nvGrpSpPr>
            <xdr:cNvPr id="68963" name="グループ化 39">
              <a:extLst>
                <a:ext uri="{FF2B5EF4-FFF2-40B4-BE49-F238E27FC236}">
                  <a16:creationId xmlns:a16="http://schemas.microsoft.com/office/drawing/2014/main" id="{11383036-E1DA-06D0-08AC-C0BDEBF8E861}"/>
                </a:ext>
              </a:extLst>
            </xdr:cNvPr>
            <xdr:cNvGrpSpPr>
              <a:grpSpLocks/>
            </xdr:cNvGrpSpPr>
          </xdr:nvGrpSpPr>
          <xdr:grpSpPr bwMode="auto">
            <a:xfrm>
              <a:off x="28575" y="2571750"/>
              <a:ext cx="581025" cy="209550"/>
              <a:chOff x="28575" y="714375"/>
              <a:chExt cx="581025" cy="209550"/>
            </a:xfrm>
          </xdr:grpSpPr>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300-00000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9</xdr:row>
          <xdr:rowOff>28575</xdr:rowOff>
        </xdr:from>
        <xdr:to>
          <xdr:col>2</xdr:col>
          <xdr:colOff>57150</xdr:colOff>
          <xdr:row>9</xdr:row>
          <xdr:rowOff>238125</xdr:rowOff>
        </xdr:to>
        <xdr:grpSp>
          <xdr:nvGrpSpPr>
            <xdr:cNvPr id="68964" name="グループ化 42">
              <a:extLst>
                <a:ext uri="{FF2B5EF4-FFF2-40B4-BE49-F238E27FC236}">
                  <a16:creationId xmlns:a16="http://schemas.microsoft.com/office/drawing/2014/main" id="{BFD9F366-5075-138A-66D4-1F995E5D2609}"/>
                </a:ext>
              </a:extLst>
            </xdr:cNvPr>
            <xdr:cNvGrpSpPr>
              <a:grpSpLocks/>
            </xdr:cNvGrpSpPr>
          </xdr:nvGrpSpPr>
          <xdr:grpSpPr bwMode="auto">
            <a:xfrm>
              <a:off x="28575" y="3048000"/>
              <a:ext cx="581025" cy="209550"/>
              <a:chOff x="28575" y="714375"/>
              <a:chExt cx="581025" cy="209550"/>
            </a:xfrm>
          </xdr:grpSpPr>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300-00000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300-00000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11</xdr:row>
          <xdr:rowOff>28575</xdr:rowOff>
        </xdr:from>
        <xdr:to>
          <xdr:col>2</xdr:col>
          <xdr:colOff>57150</xdr:colOff>
          <xdr:row>11</xdr:row>
          <xdr:rowOff>238125</xdr:rowOff>
        </xdr:to>
        <xdr:grpSp>
          <xdr:nvGrpSpPr>
            <xdr:cNvPr id="68965" name="グループ化 45">
              <a:extLst>
                <a:ext uri="{FF2B5EF4-FFF2-40B4-BE49-F238E27FC236}">
                  <a16:creationId xmlns:a16="http://schemas.microsoft.com/office/drawing/2014/main" id="{39D9D7CC-DCBA-BA6E-CC1E-A032FDE57234}"/>
                </a:ext>
              </a:extLst>
            </xdr:cNvPr>
            <xdr:cNvGrpSpPr>
              <a:grpSpLocks/>
            </xdr:cNvGrpSpPr>
          </xdr:nvGrpSpPr>
          <xdr:grpSpPr bwMode="auto">
            <a:xfrm>
              <a:off x="28575" y="3648075"/>
              <a:ext cx="581025" cy="209550"/>
              <a:chOff x="28575" y="714375"/>
              <a:chExt cx="581025" cy="209550"/>
            </a:xfrm>
          </xdr:grpSpPr>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300-00000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300-00000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8966" name="グループ化 48">
              <a:extLst>
                <a:ext uri="{FF2B5EF4-FFF2-40B4-BE49-F238E27FC236}">
                  <a16:creationId xmlns:a16="http://schemas.microsoft.com/office/drawing/2014/main" id="{2CD4B20A-6C32-22CA-9AD7-6813508FC396}"/>
                </a:ext>
              </a:extLst>
            </xdr:cNvPr>
            <xdr:cNvGrpSpPr>
              <a:grpSpLocks/>
            </xdr:cNvGrpSpPr>
          </xdr:nvGrpSpPr>
          <xdr:grpSpPr bwMode="auto">
            <a:xfrm>
              <a:off x="28575" y="4010025"/>
              <a:ext cx="581025" cy="209550"/>
              <a:chOff x="28575" y="714375"/>
              <a:chExt cx="581025" cy="209550"/>
            </a:xfrm>
          </xdr:grpSpPr>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300-00000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300-00000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114300</xdr:rowOff>
        </xdr:from>
        <xdr:to>
          <xdr:col>2</xdr:col>
          <xdr:colOff>57150</xdr:colOff>
          <xdr:row>13</xdr:row>
          <xdr:rowOff>323850</xdr:rowOff>
        </xdr:to>
        <xdr:grpSp>
          <xdr:nvGrpSpPr>
            <xdr:cNvPr id="68967" name="グループ化 51">
              <a:extLst>
                <a:ext uri="{FF2B5EF4-FFF2-40B4-BE49-F238E27FC236}">
                  <a16:creationId xmlns:a16="http://schemas.microsoft.com/office/drawing/2014/main" id="{981C2100-FC09-5623-472C-8D6D5966D856}"/>
                </a:ext>
              </a:extLst>
            </xdr:cNvPr>
            <xdr:cNvGrpSpPr>
              <a:grpSpLocks/>
            </xdr:cNvGrpSpPr>
          </xdr:nvGrpSpPr>
          <xdr:grpSpPr bwMode="auto">
            <a:xfrm>
              <a:off x="28575" y="4429125"/>
              <a:ext cx="581025" cy="209550"/>
              <a:chOff x="28575" y="714375"/>
              <a:chExt cx="581025" cy="209550"/>
            </a:xfrm>
          </xdr:grpSpPr>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300-00000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300-00000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xdr:row>
          <xdr:rowOff>180975</xdr:rowOff>
        </xdr:from>
        <xdr:to>
          <xdr:col>2</xdr:col>
          <xdr:colOff>47625</xdr:colOff>
          <xdr:row>14</xdr:row>
          <xdr:rowOff>390525</xdr:rowOff>
        </xdr:to>
        <xdr:grpSp>
          <xdr:nvGrpSpPr>
            <xdr:cNvPr id="68968" name="グループ化 54">
              <a:extLst>
                <a:ext uri="{FF2B5EF4-FFF2-40B4-BE49-F238E27FC236}">
                  <a16:creationId xmlns:a16="http://schemas.microsoft.com/office/drawing/2014/main" id="{2E8B6C7B-894B-BEA9-F76D-DA3F930F1583}"/>
                </a:ext>
              </a:extLst>
            </xdr:cNvPr>
            <xdr:cNvGrpSpPr>
              <a:grpSpLocks/>
            </xdr:cNvGrpSpPr>
          </xdr:nvGrpSpPr>
          <xdr:grpSpPr bwMode="auto">
            <a:xfrm>
              <a:off x="19050" y="4914900"/>
              <a:ext cx="581025" cy="209550"/>
              <a:chOff x="28575" y="714375"/>
              <a:chExt cx="581025" cy="209550"/>
            </a:xfrm>
          </xdr:grpSpPr>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300-00000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300-00001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xdr:row>
          <xdr:rowOff>38100</xdr:rowOff>
        </xdr:from>
        <xdr:to>
          <xdr:col>2</xdr:col>
          <xdr:colOff>47625</xdr:colOff>
          <xdr:row>19</xdr:row>
          <xdr:rowOff>247650</xdr:rowOff>
        </xdr:to>
        <xdr:grpSp>
          <xdr:nvGrpSpPr>
            <xdr:cNvPr id="68969" name="グループ化 57">
              <a:extLst>
                <a:ext uri="{FF2B5EF4-FFF2-40B4-BE49-F238E27FC236}">
                  <a16:creationId xmlns:a16="http://schemas.microsoft.com/office/drawing/2014/main" id="{9D401731-6FE5-94C6-15EF-054CEC754F26}"/>
                </a:ext>
              </a:extLst>
            </xdr:cNvPr>
            <xdr:cNvGrpSpPr>
              <a:grpSpLocks/>
            </xdr:cNvGrpSpPr>
          </xdr:nvGrpSpPr>
          <xdr:grpSpPr bwMode="auto">
            <a:xfrm>
              <a:off x="19050" y="6610350"/>
              <a:ext cx="581025" cy="209550"/>
              <a:chOff x="28575" y="714375"/>
              <a:chExt cx="581025" cy="209550"/>
            </a:xfrm>
          </xdr:grpSpPr>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300-00001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300-00001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20</xdr:row>
          <xdr:rowOff>28575</xdr:rowOff>
        </xdr:from>
        <xdr:to>
          <xdr:col>2</xdr:col>
          <xdr:colOff>47625</xdr:colOff>
          <xdr:row>20</xdr:row>
          <xdr:rowOff>238125</xdr:rowOff>
        </xdr:to>
        <xdr:grpSp>
          <xdr:nvGrpSpPr>
            <xdr:cNvPr id="68970" name="グループ化 63">
              <a:extLst>
                <a:ext uri="{FF2B5EF4-FFF2-40B4-BE49-F238E27FC236}">
                  <a16:creationId xmlns:a16="http://schemas.microsoft.com/office/drawing/2014/main" id="{04C560AA-8C09-01DD-F624-9DAE7F6637E5}"/>
                </a:ext>
              </a:extLst>
            </xdr:cNvPr>
            <xdr:cNvGrpSpPr>
              <a:grpSpLocks/>
            </xdr:cNvGrpSpPr>
          </xdr:nvGrpSpPr>
          <xdr:grpSpPr bwMode="auto">
            <a:xfrm>
              <a:off x="19050" y="6877050"/>
              <a:ext cx="581025" cy="209550"/>
              <a:chOff x="28575" y="714375"/>
              <a:chExt cx="581025" cy="209550"/>
            </a:xfrm>
          </xdr:grpSpPr>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300-00001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300-00001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21</xdr:row>
          <xdr:rowOff>38100</xdr:rowOff>
        </xdr:from>
        <xdr:to>
          <xdr:col>2</xdr:col>
          <xdr:colOff>38100</xdr:colOff>
          <xdr:row>21</xdr:row>
          <xdr:rowOff>247650</xdr:rowOff>
        </xdr:to>
        <xdr:grpSp>
          <xdr:nvGrpSpPr>
            <xdr:cNvPr id="68971" name="グループ化 69">
              <a:extLst>
                <a:ext uri="{FF2B5EF4-FFF2-40B4-BE49-F238E27FC236}">
                  <a16:creationId xmlns:a16="http://schemas.microsoft.com/office/drawing/2014/main" id="{6D6CA1CB-E29E-C44A-2931-6D3BE358519D}"/>
                </a:ext>
              </a:extLst>
            </xdr:cNvPr>
            <xdr:cNvGrpSpPr>
              <a:grpSpLocks/>
            </xdr:cNvGrpSpPr>
          </xdr:nvGrpSpPr>
          <xdr:grpSpPr bwMode="auto">
            <a:xfrm>
              <a:off x="9525" y="7162800"/>
              <a:ext cx="581025" cy="209550"/>
              <a:chOff x="28575" y="714375"/>
              <a:chExt cx="581025" cy="209550"/>
            </a:xfrm>
          </xdr:grpSpPr>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300-00001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300-00001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22</xdr:row>
          <xdr:rowOff>38100</xdr:rowOff>
        </xdr:from>
        <xdr:to>
          <xdr:col>2</xdr:col>
          <xdr:colOff>47625</xdr:colOff>
          <xdr:row>22</xdr:row>
          <xdr:rowOff>247650</xdr:rowOff>
        </xdr:to>
        <xdr:grpSp>
          <xdr:nvGrpSpPr>
            <xdr:cNvPr id="68972" name="グループ化 75">
              <a:extLst>
                <a:ext uri="{FF2B5EF4-FFF2-40B4-BE49-F238E27FC236}">
                  <a16:creationId xmlns:a16="http://schemas.microsoft.com/office/drawing/2014/main" id="{DE9B0F45-C913-B6DC-A50E-03934D920A0F}"/>
                </a:ext>
              </a:extLst>
            </xdr:cNvPr>
            <xdr:cNvGrpSpPr>
              <a:grpSpLocks/>
            </xdr:cNvGrpSpPr>
          </xdr:nvGrpSpPr>
          <xdr:grpSpPr bwMode="auto">
            <a:xfrm>
              <a:off x="19050" y="7439025"/>
              <a:ext cx="581025" cy="209550"/>
              <a:chOff x="28575" y="714375"/>
              <a:chExt cx="581025" cy="209550"/>
            </a:xfrm>
          </xdr:grpSpPr>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300-00001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300-00001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23</xdr:row>
          <xdr:rowOff>38100</xdr:rowOff>
        </xdr:from>
        <xdr:to>
          <xdr:col>2</xdr:col>
          <xdr:colOff>47625</xdr:colOff>
          <xdr:row>23</xdr:row>
          <xdr:rowOff>247650</xdr:rowOff>
        </xdr:to>
        <xdr:grpSp>
          <xdr:nvGrpSpPr>
            <xdr:cNvPr id="68973" name="グループ化 78">
              <a:extLst>
                <a:ext uri="{FF2B5EF4-FFF2-40B4-BE49-F238E27FC236}">
                  <a16:creationId xmlns:a16="http://schemas.microsoft.com/office/drawing/2014/main" id="{C2A8E544-545C-EA2A-E3F6-2E62EDDD7585}"/>
                </a:ext>
              </a:extLst>
            </xdr:cNvPr>
            <xdr:cNvGrpSpPr>
              <a:grpSpLocks/>
            </xdr:cNvGrpSpPr>
          </xdr:nvGrpSpPr>
          <xdr:grpSpPr bwMode="auto">
            <a:xfrm>
              <a:off x="19050" y="7715250"/>
              <a:ext cx="581025" cy="209550"/>
              <a:chOff x="28575" y="714375"/>
              <a:chExt cx="581025" cy="209550"/>
            </a:xfrm>
          </xdr:grpSpPr>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300-00001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300-00001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24</xdr:row>
          <xdr:rowOff>38100</xdr:rowOff>
        </xdr:from>
        <xdr:to>
          <xdr:col>2</xdr:col>
          <xdr:colOff>47625</xdr:colOff>
          <xdr:row>24</xdr:row>
          <xdr:rowOff>247650</xdr:rowOff>
        </xdr:to>
        <xdr:grpSp>
          <xdr:nvGrpSpPr>
            <xdr:cNvPr id="68974" name="グループ化 84">
              <a:extLst>
                <a:ext uri="{FF2B5EF4-FFF2-40B4-BE49-F238E27FC236}">
                  <a16:creationId xmlns:a16="http://schemas.microsoft.com/office/drawing/2014/main" id="{99B89463-38C0-7098-7C36-63B36A1BD7CA}"/>
                </a:ext>
              </a:extLst>
            </xdr:cNvPr>
            <xdr:cNvGrpSpPr>
              <a:grpSpLocks/>
            </xdr:cNvGrpSpPr>
          </xdr:nvGrpSpPr>
          <xdr:grpSpPr bwMode="auto">
            <a:xfrm>
              <a:off x="19050" y="7991475"/>
              <a:ext cx="581025" cy="209550"/>
              <a:chOff x="28575" y="714375"/>
              <a:chExt cx="581025" cy="209550"/>
            </a:xfrm>
          </xdr:grpSpPr>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300-00001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6" name="Check Box 28" hidden="1">
                <a:extLst>
                  <a:ext uri="{63B3BB69-23CF-44E3-9099-C40C66FF867C}">
                    <a14:compatExt spid="_x0000_s43036"/>
                  </a:ext>
                  <a:ext uri="{FF2B5EF4-FFF2-40B4-BE49-F238E27FC236}">
                    <a16:creationId xmlns:a16="http://schemas.microsoft.com/office/drawing/2014/main" id="{00000000-0008-0000-0300-00001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25</xdr:row>
          <xdr:rowOff>114300</xdr:rowOff>
        </xdr:from>
        <xdr:to>
          <xdr:col>2</xdr:col>
          <xdr:colOff>47625</xdr:colOff>
          <xdr:row>25</xdr:row>
          <xdr:rowOff>323850</xdr:rowOff>
        </xdr:to>
        <xdr:grpSp>
          <xdr:nvGrpSpPr>
            <xdr:cNvPr id="68975" name="グループ化 87">
              <a:extLst>
                <a:ext uri="{FF2B5EF4-FFF2-40B4-BE49-F238E27FC236}">
                  <a16:creationId xmlns:a16="http://schemas.microsoft.com/office/drawing/2014/main" id="{36B57F23-A3C0-2A2B-B54D-2069DBEB9BA4}"/>
                </a:ext>
              </a:extLst>
            </xdr:cNvPr>
            <xdr:cNvGrpSpPr>
              <a:grpSpLocks/>
            </xdr:cNvGrpSpPr>
          </xdr:nvGrpSpPr>
          <xdr:grpSpPr bwMode="auto">
            <a:xfrm>
              <a:off x="19050" y="8343900"/>
              <a:ext cx="581025" cy="209550"/>
              <a:chOff x="28575" y="714375"/>
              <a:chExt cx="581025" cy="209550"/>
            </a:xfrm>
          </xdr:grpSpPr>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300-00001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8" name="Check Box 30" hidden="1">
                <a:extLst>
                  <a:ext uri="{63B3BB69-23CF-44E3-9099-C40C66FF867C}">
                    <a14:compatExt spid="_x0000_s43038"/>
                  </a:ext>
                  <a:ext uri="{FF2B5EF4-FFF2-40B4-BE49-F238E27FC236}">
                    <a16:creationId xmlns:a16="http://schemas.microsoft.com/office/drawing/2014/main" id="{00000000-0008-0000-0300-00001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200025</xdr:rowOff>
        </xdr:from>
        <xdr:to>
          <xdr:col>2</xdr:col>
          <xdr:colOff>47625</xdr:colOff>
          <xdr:row>26</xdr:row>
          <xdr:rowOff>409575</xdr:rowOff>
        </xdr:to>
        <xdr:grpSp>
          <xdr:nvGrpSpPr>
            <xdr:cNvPr id="68976" name="グループ化 93">
              <a:extLst>
                <a:ext uri="{FF2B5EF4-FFF2-40B4-BE49-F238E27FC236}">
                  <a16:creationId xmlns:a16="http://schemas.microsoft.com/office/drawing/2014/main" id="{0B2F345F-6EB9-F980-5F30-FB60B973D394}"/>
                </a:ext>
              </a:extLst>
            </xdr:cNvPr>
            <xdr:cNvGrpSpPr>
              <a:grpSpLocks/>
            </xdr:cNvGrpSpPr>
          </xdr:nvGrpSpPr>
          <xdr:grpSpPr bwMode="auto">
            <a:xfrm>
              <a:off x="19050" y="8867775"/>
              <a:ext cx="581025" cy="209550"/>
              <a:chOff x="28575" y="714375"/>
              <a:chExt cx="581025" cy="209550"/>
            </a:xfrm>
          </xdr:grpSpPr>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300-00001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300-00002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1244" name="Check Box 44" hidden="1">
              <a:extLst>
                <a:ext uri="{63B3BB69-23CF-44E3-9099-C40C66FF867C}">
                  <a14:compatExt spid="_x0000_s51244"/>
                </a:ext>
                <a:ext uri="{FF2B5EF4-FFF2-40B4-BE49-F238E27FC236}">
                  <a16:creationId xmlns:a16="http://schemas.microsoft.com/office/drawing/2014/main" id="{00000000-0008-0000-0600-00002C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1269" name="Check Box 69" hidden="1">
              <a:extLst>
                <a:ext uri="{63B3BB69-23CF-44E3-9099-C40C66FF867C}">
                  <a14:compatExt spid="_x0000_s51269"/>
                </a:ext>
                <a:ext uri="{FF2B5EF4-FFF2-40B4-BE49-F238E27FC236}">
                  <a16:creationId xmlns:a16="http://schemas.microsoft.com/office/drawing/2014/main" id="{00000000-0008-0000-0600-000045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1270" name="Check Box 70" hidden="1">
              <a:extLst>
                <a:ext uri="{63B3BB69-23CF-44E3-9099-C40C66FF867C}">
                  <a14:compatExt spid="_x0000_s51270"/>
                </a:ext>
                <a:ext uri="{FF2B5EF4-FFF2-40B4-BE49-F238E27FC236}">
                  <a16:creationId xmlns:a16="http://schemas.microsoft.com/office/drawing/2014/main" id="{00000000-0008-0000-0600-000046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11</xdr:row>
          <xdr:rowOff>152400</xdr:rowOff>
        </xdr:from>
        <xdr:to>
          <xdr:col>5</xdr:col>
          <xdr:colOff>714375</xdr:colOff>
          <xdr:row>11</xdr:row>
          <xdr:rowOff>390525</xdr:rowOff>
        </xdr:to>
        <xdr:sp macro="" textlink="">
          <xdr:nvSpPr>
            <xdr:cNvPr id="51271" name="Check Box 71" hidden="1">
              <a:extLst>
                <a:ext uri="{63B3BB69-23CF-44E3-9099-C40C66FF867C}">
                  <a14:compatExt spid="_x0000_s51271"/>
                </a:ext>
                <a:ext uri="{FF2B5EF4-FFF2-40B4-BE49-F238E27FC236}">
                  <a16:creationId xmlns:a16="http://schemas.microsoft.com/office/drawing/2014/main" id="{00000000-0008-0000-0600-000047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12</xdr:row>
          <xdr:rowOff>152400</xdr:rowOff>
        </xdr:from>
        <xdr:to>
          <xdr:col>5</xdr:col>
          <xdr:colOff>714375</xdr:colOff>
          <xdr:row>12</xdr:row>
          <xdr:rowOff>390525</xdr:rowOff>
        </xdr:to>
        <xdr:sp macro="" textlink="">
          <xdr:nvSpPr>
            <xdr:cNvPr id="51272" name="Check Box 72" hidden="1">
              <a:extLst>
                <a:ext uri="{63B3BB69-23CF-44E3-9099-C40C66FF867C}">
                  <a14:compatExt spid="_x0000_s51272"/>
                </a:ext>
                <a:ext uri="{FF2B5EF4-FFF2-40B4-BE49-F238E27FC236}">
                  <a16:creationId xmlns:a16="http://schemas.microsoft.com/office/drawing/2014/main" id="{00000000-0008-0000-0600-000048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13</xdr:row>
          <xdr:rowOff>152400</xdr:rowOff>
        </xdr:from>
        <xdr:to>
          <xdr:col>5</xdr:col>
          <xdr:colOff>714375</xdr:colOff>
          <xdr:row>13</xdr:row>
          <xdr:rowOff>390525</xdr:rowOff>
        </xdr:to>
        <xdr:sp macro="" textlink="">
          <xdr:nvSpPr>
            <xdr:cNvPr id="51273" name="Check Box 73" hidden="1">
              <a:extLst>
                <a:ext uri="{63B3BB69-23CF-44E3-9099-C40C66FF867C}">
                  <a14:compatExt spid="_x0000_s51273"/>
                </a:ext>
                <a:ext uri="{FF2B5EF4-FFF2-40B4-BE49-F238E27FC236}">
                  <a16:creationId xmlns:a16="http://schemas.microsoft.com/office/drawing/2014/main" id="{00000000-0008-0000-0600-000049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14</xdr:row>
          <xdr:rowOff>152400</xdr:rowOff>
        </xdr:from>
        <xdr:to>
          <xdr:col>5</xdr:col>
          <xdr:colOff>714375</xdr:colOff>
          <xdr:row>14</xdr:row>
          <xdr:rowOff>390525</xdr:rowOff>
        </xdr:to>
        <xdr:sp macro="" textlink="">
          <xdr:nvSpPr>
            <xdr:cNvPr id="51274" name="Check Box 74" hidden="1">
              <a:extLst>
                <a:ext uri="{63B3BB69-23CF-44E3-9099-C40C66FF867C}">
                  <a14:compatExt spid="_x0000_s51274"/>
                </a:ext>
                <a:ext uri="{FF2B5EF4-FFF2-40B4-BE49-F238E27FC236}">
                  <a16:creationId xmlns:a16="http://schemas.microsoft.com/office/drawing/2014/main" id="{00000000-0008-0000-0600-00004A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15</xdr:row>
          <xdr:rowOff>152400</xdr:rowOff>
        </xdr:from>
        <xdr:to>
          <xdr:col>5</xdr:col>
          <xdr:colOff>714375</xdr:colOff>
          <xdr:row>15</xdr:row>
          <xdr:rowOff>390525</xdr:rowOff>
        </xdr:to>
        <xdr:sp macro="" textlink="">
          <xdr:nvSpPr>
            <xdr:cNvPr id="51275" name="Check Box 75" hidden="1">
              <a:extLst>
                <a:ext uri="{63B3BB69-23CF-44E3-9099-C40C66FF867C}">
                  <a14:compatExt spid="_x0000_s51275"/>
                </a:ext>
                <a:ext uri="{FF2B5EF4-FFF2-40B4-BE49-F238E27FC236}">
                  <a16:creationId xmlns:a16="http://schemas.microsoft.com/office/drawing/2014/main" id="{00000000-0008-0000-0600-00004B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16</xdr:row>
          <xdr:rowOff>152400</xdr:rowOff>
        </xdr:from>
        <xdr:to>
          <xdr:col>5</xdr:col>
          <xdr:colOff>714375</xdr:colOff>
          <xdr:row>16</xdr:row>
          <xdr:rowOff>390525</xdr:rowOff>
        </xdr:to>
        <xdr:sp macro="" textlink="">
          <xdr:nvSpPr>
            <xdr:cNvPr id="51276" name="Check Box 76" hidden="1">
              <a:extLst>
                <a:ext uri="{63B3BB69-23CF-44E3-9099-C40C66FF867C}">
                  <a14:compatExt spid="_x0000_s51276"/>
                </a:ext>
                <a:ext uri="{FF2B5EF4-FFF2-40B4-BE49-F238E27FC236}">
                  <a16:creationId xmlns:a16="http://schemas.microsoft.com/office/drawing/2014/main" id="{00000000-0008-0000-0600-00004C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700-000006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700-000007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700-000008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800-000002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800-000003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25</xdr:col>
      <xdr:colOff>0</xdr:colOff>
      <xdr:row>1</xdr:row>
      <xdr:rowOff>9525</xdr:rowOff>
    </xdr:from>
    <xdr:to>
      <xdr:col>27</xdr:col>
      <xdr:colOff>219074</xdr:colOff>
      <xdr:row>1</xdr:row>
      <xdr:rowOff>390525</xdr:rowOff>
    </xdr:to>
    <xdr:sp macro="" textlink="">
      <xdr:nvSpPr>
        <xdr:cNvPr id="2" name="四角形: 角を丸くする 1">
          <a:extLst>
            <a:ext uri="{FF2B5EF4-FFF2-40B4-BE49-F238E27FC236}">
              <a16:creationId xmlns:a16="http://schemas.microsoft.com/office/drawing/2014/main" id="{19143CE4-6481-0079-2DE2-9DE944AC1EF9}"/>
            </a:ext>
          </a:extLst>
        </xdr:cNvPr>
        <xdr:cNvSpPr/>
      </xdr:nvSpPr>
      <xdr:spPr bwMode="auto">
        <a:xfrm>
          <a:off x="10753725" y="16192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4" name="Text Box 5">
          <a:extLst>
            <a:ext uri="{FF2B5EF4-FFF2-40B4-BE49-F238E27FC236}">
              <a16:creationId xmlns:a16="http://schemas.microsoft.com/office/drawing/2014/main" id="{1DD10C3E-A0A0-BA78-20E7-A355D76568D9}"/>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42" Type="http://schemas.openxmlformats.org/officeDocument/2006/relationships/ctrlProp" Target="../ctrlProps/ctrlProp73.xml"/><Relationship Id="rId47" Type="http://schemas.openxmlformats.org/officeDocument/2006/relationships/ctrlProp" Target="../ctrlProps/ctrlProp78.xml"/><Relationship Id="rId50" Type="http://schemas.openxmlformats.org/officeDocument/2006/relationships/ctrlProp" Target="../ctrlProps/ctrlProp81.xml"/><Relationship Id="rId55" Type="http://schemas.openxmlformats.org/officeDocument/2006/relationships/ctrlProp" Target="../ctrlProps/ctrlProp86.xml"/><Relationship Id="rId63" Type="http://schemas.openxmlformats.org/officeDocument/2006/relationships/ctrlProp" Target="../ctrlProps/ctrlProp94.xml"/><Relationship Id="rId7"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47.xml"/><Relationship Id="rId29" Type="http://schemas.openxmlformats.org/officeDocument/2006/relationships/ctrlProp" Target="../ctrlProps/ctrlProp60.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45" Type="http://schemas.openxmlformats.org/officeDocument/2006/relationships/ctrlProp" Target="../ctrlProps/ctrlProp76.xml"/><Relationship Id="rId53" Type="http://schemas.openxmlformats.org/officeDocument/2006/relationships/ctrlProp" Target="../ctrlProps/ctrlProp84.xml"/><Relationship Id="rId58" Type="http://schemas.openxmlformats.org/officeDocument/2006/relationships/ctrlProp" Target="../ctrlProps/ctrlProp89.xml"/><Relationship Id="rId66" Type="http://schemas.openxmlformats.org/officeDocument/2006/relationships/ctrlProp" Target="../ctrlProps/ctrlProp97.xml"/><Relationship Id="rId5" Type="http://schemas.openxmlformats.org/officeDocument/2006/relationships/ctrlProp" Target="../ctrlProps/ctrlProp36.xml"/><Relationship Id="rId61" Type="http://schemas.openxmlformats.org/officeDocument/2006/relationships/ctrlProp" Target="../ctrlProps/ctrlProp92.xml"/><Relationship Id="rId19" Type="http://schemas.openxmlformats.org/officeDocument/2006/relationships/ctrlProp" Target="../ctrlProps/ctrlProp5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64" Type="http://schemas.openxmlformats.org/officeDocument/2006/relationships/ctrlProp" Target="../ctrlProps/ctrlProp95.xml"/><Relationship Id="rId8" Type="http://schemas.openxmlformats.org/officeDocument/2006/relationships/ctrlProp" Target="../ctrlProps/ctrlProp39.xml"/><Relationship Id="rId51"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59" Type="http://schemas.openxmlformats.org/officeDocument/2006/relationships/ctrlProp" Target="../ctrlProps/ctrlProp90.xml"/><Relationship Id="rId20" Type="http://schemas.openxmlformats.org/officeDocument/2006/relationships/ctrlProp" Target="../ctrlProps/ctrlProp51.xml"/><Relationship Id="rId41" Type="http://schemas.openxmlformats.org/officeDocument/2006/relationships/ctrlProp" Target="../ctrlProps/ctrlProp72.xml"/><Relationship Id="rId54" Type="http://schemas.openxmlformats.org/officeDocument/2006/relationships/ctrlProp" Target="../ctrlProps/ctrlProp85.xml"/><Relationship Id="rId62"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57" Type="http://schemas.openxmlformats.org/officeDocument/2006/relationships/ctrlProp" Target="../ctrlProps/ctrlProp88.xml"/><Relationship Id="rId10" Type="http://schemas.openxmlformats.org/officeDocument/2006/relationships/ctrlProp" Target="../ctrlProps/ctrlProp41.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60" Type="http://schemas.openxmlformats.org/officeDocument/2006/relationships/ctrlProp" Target="../ctrlProps/ctrlProp91.xml"/><Relationship Id="rId65" Type="http://schemas.openxmlformats.org/officeDocument/2006/relationships/ctrlProp" Target="../ctrlProps/ctrlProp96.xml"/><Relationship Id="rId4" Type="http://schemas.openxmlformats.org/officeDocument/2006/relationships/ctrlProp" Target="../ctrlProps/ctrlProp35.xml"/><Relationship Id="rId9" Type="http://schemas.openxmlformats.org/officeDocument/2006/relationships/ctrlProp" Target="../ctrlProps/ctrlProp40.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vmlDrawing" Target="../drawings/vmlDrawing3.vml"/><Relationship Id="rId21" Type="http://schemas.openxmlformats.org/officeDocument/2006/relationships/ctrlProp" Target="../ctrlProps/ctrlProp115.xml"/><Relationship Id="rId34" Type="http://schemas.openxmlformats.org/officeDocument/2006/relationships/ctrlProp" Target="../ctrlProps/ctrlProp128.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33" Type="http://schemas.openxmlformats.org/officeDocument/2006/relationships/ctrlProp" Target="../ctrlProps/ctrlProp127.xml"/><Relationship Id="rId2" Type="http://schemas.openxmlformats.org/officeDocument/2006/relationships/drawing" Target="../drawings/drawing4.xml"/><Relationship Id="rId16" Type="http://schemas.openxmlformats.org/officeDocument/2006/relationships/ctrlProp" Target="../ctrlProps/ctrlProp110.xml"/><Relationship Id="rId20" Type="http://schemas.openxmlformats.org/officeDocument/2006/relationships/ctrlProp" Target="../ctrlProps/ctrlProp114.xml"/><Relationship Id="rId29" Type="http://schemas.openxmlformats.org/officeDocument/2006/relationships/ctrlProp" Target="../ctrlProps/ctrlProp123.xml"/><Relationship Id="rId1" Type="http://schemas.openxmlformats.org/officeDocument/2006/relationships/printerSettings" Target="../printerSettings/printerSettings4.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32" Type="http://schemas.openxmlformats.org/officeDocument/2006/relationships/ctrlProp" Target="../ctrlProps/ctrlProp126.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28" Type="http://schemas.openxmlformats.org/officeDocument/2006/relationships/ctrlProp" Target="../ctrlProps/ctrlProp122.xml"/><Relationship Id="rId10" Type="http://schemas.openxmlformats.org/officeDocument/2006/relationships/ctrlProp" Target="../ctrlProps/ctrlProp104.xml"/><Relationship Id="rId19" Type="http://schemas.openxmlformats.org/officeDocument/2006/relationships/ctrlProp" Target="../ctrlProps/ctrlProp113.xml"/><Relationship Id="rId31" Type="http://schemas.openxmlformats.org/officeDocument/2006/relationships/ctrlProp" Target="../ctrlProps/ctrlProp125.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 Id="rId30" Type="http://schemas.openxmlformats.org/officeDocument/2006/relationships/ctrlProp" Target="../ctrlProps/ctrlProp124.xml"/><Relationship Id="rId35" Type="http://schemas.openxmlformats.org/officeDocument/2006/relationships/ctrlProp" Target="../ctrlProps/ctrlProp129.xml"/><Relationship Id="rId8" Type="http://schemas.openxmlformats.org/officeDocument/2006/relationships/ctrlProp" Target="../ctrlProps/ctrlProp10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vmlDrawing" Target="../drawings/vmlDrawing4.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144.xml"/><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EA6B-FA07-4383-92A7-95272AD2F0BF}">
  <sheetPr>
    <pageSetUpPr fitToPage="1"/>
  </sheetPr>
  <dimension ref="A1:I62"/>
  <sheetViews>
    <sheetView tabSelected="1"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306"/>
      <c r="I1" s="306"/>
    </row>
    <row r="2" spans="1:9" ht="13.5" customHeight="1" x14ac:dyDescent="0.15">
      <c r="A2" s="307" t="s">
        <v>46</v>
      </c>
      <c r="B2" s="307"/>
      <c r="C2" s="307"/>
      <c r="D2" s="307"/>
      <c r="E2" s="307"/>
      <c r="F2" s="307"/>
      <c r="G2" s="307"/>
      <c r="H2" s="307"/>
      <c r="I2" s="307"/>
    </row>
    <row r="3" spans="1:9" ht="13.5" customHeight="1" x14ac:dyDescent="0.15">
      <c r="A3" s="307"/>
      <c r="B3" s="307"/>
      <c r="C3" s="307"/>
      <c r="D3" s="307"/>
      <c r="E3" s="307"/>
      <c r="F3" s="307"/>
      <c r="G3" s="307"/>
      <c r="H3" s="307"/>
      <c r="I3" s="307"/>
    </row>
    <row r="4" spans="1:9" ht="13.5" customHeight="1" x14ac:dyDescent="0.15">
      <c r="A4" s="307"/>
      <c r="B4" s="307"/>
      <c r="C4" s="307"/>
      <c r="D4" s="307"/>
      <c r="E4" s="307"/>
      <c r="F4" s="307"/>
      <c r="G4" s="307"/>
      <c r="H4" s="307"/>
      <c r="I4" s="307"/>
    </row>
    <row r="5" spans="1:9" ht="13.5" customHeight="1" x14ac:dyDescent="0.15">
      <c r="A5" s="308" t="s">
        <v>179</v>
      </c>
      <c r="B5" s="308"/>
      <c r="C5" s="308"/>
      <c r="D5" s="308"/>
      <c r="E5" s="308"/>
      <c r="F5" s="308"/>
      <c r="G5" s="308"/>
      <c r="H5" s="308"/>
      <c r="I5" s="308"/>
    </row>
    <row r="6" spans="1:9" ht="13.5" customHeight="1" x14ac:dyDescent="0.15">
      <c r="A6" s="308"/>
      <c r="B6" s="308"/>
      <c r="C6" s="308"/>
      <c r="D6" s="308"/>
      <c r="E6" s="308"/>
      <c r="F6" s="308"/>
      <c r="G6" s="308"/>
      <c r="H6" s="308"/>
      <c r="I6" s="308"/>
    </row>
    <row r="7" spans="1:9" s="58" customFormat="1" ht="13.5" customHeight="1" x14ac:dyDescent="0.15">
      <c r="A7" s="309" t="s">
        <v>180</v>
      </c>
      <c r="B7" s="309"/>
      <c r="C7" s="309"/>
      <c r="D7" s="309"/>
      <c r="E7" s="309"/>
      <c r="F7" s="309"/>
      <c r="G7" s="309"/>
      <c r="H7" s="309"/>
      <c r="I7" s="309"/>
    </row>
    <row r="8" spans="1:9" s="58" customFormat="1" ht="13.5" customHeight="1" x14ac:dyDescent="0.15">
      <c r="A8" s="309"/>
      <c r="B8" s="309"/>
      <c r="C8" s="309"/>
      <c r="D8" s="309"/>
      <c r="E8" s="309"/>
      <c r="F8" s="309"/>
      <c r="G8" s="309"/>
      <c r="H8" s="309"/>
      <c r="I8" s="309"/>
    </row>
    <row r="16" spans="1:9" x14ac:dyDescent="0.15">
      <c r="A16" s="310" t="s">
        <v>160</v>
      </c>
      <c r="B16" s="310"/>
      <c r="C16" s="310"/>
      <c r="D16" s="310"/>
      <c r="E16" s="310"/>
      <c r="F16" s="310"/>
      <c r="G16" s="310"/>
      <c r="H16" s="310"/>
      <c r="I16" s="310"/>
    </row>
    <row r="17" spans="1:9" x14ac:dyDescent="0.15">
      <c r="A17" s="310"/>
      <c r="B17" s="310"/>
      <c r="C17" s="310"/>
      <c r="D17" s="310"/>
      <c r="E17" s="310"/>
      <c r="F17" s="310"/>
      <c r="G17" s="310"/>
      <c r="H17" s="310"/>
      <c r="I17" s="310"/>
    </row>
    <row r="18" spans="1:9" x14ac:dyDescent="0.15">
      <c r="A18" s="310"/>
      <c r="B18" s="310"/>
      <c r="C18" s="310"/>
      <c r="D18" s="310"/>
      <c r="E18" s="310"/>
      <c r="F18" s="310"/>
      <c r="G18" s="310"/>
      <c r="H18" s="310"/>
      <c r="I18" s="310"/>
    </row>
    <row r="19" spans="1:9" ht="21" x14ac:dyDescent="0.15">
      <c r="A19" s="80"/>
      <c r="B19" s="80"/>
      <c r="C19" s="80"/>
      <c r="D19" s="80"/>
      <c r="E19" s="80"/>
      <c r="F19" s="80"/>
      <c r="G19" s="80"/>
      <c r="H19" s="80"/>
      <c r="I19" s="80"/>
    </row>
    <row r="20" spans="1:9" ht="21" x14ac:dyDescent="0.15">
      <c r="A20" s="80"/>
      <c r="B20" s="80"/>
      <c r="C20" s="80"/>
      <c r="D20" s="80"/>
      <c r="E20" s="80"/>
      <c r="F20" s="80"/>
      <c r="G20" s="80"/>
      <c r="H20" s="80"/>
      <c r="I20" s="80"/>
    </row>
    <row r="21" spans="1:9" ht="13.5" customHeight="1" x14ac:dyDescent="0.15">
      <c r="A21" s="80"/>
      <c r="B21" s="80"/>
      <c r="C21" s="80"/>
      <c r="D21" s="80"/>
      <c r="E21" s="80"/>
      <c r="F21" s="80"/>
      <c r="G21" s="80"/>
      <c r="H21" s="80"/>
      <c r="I21" s="80"/>
    </row>
    <row r="22" spans="1:9" s="81" customFormat="1" ht="21" customHeight="1" x14ac:dyDescent="0.15">
      <c r="A22" s="311"/>
      <c r="B22" s="312"/>
      <c r="C22" s="312"/>
      <c r="D22" s="312"/>
      <c r="E22" s="312"/>
      <c r="F22" s="312"/>
      <c r="G22" s="312"/>
      <c r="H22" s="312"/>
      <c r="I22" s="312"/>
    </row>
    <row r="23" spans="1:9" s="81" customFormat="1" x14ac:dyDescent="0.15"/>
    <row r="24" spans="1:9" s="81" customFormat="1" x14ac:dyDescent="0.15"/>
    <row r="25" spans="1:9" s="81" customFormat="1" ht="17.100000000000001" customHeight="1" x14ac:dyDescent="0.15"/>
    <row r="26" spans="1:9" s="84" customFormat="1" ht="17.100000000000001" customHeight="1" x14ac:dyDescent="0.15">
      <c r="A26" s="82" t="s">
        <v>47</v>
      </c>
      <c r="B26" s="83" t="s">
        <v>161</v>
      </c>
    </row>
    <row r="27" spans="1:9" s="84" customFormat="1" ht="17.100000000000001" customHeight="1" x14ac:dyDescent="0.15">
      <c r="B27" s="83" t="s">
        <v>213</v>
      </c>
    </row>
    <row r="28" spans="1:9" s="84" customFormat="1" ht="12" customHeight="1" x14ac:dyDescent="0.15">
      <c r="A28" s="83"/>
      <c r="B28" s="83"/>
      <c r="C28" s="83"/>
      <c r="D28" s="83"/>
      <c r="E28" s="83"/>
      <c r="F28" s="83"/>
      <c r="G28" s="83"/>
      <c r="H28" s="83"/>
      <c r="I28" s="83"/>
    </row>
    <row r="29" spans="1:9" s="18" customFormat="1" ht="17.100000000000001" customHeight="1" x14ac:dyDescent="0.15">
      <c r="A29" s="16" t="s">
        <v>47</v>
      </c>
      <c r="B29" s="17" t="s">
        <v>214</v>
      </c>
      <c r="C29" s="17"/>
      <c r="D29" s="17"/>
      <c r="E29" s="17"/>
      <c r="F29" s="17"/>
      <c r="G29" s="17"/>
      <c r="H29" s="17"/>
      <c r="I29" s="17"/>
    </row>
    <row r="30" spans="1:9" s="18" customFormat="1" ht="17.100000000000001" customHeight="1" x14ac:dyDescent="0.15">
      <c r="A30" s="17"/>
      <c r="B30" s="17" t="s">
        <v>154</v>
      </c>
      <c r="C30" s="17"/>
      <c r="D30" s="17"/>
      <c r="E30" s="17"/>
      <c r="F30" s="17"/>
      <c r="G30" s="17"/>
      <c r="H30" s="17"/>
      <c r="I30" s="17"/>
    </row>
    <row r="31" spans="1:9" s="18" customFormat="1" ht="17.100000000000001" customHeight="1" x14ac:dyDescent="0.15">
      <c r="A31" s="17"/>
      <c r="B31" s="20" t="s">
        <v>215</v>
      </c>
      <c r="C31" s="17"/>
      <c r="D31" s="17"/>
      <c r="E31" s="17"/>
      <c r="F31" s="17"/>
      <c r="G31" s="17"/>
      <c r="H31" s="17"/>
      <c r="I31" s="17"/>
    </row>
    <row r="32" spans="1:9" s="18" customFormat="1" ht="12" customHeight="1" x14ac:dyDescent="0.15">
      <c r="A32" s="17"/>
      <c r="B32" s="17"/>
      <c r="C32" s="17"/>
      <c r="D32" s="17"/>
      <c r="E32" s="17"/>
      <c r="F32" s="17"/>
      <c r="G32" s="17"/>
      <c r="H32" s="17"/>
      <c r="I32" s="17"/>
    </row>
    <row r="33" spans="1:9" s="18" customFormat="1" ht="17.100000000000001" customHeight="1" x14ac:dyDescent="0.15">
      <c r="A33" s="16" t="s">
        <v>47</v>
      </c>
      <c r="B33" s="17" t="s">
        <v>51</v>
      </c>
      <c r="C33" s="17"/>
      <c r="D33" s="17"/>
      <c r="E33" s="17"/>
      <c r="F33" s="17"/>
      <c r="G33" s="17"/>
      <c r="H33" s="17"/>
      <c r="I33" s="17"/>
    </row>
    <row r="34" spans="1:9" s="18" customFormat="1" ht="17.100000000000001" customHeight="1" x14ac:dyDescent="0.15">
      <c r="B34" s="19" t="s">
        <v>155</v>
      </c>
      <c r="C34" s="17"/>
      <c r="D34" s="17"/>
      <c r="E34" s="17"/>
      <c r="F34" s="17"/>
      <c r="G34" s="17"/>
      <c r="H34" s="17"/>
      <c r="I34" s="17"/>
    </row>
    <row r="35" spans="1:9" s="18" customFormat="1" ht="12" customHeight="1" x14ac:dyDescent="0.15">
      <c r="A35" s="17"/>
      <c r="B35" s="17"/>
      <c r="C35" s="17"/>
      <c r="D35" s="17"/>
      <c r="E35" s="17"/>
      <c r="F35" s="17"/>
      <c r="G35" s="17"/>
      <c r="H35" s="17"/>
      <c r="I35" s="17"/>
    </row>
    <row r="36" spans="1:9" s="18" customFormat="1" ht="17.100000000000001" customHeight="1" x14ac:dyDescent="0.15">
      <c r="A36" s="16" t="s">
        <v>47</v>
      </c>
      <c r="B36" s="17" t="s">
        <v>216</v>
      </c>
      <c r="C36" s="17"/>
      <c r="D36" s="17"/>
      <c r="E36" s="17"/>
      <c r="F36" s="17"/>
      <c r="G36" s="17"/>
      <c r="H36" s="17"/>
      <c r="I36" s="17"/>
    </row>
    <row r="37" spans="1:9" s="18" customFormat="1" ht="17.100000000000001" customHeight="1" x14ac:dyDescent="0.15">
      <c r="B37" s="20" t="s">
        <v>156</v>
      </c>
      <c r="C37" s="17"/>
      <c r="D37" s="17"/>
      <c r="E37" s="17"/>
      <c r="F37" s="17"/>
      <c r="G37" s="17"/>
      <c r="H37" s="17"/>
      <c r="I37" s="17"/>
    </row>
    <row r="38" spans="1:9" s="18" customFormat="1" ht="13.5" customHeight="1" x14ac:dyDescent="0.15">
      <c r="A38" s="17"/>
      <c r="B38" s="17"/>
      <c r="C38" s="17"/>
      <c r="D38" s="17"/>
      <c r="E38" s="17"/>
      <c r="F38" s="17"/>
      <c r="G38" s="17"/>
      <c r="H38" s="17"/>
      <c r="I38" s="17"/>
    </row>
    <row r="39" spans="1:9" s="18" customFormat="1" ht="24" customHeight="1" x14ac:dyDescent="0.15">
      <c r="A39" s="16" t="s">
        <v>47</v>
      </c>
      <c r="B39" s="302" t="s">
        <v>48</v>
      </c>
      <c r="C39" s="303"/>
      <c r="D39" s="303"/>
      <c r="E39" s="304"/>
      <c r="F39" s="17"/>
      <c r="G39" s="17"/>
      <c r="H39" s="17"/>
      <c r="I39" s="21"/>
    </row>
    <row r="40" spans="1:9" s="18" customFormat="1" ht="9" customHeight="1" x14ac:dyDescent="0.15">
      <c r="A40" s="17"/>
      <c r="C40" s="17"/>
      <c r="D40" s="17"/>
      <c r="E40" s="17"/>
      <c r="F40" s="17"/>
      <c r="G40" s="17"/>
      <c r="H40" s="17"/>
      <c r="I40" s="21"/>
    </row>
    <row r="41" spans="1:9" s="18" customFormat="1" ht="17.100000000000001" customHeight="1" x14ac:dyDescent="0.15">
      <c r="A41" s="17"/>
      <c r="B41" s="17" t="s">
        <v>157</v>
      </c>
      <c r="C41" s="17"/>
      <c r="D41" s="17"/>
      <c r="E41" s="17"/>
      <c r="F41" s="17"/>
      <c r="G41" s="17"/>
      <c r="H41" s="17"/>
      <c r="I41" s="21"/>
    </row>
    <row r="42" spans="1:9" s="18" customFormat="1" ht="17.100000000000001" customHeight="1" x14ac:dyDescent="0.15">
      <c r="A42" s="17"/>
      <c r="B42" s="20" t="s">
        <v>158</v>
      </c>
      <c r="C42" s="17"/>
      <c r="D42" s="17"/>
      <c r="E42" s="17"/>
      <c r="F42" s="17"/>
      <c r="G42" s="17"/>
      <c r="H42" s="17"/>
      <c r="I42" s="21"/>
    </row>
    <row r="43" spans="1:9" s="18" customFormat="1" ht="17.100000000000001" customHeight="1" x14ac:dyDescent="0.15">
      <c r="A43" s="17"/>
      <c r="B43" s="20" t="s">
        <v>159</v>
      </c>
      <c r="C43" s="17"/>
      <c r="D43" s="17"/>
      <c r="E43" s="17"/>
      <c r="F43" s="17"/>
      <c r="G43" s="17"/>
      <c r="H43" s="17"/>
      <c r="I43" s="21"/>
    </row>
    <row r="44" spans="1:9" s="18" customFormat="1" ht="9" customHeight="1" x14ac:dyDescent="0.15">
      <c r="A44" s="17"/>
      <c r="C44" s="17"/>
      <c r="D44" s="17"/>
      <c r="E44" s="17"/>
      <c r="F44" s="17"/>
      <c r="G44" s="17"/>
      <c r="H44" s="17"/>
      <c r="I44" s="21"/>
    </row>
    <row r="45" spans="1:9" s="18" customFormat="1" ht="17.100000000000001" customHeight="1" x14ac:dyDescent="0.15">
      <c r="A45" s="17"/>
      <c r="B45" s="305" t="s">
        <v>217</v>
      </c>
      <c r="C45" s="305"/>
      <c r="D45" s="305"/>
      <c r="E45" s="20" t="s">
        <v>49</v>
      </c>
      <c r="F45" s="17"/>
      <c r="G45" s="17"/>
      <c r="H45" s="17"/>
      <c r="I45" s="21"/>
    </row>
    <row r="46" spans="1:9" s="18" customFormat="1" ht="17.100000000000001" customHeight="1" x14ac:dyDescent="0.15">
      <c r="A46" s="17"/>
      <c r="B46" s="305"/>
      <c r="C46" s="305"/>
      <c r="D46" s="305"/>
      <c r="E46" s="20" t="s">
        <v>50</v>
      </c>
      <c r="F46" s="17"/>
      <c r="G46" s="17"/>
      <c r="H46" s="17"/>
      <c r="I46" s="21"/>
    </row>
    <row r="47" spans="1:9" s="18" customFormat="1" ht="13.5" customHeight="1" x14ac:dyDescent="0.15">
      <c r="A47" s="17"/>
      <c r="B47" s="17"/>
      <c r="C47" s="17"/>
      <c r="D47" s="17"/>
      <c r="E47" s="17"/>
      <c r="F47" s="17"/>
      <c r="G47" s="17"/>
      <c r="H47" s="17"/>
      <c r="I47" s="21"/>
    </row>
    <row r="48" spans="1:9" s="15" customFormat="1" ht="13.5" customHeight="1" x14ac:dyDescent="0.15">
      <c r="A48" s="151"/>
      <c r="B48" s="151"/>
      <c r="C48" s="151"/>
      <c r="D48" s="151"/>
      <c r="E48" s="151"/>
      <c r="F48" s="151"/>
      <c r="G48" s="151"/>
      <c r="H48" s="151"/>
      <c r="I48" s="151"/>
    </row>
    <row r="49" spans="1:9" s="18" customFormat="1" ht="17.100000000000001" customHeight="1" x14ac:dyDescent="0.15">
      <c r="A49" s="17"/>
      <c r="B49" s="17"/>
      <c r="C49" s="17" t="s">
        <v>218</v>
      </c>
      <c r="D49" s="17"/>
      <c r="E49" s="17"/>
      <c r="F49" s="17"/>
      <c r="G49" s="17"/>
      <c r="H49" s="17"/>
      <c r="I49" s="21"/>
    </row>
    <row r="50" spans="1:9" s="18" customFormat="1" ht="17.100000000000001" customHeight="1" x14ac:dyDescent="0.15">
      <c r="A50" s="17"/>
      <c r="B50" s="17"/>
      <c r="C50" s="17"/>
      <c r="D50" s="17"/>
      <c r="E50" s="17"/>
      <c r="F50" s="17"/>
      <c r="G50" s="17"/>
      <c r="H50" s="17"/>
      <c r="I50" s="21"/>
    </row>
    <row r="51" spans="1:9" s="18" customFormat="1" ht="16.5" customHeight="1" x14ac:dyDescent="0.15">
      <c r="A51" s="16" t="s">
        <v>266</v>
      </c>
      <c r="B51" s="19" t="s">
        <v>267</v>
      </c>
      <c r="C51" s="17"/>
      <c r="D51" s="17"/>
      <c r="E51" s="17"/>
      <c r="F51" s="17"/>
      <c r="G51" s="17"/>
      <c r="H51" s="17"/>
      <c r="I51" s="21"/>
    </row>
    <row r="52" spans="1:9" s="85" customFormat="1" ht="28.5" customHeight="1" x14ac:dyDescent="0.15">
      <c r="C52" s="86"/>
      <c r="D52" s="86"/>
      <c r="E52" s="86"/>
      <c r="F52" s="86"/>
      <c r="G52" s="86"/>
      <c r="H52" s="86"/>
      <c r="I52" s="86"/>
    </row>
    <row r="53" spans="1:9" s="15" customFormat="1" ht="17.25" x14ac:dyDescent="0.15">
      <c r="A53" s="37" t="s">
        <v>72</v>
      </c>
      <c r="B53" s="150" t="s">
        <v>211</v>
      </c>
    </row>
    <row r="54" spans="1:9" s="15" customFormat="1" ht="17.25" x14ac:dyDescent="0.15">
      <c r="A54" s="37"/>
      <c r="B54" s="148" t="s">
        <v>273</v>
      </c>
    </row>
    <row r="55" spans="1:9" s="15" customFormat="1" ht="17.25" x14ac:dyDescent="0.15">
      <c r="A55" s="37"/>
      <c r="B55" s="38"/>
    </row>
    <row r="56" spans="1:9" s="15" customFormat="1" x14ac:dyDescent="0.15"/>
    <row r="57" spans="1:9" s="15" customFormat="1" x14ac:dyDescent="0.15"/>
    <row r="58" spans="1:9" s="15" customFormat="1" x14ac:dyDescent="0.15"/>
    <row r="59" spans="1:9" s="15" customFormat="1" x14ac:dyDescent="0.15"/>
    <row r="60" spans="1:9" s="15" customFormat="1" x14ac:dyDescent="0.15"/>
    <row r="61" spans="1:9" s="15" customFormat="1" x14ac:dyDescent="0.15"/>
    <row r="62" spans="1:9" s="15" customFormat="1" x14ac:dyDescent="0.15"/>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C9B9-47BE-49B1-A06A-4D2CE0C0A448}">
  <sheetPr>
    <pageSetUpPr fitToPage="1"/>
  </sheetPr>
  <dimension ref="B1:AH33"/>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7" width="3.25" customWidth="1"/>
    <col min="18" max="19" width="3.375" customWidth="1"/>
    <col min="20" max="20" width="2.625" customWidth="1"/>
    <col min="21" max="26" width="3.25" customWidth="1"/>
    <col min="27" max="28" width="3.375" customWidth="1"/>
    <col min="29" max="29" width="2.625" customWidth="1"/>
    <col min="30" max="30" width="2.75" customWidth="1"/>
    <col min="31" max="31" width="3.5" customWidth="1"/>
    <col min="32" max="34" width="10.125" style="48" customWidth="1"/>
  </cols>
  <sheetData>
    <row r="1" spans="2:34" ht="19.5" customHeight="1" x14ac:dyDescent="0.2">
      <c r="B1" s="2" t="s">
        <v>249</v>
      </c>
      <c r="C1" s="2"/>
      <c r="D1" s="2"/>
      <c r="E1" s="2"/>
      <c r="F1" s="2"/>
      <c r="G1" s="2"/>
      <c r="H1" s="2"/>
      <c r="I1" s="2"/>
      <c r="J1" s="2"/>
      <c r="K1" s="2"/>
    </row>
    <row r="2" spans="2:34" ht="19.5" customHeight="1" x14ac:dyDescent="0.15">
      <c r="X2" s="495">
        <f>表1!Z2</f>
        <v>0</v>
      </c>
      <c r="Y2" s="496"/>
      <c r="Z2" s="496"/>
      <c r="AA2" s="496"/>
      <c r="AB2" s="496"/>
      <c r="AC2" s="497"/>
    </row>
    <row r="3" spans="2:34" ht="18" customHeight="1" x14ac:dyDescent="0.15">
      <c r="B3" t="s">
        <v>250</v>
      </c>
      <c r="X3" s="498"/>
      <c r="Y3" s="499"/>
      <c r="Z3" s="499"/>
      <c r="AA3" s="499"/>
      <c r="AB3" s="499"/>
      <c r="AC3" s="500"/>
    </row>
    <row r="4" spans="2:34" ht="18" customHeight="1" x14ac:dyDescent="0.15">
      <c r="B4" s="22" t="s">
        <v>251</v>
      </c>
      <c r="C4" s="22"/>
      <c r="D4" s="22"/>
      <c r="E4" s="22"/>
      <c r="F4" s="22"/>
      <c r="G4" s="22"/>
      <c r="H4" s="22"/>
      <c r="I4" s="22"/>
      <c r="J4" s="22"/>
      <c r="K4" s="22"/>
    </row>
    <row r="5" spans="2:34" ht="18" customHeight="1" x14ac:dyDescent="0.15"/>
    <row r="6" spans="2:34" ht="18" customHeight="1" x14ac:dyDescent="0.15">
      <c r="B6" t="s">
        <v>141</v>
      </c>
    </row>
    <row r="7" spans="2:34" ht="18" customHeight="1" x14ac:dyDescent="0.15">
      <c r="B7" s="22" t="s">
        <v>252</v>
      </c>
      <c r="C7" s="22"/>
      <c r="D7" s="22"/>
      <c r="E7" s="22"/>
      <c r="F7" s="22"/>
      <c r="G7" s="22"/>
      <c r="H7" s="22"/>
      <c r="I7" s="22"/>
      <c r="J7" s="22"/>
      <c r="K7" s="22"/>
    </row>
    <row r="8" spans="2:34" ht="18" customHeight="1" thickBot="1" x14ac:dyDescent="0.2"/>
    <row r="9" spans="2:34" ht="27" customHeight="1" x14ac:dyDescent="0.15">
      <c r="B9" s="520" t="s">
        <v>83</v>
      </c>
      <c r="C9" s="522" t="s">
        <v>82</v>
      </c>
      <c r="D9" s="523"/>
      <c r="E9" s="523"/>
      <c r="F9" s="523"/>
      <c r="G9" s="523"/>
      <c r="H9" s="523"/>
      <c r="I9" s="523"/>
      <c r="J9" s="523"/>
      <c r="K9" s="524"/>
      <c r="L9" s="525" t="s">
        <v>43</v>
      </c>
      <c r="M9" s="525"/>
      <c r="N9" s="525"/>
      <c r="O9" s="525"/>
      <c r="P9" s="525"/>
      <c r="Q9" s="525"/>
      <c r="R9" s="525"/>
      <c r="S9" s="525"/>
      <c r="T9" s="525"/>
      <c r="U9" s="525"/>
      <c r="V9" s="525"/>
      <c r="W9" s="525"/>
      <c r="X9" s="525"/>
      <c r="Y9" s="525"/>
      <c r="Z9" s="525"/>
      <c r="AA9" s="525"/>
      <c r="AB9" s="525"/>
      <c r="AC9" s="526"/>
    </row>
    <row r="10" spans="2:34" ht="21" customHeight="1" thickBot="1" x14ac:dyDescent="0.2">
      <c r="B10" s="521"/>
      <c r="C10" s="527" t="s">
        <v>81</v>
      </c>
      <c r="D10" s="528"/>
      <c r="E10" s="528"/>
      <c r="F10" s="528"/>
      <c r="G10" s="528"/>
      <c r="H10" s="528"/>
      <c r="I10" s="528"/>
      <c r="J10" s="528"/>
      <c r="K10" s="529"/>
      <c r="L10" s="527" t="s">
        <v>142</v>
      </c>
      <c r="M10" s="528"/>
      <c r="N10" s="528"/>
      <c r="O10" s="528"/>
      <c r="P10" s="528"/>
      <c r="Q10" s="528"/>
      <c r="R10" s="528"/>
      <c r="S10" s="528"/>
      <c r="T10" s="528"/>
      <c r="U10" s="528"/>
      <c r="V10" s="528"/>
      <c r="W10" s="528"/>
      <c r="X10" s="528"/>
      <c r="Y10" s="528"/>
      <c r="Z10" s="528"/>
      <c r="AA10" s="528"/>
      <c r="AB10" s="528"/>
      <c r="AC10" s="530"/>
    </row>
    <row r="11" spans="2:34" ht="21" customHeight="1" x14ac:dyDescent="0.15">
      <c r="B11" s="171"/>
      <c r="C11" s="54" t="s">
        <v>143</v>
      </c>
      <c r="D11" s="337"/>
      <c r="E11" s="337"/>
      <c r="F11" s="53" t="s">
        <v>75</v>
      </c>
      <c r="G11" s="531"/>
      <c r="H11" s="531"/>
      <c r="I11" s="532" t="s">
        <v>80</v>
      </c>
      <c r="J11" s="532"/>
      <c r="K11" s="533"/>
      <c r="L11" s="56" t="s">
        <v>144</v>
      </c>
      <c r="M11" s="534"/>
      <c r="N11" s="534"/>
      <c r="O11" s="534"/>
      <c r="P11" s="55" t="s">
        <v>75</v>
      </c>
      <c r="Q11" s="535"/>
      <c r="R11" s="535"/>
      <c r="S11" s="55" t="s">
        <v>80</v>
      </c>
      <c r="T11" s="536" t="s">
        <v>145</v>
      </c>
      <c r="U11" s="536"/>
      <c r="V11" s="534"/>
      <c r="W11" s="534"/>
      <c r="X11" s="534"/>
      <c r="Y11" s="55" t="s">
        <v>75</v>
      </c>
      <c r="Z11" s="535"/>
      <c r="AA11" s="535"/>
      <c r="AB11" s="55" t="s">
        <v>80</v>
      </c>
      <c r="AC11" s="172" t="s">
        <v>146</v>
      </c>
      <c r="AF11" s="537" t="s">
        <v>253</v>
      </c>
      <c r="AG11" s="538"/>
      <c r="AH11" s="539"/>
    </row>
    <row r="12" spans="2:34" ht="27" customHeight="1" thickBot="1" x14ac:dyDescent="0.2">
      <c r="B12" s="543" t="s">
        <v>147</v>
      </c>
      <c r="C12" s="544" t="s">
        <v>145</v>
      </c>
      <c r="D12" s="545"/>
      <c r="E12" s="534"/>
      <c r="F12" s="534"/>
      <c r="G12" s="71" t="s">
        <v>75</v>
      </c>
      <c r="H12" s="535"/>
      <c r="I12" s="535"/>
      <c r="J12" s="71" t="s">
        <v>80</v>
      </c>
      <c r="K12" s="72" t="s">
        <v>146</v>
      </c>
      <c r="L12" s="546" t="s">
        <v>18</v>
      </c>
      <c r="M12" s="546"/>
      <c r="N12" s="546"/>
      <c r="O12" s="546"/>
      <c r="P12" s="546"/>
      <c r="Q12" s="546"/>
      <c r="R12" s="546"/>
      <c r="S12" s="546"/>
      <c r="T12" s="547"/>
      <c r="U12" s="548" t="s">
        <v>88</v>
      </c>
      <c r="V12" s="549"/>
      <c r="W12" s="549"/>
      <c r="X12" s="549"/>
      <c r="Y12" s="549"/>
      <c r="Z12" s="549"/>
      <c r="AA12" s="549"/>
      <c r="AB12" s="549"/>
      <c r="AC12" s="550"/>
      <c r="AF12" s="540"/>
      <c r="AG12" s="541"/>
      <c r="AH12" s="542"/>
    </row>
    <row r="13" spans="2:34" ht="21" customHeight="1" x14ac:dyDescent="0.15">
      <c r="B13" s="543"/>
      <c r="C13" s="551" t="s">
        <v>31</v>
      </c>
      <c r="D13" s="552"/>
      <c r="E13" s="552"/>
      <c r="F13" s="552"/>
      <c r="G13" s="552"/>
      <c r="H13" s="552"/>
      <c r="I13" s="552"/>
      <c r="J13" s="552"/>
      <c r="K13" s="553"/>
      <c r="L13" s="554" t="s">
        <v>14</v>
      </c>
      <c r="M13" s="555"/>
      <c r="N13" s="555"/>
      <c r="O13" s="556" t="s">
        <v>19</v>
      </c>
      <c r="P13" s="556"/>
      <c r="Q13" s="556"/>
      <c r="R13" s="555" t="s">
        <v>13</v>
      </c>
      <c r="S13" s="555"/>
      <c r="T13" s="557"/>
      <c r="U13" s="554" t="s">
        <v>14</v>
      </c>
      <c r="V13" s="555"/>
      <c r="W13" s="555"/>
      <c r="X13" s="556" t="s">
        <v>19</v>
      </c>
      <c r="Y13" s="556"/>
      <c r="Z13" s="556"/>
      <c r="AA13" s="555" t="s">
        <v>13</v>
      </c>
      <c r="AB13" s="555"/>
      <c r="AC13" s="558"/>
      <c r="AF13" s="559" t="s">
        <v>86</v>
      </c>
      <c r="AG13" s="561" t="s">
        <v>87</v>
      </c>
      <c r="AH13" s="563" t="s">
        <v>148</v>
      </c>
    </row>
    <row r="14" spans="2:34" ht="22.5" customHeight="1" thickBot="1" x14ac:dyDescent="0.2">
      <c r="B14" s="67"/>
      <c r="C14" s="565" t="s">
        <v>288</v>
      </c>
      <c r="D14" s="566"/>
      <c r="E14" s="566"/>
      <c r="F14" s="566"/>
      <c r="G14" s="566"/>
      <c r="H14" s="567"/>
      <c r="I14" s="568" t="s">
        <v>20</v>
      </c>
      <c r="J14" s="569"/>
      <c r="K14" s="570"/>
      <c r="L14" s="571" t="s">
        <v>149</v>
      </c>
      <c r="M14" s="572"/>
      <c r="N14" s="572"/>
      <c r="O14" s="572" t="s">
        <v>150</v>
      </c>
      <c r="P14" s="572"/>
      <c r="Q14" s="572"/>
      <c r="R14" s="572" t="s">
        <v>135</v>
      </c>
      <c r="S14" s="572"/>
      <c r="T14" s="573"/>
      <c r="U14" s="574" t="s">
        <v>203</v>
      </c>
      <c r="V14" s="575"/>
      <c r="W14" s="576"/>
      <c r="X14" s="577" t="s">
        <v>204</v>
      </c>
      <c r="Y14" s="575"/>
      <c r="Z14" s="576"/>
      <c r="AA14" s="578" t="s">
        <v>122</v>
      </c>
      <c r="AB14" s="578"/>
      <c r="AC14" s="579"/>
      <c r="AF14" s="560"/>
      <c r="AG14" s="562"/>
      <c r="AH14" s="564"/>
    </row>
    <row r="15" spans="2:34" ht="26.1" customHeight="1" thickTop="1" x14ac:dyDescent="0.15">
      <c r="B15" s="176"/>
      <c r="C15" s="580"/>
      <c r="D15" s="580"/>
      <c r="E15" s="580"/>
      <c r="F15" s="580"/>
      <c r="G15" s="580"/>
      <c r="H15" s="580"/>
      <c r="I15" s="581"/>
      <c r="J15" s="582"/>
      <c r="K15" s="583"/>
      <c r="L15" s="584" t="str">
        <f>IF(COUNT(O15)=0,"",C15)</f>
        <v/>
      </c>
      <c r="M15" s="585"/>
      <c r="N15" s="586"/>
      <c r="O15" s="587"/>
      <c r="P15" s="588"/>
      <c r="Q15" s="588"/>
      <c r="R15" s="589" t="str">
        <f>IF(COUNT(O15)=0,"",(100-O15)/100*L15)</f>
        <v/>
      </c>
      <c r="S15" s="585"/>
      <c r="T15" s="590"/>
      <c r="U15" s="591" t="str">
        <f>IF(AG15=0,"",AH15)</f>
        <v/>
      </c>
      <c r="V15" s="592"/>
      <c r="W15" s="592"/>
      <c r="X15" s="593"/>
      <c r="Y15" s="593"/>
      <c r="Z15" s="593"/>
      <c r="AA15" s="594" t="str">
        <f>IF(COUNT(X15)=0,"",U15+X15)</f>
        <v/>
      </c>
      <c r="AB15" s="594"/>
      <c r="AC15" s="595"/>
      <c r="AD15" s="235"/>
      <c r="AE15" s="235"/>
      <c r="AF15" s="236" t="str">
        <f>IF(C15=0,"",C15)</f>
        <v/>
      </c>
      <c r="AG15" s="237"/>
      <c r="AH15" s="238" t="str">
        <f>IF(AG15=0,"",(AG15/AF15)*100)</f>
        <v/>
      </c>
    </row>
    <row r="16" spans="2:34" ht="26.1" customHeight="1" x14ac:dyDescent="0.15">
      <c r="B16" s="68"/>
      <c r="C16" s="596"/>
      <c r="D16" s="596"/>
      <c r="E16" s="596"/>
      <c r="F16" s="596"/>
      <c r="G16" s="596"/>
      <c r="H16" s="596"/>
      <c r="I16" s="597"/>
      <c r="J16" s="598"/>
      <c r="K16" s="599"/>
      <c r="L16" s="600" t="str">
        <f t="shared" ref="L16:L29" si="0">IF(COUNT(O16)=0,"",C16)</f>
        <v/>
      </c>
      <c r="M16" s="601"/>
      <c r="N16" s="602"/>
      <c r="O16" s="603"/>
      <c r="P16" s="604"/>
      <c r="Q16" s="604"/>
      <c r="R16" s="605" t="str">
        <f t="shared" ref="R16:R29" si="1">IF(COUNT(O16)=0,"",(100-O16)/100*L16)</f>
        <v/>
      </c>
      <c r="S16" s="601"/>
      <c r="T16" s="606"/>
      <c r="U16" s="607" t="str">
        <f>IF(AG16=0,"",AH16)</f>
        <v/>
      </c>
      <c r="V16" s="608"/>
      <c r="W16" s="608"/>
      <c r="X16" s="609"/>
      <c r="Y16" s="609"/>
      <c r="Z16" s="609"/>
      <c r="AA16" s="610" t="str">
        <f t="shared" ref="AA16:AA29" si="2">IF(COUNT(X16)=0,"",U16+X16)</f>
        <v/>
      </c>
      <c r="AB16" s="610"/>
      <c r="AC16" s="611"/>
      <c r="AD16" s="235"/>
      <c r="AE16" s="235"/>
      <c r="AF16" s="236" t="str">
        <f t="shared" ref="AF16:AF29" si="3">IF(C16=0,"",C16)</f>
        <v/>
      </c>
      <c r="AG16" s="237"/>
      <c r="AH16" s="239" t="str">
        <f t="shared" ref="AH16:AH29" si="4">IF(AG16=0,"",(AG16/AF16)*100)</f>
        <v/>
      </c>
    </row>
    <row r="17" spans="2:34" ht="26.1" customHeight="1" x14ac:dyDescent="0.15">
      <c r="B17" s="68"/>
      <c r="C17" s="596"/>
      <c r="D17" s="596"/>
      <c r="E17" s="596"/>
      <c r="F17" s="596"/>
      <c r="G17" s="596"/>
      <c r="H17" s="596"/>
      <c r="I17" s="597"/>
      <c r="J17" s="598"/>
      <c r="K17" s="599"/>
      <c r="L17" s="600" t="str">
        <f t="shared" si="0"/>
        <v/>
      </c>
      <c r="M17" s="601"/>
      <c r="N17" s="602"/>
      <c r="O17" s="603"/>
      <c r="P17" s="604"/>
      <c r="Q17" s="604"/>
      <c r="R17" s="605" t="str">
        <f t="shared" si="1"/>
        <v/>
      </c>
      <c r="S17" s="601"/>
      <c r="T17" s="606"/>
      <c r="U17" s="607" t="str">
        <f t="shared" ref="U17:U29" si="5">IF(AG17=0,"",AH17)</f>
        <v/>
      </c>
      <c r="V17" s="608"/>
      <c r="W17" s="608"/>
      <c r="X17" s="609"/>
      <c r="Y17" s="609"/>
      <c r="Z17" s="609"/>
      <c r="AA17" s="610" t="str">
        <f t="shared" si="2"/>
        <v/>
      </c>
      <c r="AB17" s="610"/>
      <c r="AC17" s="611"/>
      <c r="AD17" s="235"/>
      <c r="AE17" s="235"/>
      <c r="AF17" s="236" t="str">
        <f t="shared" si="3"/>
        <v/>
      </c>
      <c r="AG17" s="237"/>
      <c r="AH17" s="240" t="str">
        <f t="shared" si="4"/>
        <v/>
      </c>
    </row>
    <row r="18" spans="2:34" ht="26.1" customHeight="1" x14ac:dyDescent="0.15">
      <c r="B18" s="68"/>
      <c r="C18" s="596"/>
      <c r="D18" s="596"/>
      <c r="E18" s="596"/>
      <c r="F18" s="596"/>
      <c r="G18" s="596"/>
      <c r="H18" s="596"/>
      <c r="I18" s="597"/>
      <c r="J18" s="598"/>
      <c r="K18" s="599"/>
      <c r="L18" s="600" t="str">
        <f t="shared" si="0"/>
        <v/>
      </c>
      <c r="M18" s="601"/>
      <c r="N18" s="602"/>
      <c r="O18" s="603"/>
      <c r="P18" s="604"/>
      <c r="Q18" s="604"/>
      <c r="R18" s="605" t="str">
        <f t="shared" si="1"/>
        <v/>
      </c>
      <c r="S18" s="601"/>
      <c r="T18" s="606"/>
      <c r="U18" s="607" t="str">
        <f t="shared" si="5"/>
        <v/>
      </c>
      <c r="V18" s="608"/>
      <c r="W18" s="608"/>
      <c r="X18" s="609"/>
      <c r="Y18" s="609"/>
      <c r="Z18" s="609"/>
      <c r="AA18" s="610" t="str">
        <f t="shared" si="2"/>
        <v/>
      </c>
      <c r="AB18" s="610"/>
      <c r="AC18" s="611"/>
      <c r="AD18" s="235"/>
      <c r="AE18" s="235"/>
      <c r="AF18" s="236" t="str">
        <f t="shared" si="3"/>
        <v/>
      </c>
      <c r="AG18" s="237"/>
      <c r="AH18" s="240" t="str">
        <f t="shared" si="4"/>
        <v/>
      </c>
    </row>
    <row r="19" spans="2:34" ht="26.1" customHeight="1" x14ac:dyDescent="0.15">
      <c r="B19" s="68"/>
      <c r="C19" s="596"/>
      <c r="D19" s="596"/>
      <c r="E19" s="596"/>
      <c r="F19" s="596"/>
      <c r="G19" s="596"/>
      <c r="H19" s="596"/>
      <c r="I19" s="597"/>
      <c r="J19" s="598"/>
      <c r="K19" s="599"/>
      <c r="L19" s="600" t="str">
        <f t="shared" si="0"/>
        <v/>
      </c>
      <c r="M19" s="601"/>
      <c r="N19" s="602"/>
      <c r="O19" s="603"/>
      <c r="P19" s="604"/>
      <c r="Q19" s="604"/>
      <c r="R19" s="605" t="str">
        <f t="shared" si="1"/>
        <v/>
      </c>
      <c r="S19" s="601"/>
      <c r="T19" s="606"/>
      <c r="U19" s="607" t="str">
        <f t="shared" si="5"/>
        <v/>
      </c>
      <c r="V19" s="608"/>
      <c r="W19" s="608"/>
      <c r="X19" s="609"/>
      <c r="Y19" s="609"/>
      <c r="Z19" s="609"/>
      <c r="AA19" s="610" t="str">
        <f t="shared" si="2"/>
        <v/>
      </c>
      <c r="AB19" s="610"/>
      <c r="AC19" s="611"/>
      <c r="AD19" s="235"/>
      <c r="AE19" s="235"/>
      <c r="AF19" s="236" t="str">
        <f t="shared" si="3"/>
        <v/>
      </c>
      <c r="AG19" s="237"/>
      <c r="AH19" s="240" t="str">
        <f t="shared" si="4"/>
        <v/>
      </c>
    </row>
    <row r="20" spans="2:34" ht="26.1" customHeight="1" x14ac:dyDescent="0.15">
      <c r="B20" s="68"/>
      <c r="C20" s="596"/>
      <c r="D20" s="596"/>
      <c r="E20" s="596"/>
      <c r="F20" s="596"/>
      <c r="G20" s="596"/>
      <c r="H20" s="596"/>
      <c r="I20" s="597"/>
      <c r="J20" s="598"/>
      <c r="K20" s="599"/>
      <c r="L20" s="600" t="str">
        <f t="shared" si="0"/>
        <v/>
      </c>
      <c r="M20" s="601"/>
      <c r="N20" s="602"/>
      <c r="O20" s="603"/>
      <c r="P20" s="604"/>
      <c r="Q20" s="604"/>
      <c r="R20" s="605" t="str">
        <f t="shared" si="1"/>
        <v/>
      </c>
      <c r="S20" s="601"/>
      <c r="T20" s="606"/>
      <c r="U20" s="607" t="str">
        <f t="shared" si="5"/>
        <v/>
      </c>
      <c r="V20" s="608"/>
      <c r="W20" s="608"/>
      <c r="X20" s="609"/>
      <c r="Y20" s="609"/>
      <c r="Z20" s="609"/>
      <c r="AA20" s="610" t="str">
        <f t="shared" si="2"/>
        <v/>
      </c>
      <c r="AB20" s="610"/>
      <c r="AC20" s="611"/>
      <c r="AD20" s="235"/>
      <c r="AE20" s="235"/>
      <c r="AF20" s="236" t="str">
        <f t="shared" si="3"/>
        <v/>
      </c>
      <c r="AG20" s="241"/>
      <c r="AH20" s="240" t="str">
        <f t="shared" si="4"/>
        <v/>
      </c>
    </row>
    <row r="21" spans="2:34" ht="26.1" customHeight="1" x14ac:dyDescent="0.15">
      <c r="B21" s="68"/>
      <c r="C21" s="596"/>
      <c r="D21" s="596"/>
      <c r="E21" s="596"/>
      <c r="F21" s="596"/>
      <c r="G21" s="596"/>
      <c r="H21" s="596"/>
      <c r="I21" s="597"/>
      <c r="J21" s="598"/>
      <c r="K21" s="599"/>
      <c r="L21" s="600" t="str">
        <f t="shared" si="0"/>
        <v/>
      </c>
      <c r="M21" s="601"/>
      <c r="N21" s="602"/>
      <c r="O21" s="603"/>
      <c r="P21" s="604"/>
      <c r="Q21" s="604"/>
      <c r="R21" s="605" t="str">
        <f t="shared" si="1"/>
        <v/>
      </c>
      <c r="S21" s="601"/>
      <c r="T21" s="606"/>
      <c r="U21" s="607" t="str">
        <f t="shared" si="5"/>
        <v/>
      </c>
      <c r="V21" s="608"/>
      <c r="W21" s="608"/>
      <c r="X21" s="609"/>
      <c r="Y21" s="609"/>
      <c r="Z21" s="609"/>
      <c r="AA21" s="610" t="str">
        <f t="shared" si="2"/>
        <v/>
      </c>
      <c r="AB21" s="610"/>
      <c r="AC21" s="611"/>
      <c r="AD21" s="235"/>
      <c r="AE21" s="235"/>
      <c r="AF21" s="236" t="str">
        <f t="shared" si="3"/>
        <v/>
      </c>
      <c r="AG21" s="241"/>
      <c r="AH21" s="240" t="str">
        <f t="shared" si="4"/>
        <v/>
      </c>
    </row>
    <row r="22" spans="2:34" ht="26.1" customHeight="1" x14ac:dyDescent="0.15">
      <c r="B22" s="68"/>
      <c r="C22" s="596"/>
      <c r="D22" s="596"/>
      <c r="E22" s="596"/>
      <c r="F22" s="596"/>
      <c r="G22" s="596"/>
      <c r="H22" s="596"/>
      <c r="I22" s="597"/>
      <c r="J22" s="598"/>
      <c r="K22" s="599"/>
      <c r="L22" s="600" t="str">
        <f t="shared" si="0"/>
        <v/>
      </c>
      <c r="M22" s="601"/>
      <c r="N22" s="602"/>
      <c r="O22" s="603"/>
      <c r="P22" s="604"/>
      <c r="Q22" s="604"/>
      <c r="R22" s="605" t="str">
        <f t="shared" si="1"/>
        <v/>
      </c>
      <c r="S22" s="601"/>
      <c r="T22" s="606"/>
      <c r="U22" s="607" t="str">
        <f t="shared" si="5"/>
        <v/>
      </c>
      <c r="V22" s="608"/>
      <c r="W22" s="608"/>
      <c r="X22" s="609"/>
      <c r="Y22" s="609"/>
      <c r="Z22" s="609"/>
      <c r="AA22" s="610" t="str">
        <f t="shared" si="2"/>
        <v/>
      </c>
      <c r="AB22" s="610"/>
      <c r="AC22" s="611"/>
      <c r="AD22" s="235"/>
      <c r="AE22" s="235"/>
      <c r="AF22" s="236" t="str">
        <f t="shared" si="3"/>
        <v/>
      </c>
      <c r="AG22" s="241"/>
      <c r="AH22" s="240" t="str">
        <f t="shared" si="4"/>
        <v/>
      </c>
    </row>
    <row r="23" spans="2:34" ht="26.1" customHeight="1" x14ac:dyDescent="0.15">
      <c r="B23" s="68"/>
      <c r="C23" s="596"/>
      <c r="D23" s="596"/>
      <c r="E23" s="596"/>
      <c r="F23" s="596"/>
      <c r="G23" s="596"/>
      <c r="H23" s="596"/>
      <c r="I23" s="597"/>
      <c r="J23" s="598"/>
      <c r="K23" s="599"/>
      <c r="L23" s="600" t="str">
        <f t="shared" si="0"/>
        <v/>
      </c>
      <c r="M23" s="601"/>
      <c r="N23" s="602"/>
      <c r="O23" s="603"/>
      <c r="P23" s="604"/>
      <c r="Q23" s="604"/>
      <c r="R23" s="605" t="str">
        <f t="shared" si="1"/>
        <v/>
      </c>
      <c r="S23" s="601"/>
      <c r="T23" s="606"/>
      <c r="U23" s="607" t="str">
        <f t="shared" si="5"/>
        <v/>
      </c>
      <c r="V23" s="608"/>
      <c r="W23" s="608"/>
      <c r="X23" s="609"/>
      <c r="Y23" s="609"/>
      <c r="Z23" s="609"/>
      <c r="AA23" s="610" t="str">
        <f t="shared" si="2"/>
        <v/>
      </c>
      <c r="AB23" s="610"/>
      <c r="AC23" s="611"/>
      <c r="AD23" s="235"/>
      <c r="AE23" s="235"/>
      <c r="AF23" s="236" t="str">
        <f t="shared" si="3"/>
        <v/>
      </c>
      <c r="AG23" s="241"/>
      <c r="AH23" s="240" t="str">
        <f t="shared" si="4"/>
        <v/>
      </c>
    </row>
    <row r="24" spans="2:34" ht="26.1" customHeight="1" x14ac:dyDescent="0.15">
      <c r="B24" s="69"/>
      <c r="C24" s="596"/>
      <c r="D24" s="596"/>
      <c r="E24" s="596"/>
      <c r="F24" s="596"/>
      <c r="G24" s="596"/>
      <c r="H24" s="596"/>
      <c r="I24" s="597"/>
      <c r="J24" s="598"/>
      <c r="K24" s="599"/>
      <c r="L24" s="600" t="str">
        <f t="shared" si="0"/>
        <v/>
      </c>
      <c r="M24" s="601"/>
      <c r="N24" s="602"/>
      <c r="O24" s="603"/>
      <c r="P24" s="604"/>
      <c r="Q24" s="604"/>
      <c r="R24" s="605" t="str">
        <f t="shared" si="1"/>
        <v/>
      </c>
      <c r="S24" s="601"/>
      <c r="T24" s="606"/>
      <c r="U24" s="607" t="str">
        <f t="shared" si="5"/>
        <v/>
      </c>
      <c r="V24" s="608"/>
      <c r="W24" s="608"/>
      <c r="X24" s="609"/>
      <c r="Y24" s="609"/>
      <c r="Z24" s="609"/>
      <c r="AA24" s="610" t="str">
        <f t="shared" si="2"/>
        <v/>
      </c>
      <c r="AB24" s="610"/>
      <c r="AC24" s="611"/>
      <c r="AD24" s="235"/>
      <c r="AE24" s="235"/>
      <c r="AF24" s="236" t="str">
        <f t="shared" si="3"/>
        <v/>
      </c>
      <c r="AG24" s="241"/>
      <c r="AH24" s="240" t="str">
        <f t="shared" si="4"/>
        <v/>
      </c>
    </row>
    <row r="25" spans="2:34" ht="26.1" customHeight="1" x14ac:dyDescent="0.15">
      <c r="B25" s="69"/>
      <c r="C25" s="596"/>
      <c r="D25" s="596"/>
      <c r="E25" s="596"/>
      <c r="F25" s="596"/>
      <c r="G25" s="596"/>
      <c r="H25" s="596"/>
      <c r="I25" s="597"/>
      <c r="J25" s="598"/>
      <c r="K25" s="599"/>
      <c r="L25" s="600" t="str">
        <f t="shared" si="0"/>
        <v/>
      </c>
      <c r="M25" s="601"/>
      <c r="N25" s="602"/>
      <c r="O25" s="603"/>
      <c r="P25" s="604"/>
      <c r="Q25" s="604"/>
      <c r="R25" s="605" t="str">
        <f t="shared" si="1"/>
        <v/>
      </c>
      <c r="S25" s="601"/>
      <c r="T25" s="606"/>
      <c r="U25" s="607" t="str">
        <f t="shared" si="5"/>
        <v/>
      </c>
      <c r="V25" s="608"/>
      <c r="W25" s="608"/>
      <c r="X25" s="609"/>
      <c r="Y25" s="609"/>
      <c r="Z25" s="609"/>
      <c r="AA25" s="610" t="str">
        <f t="shared" si="2"/>
        <v/>
      </c>
      <c r="AB25" s="610"/>
      <c r="AC25" s="611"/>
      <c r="AD25" s="235"/>
      <c r="AE25" s="235"/>
      <c r="AF25" s="236" t="str">
        <f t="shared" si="3"/>
        <v/>
      </c>
      <c r="AG25" s="241"/>
      <c r="AH25" s="240" t="str">
        <f t="shared" si="4"/>
        <v/>
      </c>
    </row>
    <row r="26" spans="2:34" ht="26.1" customHeight="1" x14ac:dyDescent="0.15">
      <c r="B26" s="69"/>
      <c r="C26" s="596"/>
      <c r="D26" s="596"/>
      <c r="E26" s="596"/>
      <c r="F26" s="596"/>
      <c r="G26" s="596"/>
      <c r="H26" s="596"/>
      <c r="I26" s="597"/>
      <c r="J26" s="598"/>
      <c r="K26" s="599"/>
      <c r="L26" s="600" t="str">
        <f t="shared" si="0"/>
        <v/>
      </c>
      <c r="M26" s="601"/>
      <c r="N26" s="602"/>
      <c r="O26" s="603"/>
      <c r="P26" s="604"/>
      <c r="Q26" s="604"/>
      <c r="R26" s="605" t="str">
        <f t="shared" si="1"/>
        <v/>
      </c>
      <c r="S26" s="601"/>
      <c r="T26" s="606"/>
      <c r="U26" s="607" t="str">
        <f t="shared" si="5"/>
        <v/>
      </c>
      <c r="V26" s="608"/>
      <c r="W26" s="608"/>
      <c r="X26" s="609"/>
      <c r="Y26" s="609"/>
      <c r="Z26" s="609"/>
      <c r="AA26" s="610" t="str">
        <f t="shared" si="2"/>
        <v/>
      </c>
      <c r="AB26" s="610"/>
      <c r="AC26" s="611"/>
      <c r="AD26" s="235"/>
      <c r="AE26" s="235"/>
      <c r="AF26" s="236" t="str">
        <f t="shared" si="3"/>
        <v/>
      </c>
      <c r="AG26" s="241"/>
      <c r="AH26" s="240" t="str">
        <f t="shared" si="4"/>
        <v/>
      </c>
    </row>
    <row r="27" spans="2:34" ht="26.1" customHeight="1" x14ac:dyDescent="0.15">
      <c r="B27" s="69"/>
      <c r="C27" s="596"/>
      <c r="D27" s="596"/>
      <c r="E27" s="596"/>
      <c r="F27" s="596"/>
      <c r="G27" s="596"/>
      <c r="H27" s="596"/>
      <c r="I27" s="597"/>
      <c r="J27" s="598"/>
      <c r="K27" s="599"/>
      <c r="L27" s="600" t="str">
        <f t="shared" si="0"/>
        <v/>
      </c>
      <c r="M27" s="601"/>
      <c r="N27" s="602"/>
      <c r="O27" s="603"/>
      <c r="P27" s="604"/>
      <c r="Q27" s="604"/>
      <c r="R27" s="605" t="str">
        <f t="shared" si="1"/>
        <v/>
      </c>
      <c r="S27" s="601"/>
      <c r="T27" s="606"/>
      <c r="U27" s="607" t="str">
        <f t="shared" si="5"/>
        <v/>
      </c>
      <c r="V27" s="608"/>
      <c r="W27" s="608"/>
      <c r="X27" s="609"/>
      <c r="Y27" s="609"/>
      <c r="Z27" s="609"/>
      <c r="AA27" s="610" t="str">
        <f t="shared" si="2"/>
        <v/>
      </c>
      <c r="AB27" s="610"/>
      <c r="AC27" s="611"/>
      <c r="AD27" s="235"/>
      <c r="AE27" s="235"/>
      <c r="AF27" s="236" t="str">
        <f t="shared" si="3"/>
        <v/>
      </c>
      <c r="AG27" s="241"/>
      <c r="AH27" s="240" t="str">
        <f t="shared" si="4"/>
        <v/>
      </c>
    </row>
    <row r="28" spans="2:34" ht="26.1" customHeight="1" x14ac:dyDescent="0.15">
      <c r="B28" s="69"/>
      <c r="C28" s="596"/>
      <c r="D28" s="596"/>
      <c r="E28" s="596"/>
      <c r="F28" s="596"/>
      <c r="G28" s="596"/>
      <c r="H28" s="596"/>
      <c r="I28" s="597"/>
      <c r="J28" s="598"/>
      <c r="K28" s="599"/>
      <c r="L28" s="600" t="str">
        <f t="shared" si="0"/>
        <v/>
      </c>
      <c r="M28" s="601"/>
      <c r="N28" s="602"/>
      <c r="O28" s="603"/>
      <c r="P28" s="604"/>
      <c r="Q28" s="604"/>
      <c r="R28" s="605" t="str">
        <f t="shared" si="1"/>
        <v/>
      </c>
      <c r="S28" s="601"/>
      <c r="T28" s="606"/>
      <c r="U28" s="607" t="str">
        <f t="shared" si="5"/>
        <v/>
      </c>
      <c r="V28" s="608"/>
      <c r="W28" s="608"/>
      <c r="X28" s="609"/>
      <c r="Y28" s="609"/>
      <c r="Z28" s="609"/>
      <c r="AA28" s="610" t="str">
        <f t="shared" si="2"/>
        <v/>
      </c>
      <c r="AB28" s="610"/>
      <c r="AC28" s="611"/>
      <c r="AD28" s="235"/>
      <c r="AE28" s="235"/>
      <c r="AF28" s="236" t="str">
        <f t="shared" si="3"/>
        <v/>
      </c>
      <c r="AG28" s="241"/>
      <c r="AH28" s="240" t="str">
        <f t="shared" si="4"/>
        <v/>
      </c>
    </row>
    <row r="29" spans="2:34" ht="26.1" customHeight="1" thickBot="1" x14ac:dyDescent="0.2">
      <c r="B29" s="70" t="s">
        <v>151</v>
      </c>
      <c r="C29" s="628"/>
      <c r="D29" s="628"/>
      <c r="E29" s="628"/>
      <c r="F29" s="628"/>
      <c r="G29" s="628"/>
      <c r="H29" s="628"/>
      <c r="I29" s="629"/>
      <c r="J29" s="630"/>
      <c r="K29" s="631"/>
      <c r="L29" s="632" t="str">
        <f t="shared" si="0"/>
        <v/>
      </c>
      <c r="M29" s="633"/>
      <c r="N29" s="634"/>
      <c r="O29" s="635"/>
      <c r="P29" s="636"/>
      <c r="Q29" s="636"/>
      <c r="R29" s="637" t="str">
        <f t="shared" si="1"/>
        <v/>
      </c>
      <c r="S29" s="633"/>
      <c r="T29" s="638"/>
      <c r="U29" s="639" t="str">
        <f t="shared" si="5"/>
        <v/>
      </c>
      <c r="V29" s="640"/>
      <c r="W29" s="640"/>
      <c r="X29" s="641"/>
      <c r="Y29" s="641"/>
      <c r="Z29" s="641"/>
      <c r="AA29" s="642" t="str">
        <f t="shared" si="2"/>
        <v/>
      </c>
      <c r="AB29" s="642"/>
      <c r="AC29" s="643"/>
      <c r="AD29" s="235"/>
      <c r="AE29" s="235"/>
      <c r="AF29" s="242" t="str">
        <f t="shared" si="3"/>
        <v/>
      </c>
      <c r="AG29" s="243"/>
      <c r="AH29" s="244" t="str">
        <f t="shared" si="4"/>
        <v/>
      </c>
    </row>
    <row r="30" spans="2:34" ht="25.5" customHeight="1" thickTop="1" thickBot="1" x14ac:dyDescent="0.2">
      <c r="B30" s="173" t="s">
        <v>21</v>
      </c>
      <c r="C30" s="615" t="str">
        <f>IF(COUNT(C15:C29)=0,"",SUM(C15:C29))</f>
        <v/>
      </c>
      <c r="D30" s="615" t="str">
        <f>IF(COUNT(D17:D29)=0,"",SUM(D17:D29))</f>
        <v/>
      </c>
      <c r="E30" s="615" t="str">
        <f>IF(COUNT(E17:E29)=0,"",SUM(E17:E29))</f>
        <v/>
      </c>
      <c r="F30" s="615" t="str">
        <f>IF(COUNT(F17:F29)=0,"",SUM(F17:F29))</f>
        <v/>
      </c>
      <c r="G30" s="615" t="str">
        <f>IF(COUNT(G17:G29)=0,"",SUM(G17:G29))</f>
        <v/>
      </c>
      <c r="H30" s="615" t="str">
        <f>IF(COUNT(H17:H29)=0,"",SUM(H17:H29))</f>
        <v/>
      </c>
      <c r="I30" s="616"/>
      <c r="J30" s="617"/>
      <c r="K30" s="618"/>
      <c r="L30" s="619" t="str">
        <f>IF(COUNT(L15:L29)=0,"",SUM(L15:L29))</f>
        <v/>
      </c>
      <c r="M30" s="620"/>
      <c r="N30" s="621"/>
      <c r="O30" s="622" t="str">
        <f>IF(COUNT(L30)=0,"",((L30-R30)/L30)*100)</f>
        <v/>
      </c>
      <c r="P30" s="623"/>
      <c r="Q30" s="623"/>
      <c r="R30" s="624" t="str">
        <f>IF(COUNT(R15:R29)=0,"",SUM(R15:R29))</f>
        <v/>
      </c>
      <c r="S30" s="620"/>
      <c r="T30" s="625"/>
      <c r="U30" s="626" t="str">
        <f>IF(AG30=0,"",AH30)</f>
        <v/>
      </c>
      <c r="V30" s="627"/>
      <c r="W30" s="627"/>
      <c r="X30" s="612"/>
      <c r="Y30" s="612"/>
      <c r="Z30" s="612"/>
      <c r="AA30" s="613" t="str">
        <f>IF(COUNT(X30)=0,"",U30+X30)</f>
        <v/>
      </c>
      <c r="AB30" s="613"/>
      <c r="AC30" s="614"/>
      <c r="AD30" s="235"/>
      <c r="AE30" s="235"/>
      <c r="AF30" s="245" t="str">
        <f>IF(C30=0,"",C30)</f>
        <v/>
      </c>
      <c r="AG30" s="246" t="str">
        <f>IF(COUNT(AG15:AG29)=0,"",SUM(AG15:AG29))</f>
        <v/>
      </c>
      <c r="AH30" s="247" t="str">
        <f>IF(COUNT(AG15:AG29)=0,"",(AG30/AF30)*100)</f>
        <v/>
      </c>
    </row>
    <row r="31" spans="2:34" x14ac:dyDescent="0.15">
      <c r="B31" s="48"/>
      <c r="C31" s="48"/>
      <c r="D31" s="48"/>
      <c r="E31" s="48"/>
      <c r="F31" s="48"/>
      <c r="G31" s="48"/>
      <c r="H31" s="48"/>
      <c r="I31" s="48"/>
      <c r="J31" s="48"/>
      <c r="K31" s="48"/>
      <c r="L31" s="174"/>
      <c r="M31" s="174"/>
      <c r="N31" s="174"/>
      <c r="O31" s="174"/>
      <c r="P31" s="174"/>
      <c r="Q31" s="174"/>
      <c r="R31" s="175"/>
      <c r="S31" s="175"/>
      <c r="T31" s="175"/>
      <c r="U31" s="175"/>
      <c r="V31" s="175"/>
      <c r="W31" s="175"/>
      <c r="X31" s="175"/>
      <c r="Y31" s="175"/>
      <c r="Z31" s="175"/>
      <c r="AA31" s="175"/>
    </row>
    <row r="32" spans="2:34" s="48" customFormat="1" x14ac:dyDescent="0.15">
      <c r="B32" t="s">
        <v>254</v>
      </c>
      <c r="L32" s="174"/>
      <c r="M32" s="174"/>
      <c r="N32" s="174"/>
      <c r="O32" s="174"/>
      <c r="P32" s="174"/>
      <c r="Q32" s="174"/>
      <c r="R32" s="175"/>
      <c r="S32" s="175"/>
      <c r="T32" s="175"/>
      <c r="U32" s="175"/>
      <c r="V32" s="175"/>
      <c r="W32" s="175"/>
      <c r="X32" s="175"/>
      <c r="Y32" s="175"/>
      <c r="Z32" s="175"/>
      <c r="AA32" s="175"/>
      <c r="AB32"/>
      <c r="AC32"/>
      <c r="AD32"/>
      <c r="AE32"/>
    </row>
    <row r="33" spans="2:31" s="48" customFormat="1" x14ac:dyDescent="0.15">
      <c r="B33"/>
      <c r="L33" s="174"/>
      <c r="M33" s="174"/>
      <c r="N33" s="174"/>
      <c r="O33" s="174"/>
      <c r="P33" s="174"/>
      <c r="Q33" s="174"/>
      <c r="R33" s="175"/>
      <c r="S33" s="175"/>
      <c r="T33" s="175"/>
      <c r="U33" s="175"/>
      <c r="V33" s="175"/>
      <c r="W33" s="175"/>
      <c r="X33" s="175"/>
      <c r="Y33" s="175"/>
      <c r="Z33" s="175"/>
      <c r="AA33" s="175"/>
      <c r="AB33"/>
      <c r="AC33"/>
      <c r="AD33"/>
      <c r="AE33"/>
    </row>
  </sheetData>
  <mergeCells count="167">
    <mergeCell ref="X30:Z30"/>
    <mergeCell ref="AA30:AC30"/>
    <mergeCell ref="C30:H30"/>
    <mergeCell ref="I30:K30"/>
    <mergeCell ref="L30:N30"/>
    <mergeCell ref="O30:Q30"/>
    <mergeCell ref="R30:T30"/>
    <mergeCell ref="U30:W30"/>
    <mergeCell ref="C28:H28"/>
    <mergeCell ref="I28:K28"/>
    <mergeCell ref="L28:N28"/>
    <mergeCell ref="O28:Q28"/>
    <mergeCell ref="R28:T28"/>
    <mergeCell ref="U28:W28"/>
    <mergeCell ref="X28:Z28"/>
    <mergeCell ref="AA28:AC28"/>
    <mergeCell ref="C29:H29"/>
    <mergeCell ref="I29:K29"/>
    <mergeCell ref="L29:N29"/>
    <mergeCell ref="O29:Q29"/>
    <mergeCell ref="R29:T29"/>
    <mergeCell ref="U29:W29"/>
    <mergeCell ref="X29:Z29"/>
    <mergeCell ref="AA29:AC29"/>
    <mergeCell ref="C26:H26"/>
    <mergeCell ref="I26:K26"/>
    <mergeCell ref="L26:N26"/>
    <mergeCell ref="O26:Q26"/>
    <mergeCell ref="R26:T26"/>
    <mergeCell ref="U26:W26"/>
    <mergeCell ref="X26:Z26"/>
    <mergeCell ref="AA26:AC26"/>
    <mergeCell ref="C27:H27"/>
    <mergeCell ref="I27:K27"/>
    <mergeCell ref="L27:N27"/>
    <mergeCell ref="O27:Q27"/>
    <mergeCell ref="R27:T27"/>
    <mergeCell ref="U27:W27"/>
    <mergeCell ref="X27:Z27"/>
    <mergeCell ref="AA27:AC27"/>
    <mergeCell ref="C24:H24"/>
    <mergeCell ref="I24:K24"/>
    <mergeCell ref="L24:N24"/>
    <mergeCell ref="O24:Q24"/>
    <mergeCell ref="R24:T24"/>
    <mergeCell ref="U24:W24"/>
    <mergeCell ref="X24:Z24"/>
    <mergeCell ref="AA24:AC24"/>
    <mergeCell ref="C25:H25"/>
    <mergeCell ref="I25:K25"/>
    <mergeCell ref="L25:N25"/>
    <mergeCell ref="O25:Q25"/>
    <mergeCell ref="R25:T25"/>
    <mergeCell ref="U25:W25"/>
    <mergeCell ref="X25:Z25"/>
    <mergeCell ref="AA25:AC25"/>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AA14:AC14"/>
    <mergeCell ref="C15:H15"/>
    <mergeCell ref="I15:K15"/>
    <mergeCell ref="L15:N15"/>
    <mergeCell ref="O15:Q15"/>
    <mergeCell ref="R15:T15"/>
    <mergeCell ref="U15:W15"/>
    <mergeCell ref="X15:Z15"/>
    <mergeCell ref="AA15:AC15"/>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X2:AC3"/>
    <mergeCell ref="B9:B10"/>
    <mergeCell ref="C9:K9"/>
    <mergeCell ref="L9:AC9"/>
    <mergeCell ref="C10:K10"/>
    <mergeCell ref="L10:AC10"/>
    <mergeCell ref="D11:E11"/>
    <mergeCell ref="G11:H11"/>
    <mergeCell ref="I11:K11"/>
    <mergeCell ref="M11:O11"/>
    <mergeCell ref="Q11:R11"/>
    <mergeCell ref="T11:U11"/>
    <mergeCell ref="V11:X11"/>
    <mergeCell ref="Z11:AA11"/>
  </mergeCells>
  <phoneticPr fontId="2"/>
  <pageMargins left="0.59055118110236227" right="0.19685039370078741" top="0.51181102362204722" bottom="0.51181102362204722" header="0.31496062992125984" footer="0.27559055118110237"/>
  <pageSetup paperSize="9" scale="98" orientation="portrait" r:id="rId1"/>
  <headerFooter scaleWithDoc="0" alignWithMargins="0">
    <oddFooter>&amp;L&amp;9 2026.03.31新PS&amp;C-9-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0533-CD18-48E3-9C9A-08A25F21EB7B}">
  <sheetPr>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2">
      <c r="B2" s="2"/>
      <c r="C2" s="644" t="s">
        <v>256</v>
      </c>
      <c r="D2" s="644"/>
      <c r="E2" s="644"/>
      <c r="F2" s="644"/>
      <c r="G2" s="644"/>
      <c r="H2" s="644"/>
      <c r="I2" s="644"/>
      <c r="J2" s="644"/>
      <c r="K2" s="644"/>
      <c r="L2" s="644"/>
      <c r="M2" s="644"/>
      <c r="N2" s="644"/>
      <c r="O2" s="644"/>
      <c r="P2" s="191"/>
      <c r="Q2" s="191"/>
      <c r="R2" s="191"/>
      <c r="S2" s="191"/>
      <c r="T2" s="191"/>
      <c r="U2" s="191"/>
      <c r="V2" s="191"/>
      <c r="W2" s="191"/>
      <c r="X2" s="191"/>
      <c r="Y2" s="191"/>
      <c r="Z2" s="191"/>
      <c r="AA2" s="191"/>
      <c r="AB2" s="191"/>
      <c r="AC2" s="191"/>
    </row>
    <row r="3" spans="2:39" ht="22.5" customHeight="1" x14ac:dyDescent="0.15">
      <c r="B3" s="3"/>
      <c r="Q3" s="192"/>
      <c r="R3" s="192"/>
      <c r="S3" s="192"/>
      <c r="T3" s="192"/>
      <c r="U3" s="192"/>
      <c r="V3" s="192"/>
      <c r="W3" s="192"/>
    </row>
    <row r="4" spans="2:39" ht="26.25" customHeight="1" x14ac:dyDescent="0.15">
      <c r="B4" s="193" t="s">
        <v>257</v>
      </c>
      <c r="C4" s="645"/>
      <c r="D4" s="645"/>
      <c r="E4" s="645"/>
      <c r="F4" s="645"/>
      <c r="G4" s="646" t="s">
        <v>258</v>
      </c>
      <c r="H4" s="647"/>
      <c r="I4" s="647"/>
      <c r="J4" s="648"/>
      <c r="K4" s="649">
        <f>表1!S11</f>
        <v>0</v>
      </c>
      <c r="L4" s="650"/>
      <c r="M4" s="650"/>
      <c r="N4" s="194" t="s">
        <v>75</v>
      </c>
      <c r="O4" s="299">
        <f>表1!W11</f>
        <v>0</v>
      </c>
      <c r="P4" s="195" t="s">
        <v>74</v>
      </c>
      <c r="Q4" s="195" t="s">
        <v>76</v>
      </c>
      <c r="R4" s="650">
        <f>表1!Z11</f>
        <v>0</v>
      </c>
      <c r="S4" s="650"/>
      <c r="T4" s="650"/>
      <c r="U4" s="194" t="s">
        <v>75</v>
      </c>
      <c r="V4" s="299">
        <f>表1!AD11</f>
        <v>0</v>
      </c>
      <c r="W4" s="195" t="s">
        <v>74</v>
      </c>
      <c r="X4" s="196"/>
    </row>
    <row r="5" spans="2:39" ht="26.25" customHeight="1" x14ac:dyDescent="0.15">
      <c r="B5" s="193" t="s">
        <v>259</v>
      </c>
      <c r="C5" s="651">
        <f>表1!Z2</f>
        <v>0</v>
      </c>
      <c r="D5" s="651"/>
      <c r="E5" s="651"/>
      <c r="F5" s="651"/>
      <c r="G5" s="646" t="s">
        <v>287</v>
      </c>
      <c r="H5" s="647"/>
      <c r="I5" s="647"/>
      <c r="J5" s="648"/>
      <c r="K5" s="649">
        <f>表2!L12</f>
        <v>0</v>
      </c>
      <c r="L5" s="650"/>
      <c r="M5" s="650"/>
      <c r="N5" s="194" t="s">
        <v>75</v>
      </c>
      <c r="O5" s="299">
        <f>表2!Q12</f>
        <v>0</v>
      </c>
      <c r="P5" s="195" t="s">
        <v>80</v>
      </c>
      <c r="Q5" s="195" t="s">
        <v>76</v>
      </c>
      <c r="R5" s="650">
        <f>表2!T12</f>
        <v>0</v>
      </c>
      <c r="S5" s="650"/>
      <c r="T5" s="650"/>
      <c r="U5" s="194" t="s">
        <v>75</v>
      </c>
      <c r="V5" s="299">
        <f>表2!Y12</f>
        <v>0</v>
      </c>
      <c r="W5" s="195" t="s">
        <v>80</v>
      </c>
      <c r="X5" s="196"/>
    </row>
    <row r="6" spans="2:39" ht="12" customHeight="1" x14ac:dyDescent="0.15">
      <c r="B6" s="22"/>
      <c r="C6" s="197"/>
    </row>
    <row r="7" spans="2:39" ht="12.75" customHeight="1" x14ac:dyDescent="0.15"/>
    <row r="8" spans="2:39" s="47" customFormat="1" ht="4.5" customHeight="1" thickBot="1" x14ac:dyDescent="0.2">
      <c r="B8" s="46"/>
      <c r="C8" s="46"/>
      <c r="D8" s="46"/>
      <c r="E8" s="46"/>
      <c r="F8" s="46"/>
      <c r="G8" s="46"/>
      <c r="H8" s="63"/>
      <c r="I8" s="57"/>
      <c r="J8" s="57"/>
      <c r="K8" s="57"/>
      <c r="L8" s="57"/>
      <c r="M8" s="57"/>
      <c r="N8" s="57"/>
      <c r="O8" s="48"/>
      <c r="P8" s="48"/>
      <c r="Q8" s="57"/>
      <c r="R8" s="57"/>
      <c r="S8" s="57"/>
      <c r="U8" s="57"/>
      <c r="V8" s="57"/>
      <c r="W8" s="48"/>
      <c r="AC8" s="64"/>
      <c r="AD8" s="64"/>
      <c r="AE8" s="64"/>
      <c r="AF8" s="64"/>
      <c r="AG8" s="64"/>
      <c r="AH8" s="64"/>
      <c r="AI8" s="64"/>
      <c r="AJ8" s="64"/>
      <c r="AK8" s="64"/>
      <c r="AL8" s="64"/>
      <c r="AM8" s="64"/>
    </row>
    <row r="9" spans="2:39" ht="29.25" customHeight="1" x14ac:dyDescent="0.15">
      <c r="B9" s="652" t="s">
        <v>271</v>
      </c>
      <c r="C9" s="655" t="s">
        <v>272</v>
      </c>
      <c r="D9" s="658" t="s">
        <v>260</v>
      </c>
      <c r="E9" s="661" t="s">
        <v>35</v>
      </c>
      <c r="F9" s="662"/>
      <c r="G9" s="663"/>
      <c r="H9" s="664" t="s">
        <v>269</v>
      </c>
      <c r="I9" s="661"/>
      <c r="J9" s="661"/>
      <c r="K9" s="661"/>
      <c r="L9" s="661"/>
      <c r="M9" s="662"/>
      <c r="N9" s="662"/>
      <c r="O9" s="663"/>
      <c r="P9" s="665" t="s">
        <v>274</v>
      </c>
      <c r="Q9" s="666"/>
      <c r="R9" s="666"/>
      <c r="S9" s="666"/>
      <c r="T9" s="666"/>
      <c r="U9" s="666"/>
      <c r="V9" s="666"/>
      <c r="W9" s="666"/>
      <c r="X9" s="667"/>
    </row>
    <row r="10" spans="2:39" ht="21.75" customHeight="1" x14ac:dyDescent="0.15">
      <c r="B10" s="653"/>
      <c r="C10" s="656"/>
      <c r="D10" s="659"/>
      <c r="E10" s="205" t="s">
        <v>261</v>
      </c>
      <c r="F10" s="206" t="s">
        <v>270</v>
      </c>
      <c r="G10" s="224">
        <f>表1!I15</f>
        <v>0</v>
      </c>
      <c r="H10" s="668" t="s">
        <v>262</v>
      </c>
      <c r="I10" s="669"/>
      <c r="J10" s="670" t="s">
        <v>270</v>
      </c>
      <c r="K10" s="670"/>
      <c r="L10" s="670"/>
      <c r="M10" s="671">
        <f>表1!M15</f>
        <v>0</v>
      </c>
      <c r="N10" s="671"/>
      <c r="O10" s="672"/>
      <c r="P10" s="668" t="s">
        <v>262</v>
      </c>
      <c r="Q10" s="669"/>
      <c r="R10" s="669"/>
      <c r="S10" s="669" t="s">
        <v>42</v>
      </c>
      <c r="T10" s="669"/>
      <c r="U10" s="669"/>
      <c r="V10" s="669"/>
      <c r="W10" s="669"/>
      <c r="X10" s="673"/>
    </row>
    <row r="11" spans="2:39" ht="29.25" customHeight="1" thickBot="1" x14ac:dyDescent="0.2">
      <c r="B11" s="654"/>
      <c r="C11" s="657"/>
      <c r="D11" s="660"/>
      <c r="E11" s="198" t="s">
        <v>263</v>
      </c>
      <c r="F11" s="199" t="s">
        <v>2</v>
      </c>
      <c r="G11" s="200" t="s">
        <v>13</v>
      </c>
      <c r="H11" s="674" t="s">
        <v>264</v>
      </c>
      <c r="I11" s="674"/>
      <c r="J11" s="688" t="s">
        <v>2</v>
      </c>
      <c r="K11" s="689"/>
      <c r="L11" s="689"/>
      <c r="M11" s="688" t="s">
        <v>13</v>
      </c>
      <c r="N11" s="689"/>
      <c r="O11" s="690"/>
      <c r="P11" s="688" t="s">
        <v>14</v>
      </c>
      <c r="Q11" s="689"/>
      <c r="R11" s="691"/>
      <c r="S11" s="674" t="s">
        <v>2</v>
      </c>
      <c r="T11" s="674"/>
      <c r="U11" s="674"/>
      <c r="V11" s="674" t="s">
        <v>13</v>
      </c>
      <c r="W11" s="674"/>
      <c r="X11" s="675"/>
    </row>
    <row r="12" spans="2:39" ht="29.25" customHeight="1" thickTop="1" x14ac:dyDescent="0.15">
      <c r="B12" s="207" t="str">
        <f>IF(COUNTA(表1!B16)=0,"",表1!B16)</f>
        <v/>
      </c>
      <c r="C12" s="208" t="str">
        <f>IF(COUNTA(表1!D16)=0,"",表1!D16)</f>
        <v/>
      </c>
      <c r="D12" s="248" t="str">
        <f>IF(COUNTA(表1!F16)=0,"",表1!F16)</f>
        <v/>
      </c>
      <c r="E12" s="250" t="str">
        <f>IF(COUNTA(表2!E17)=0,"",表2!E17)</f>
        <v/>
      </c>
      <c r="F12" s="251" t="str">
        <f>IF(ISBLANK(表2!F17),"",表2!F17)</f>
        <v/>
      </c>
      <c r="G12" s="252" t="str">
        <f>IF(COUNT(F12)=0,"",E12*(100-F12)/100)</f>
        <v/>
      </c>
      <c r="H12" s="676" t="str">
        <f>IF(COUNTA(表2!H17)=0,"",表2!H17)</f>
        <v/>
      </c>
      <c r="I12" s="676" t="str">
        <f>IF(COUNTA(表2!I17)=0,"",表2!I17)</f>
        <v/>
      </c>
      <c r="J12" s="677" t="str">
        <f>IF(ISBLANK(表2!I17),"",表2!I17)</f>
        <v/>
      </c>
      <c r="K12" s="678" t="str">
        <f>IF(表2!K17=0,"",表2!K17)</f>
        <v/>
      </c>
      <c r="L12" s="679" t="str">
        <f>IF(表2!L17=0,"",表2!L17)</f>
        <v/>
      </c>
      <c r="M12" s="680" t="str">
        <f>IF(COUNT(J12)=0,"",H12*(100-J12)/100)</f>
        <v/>
      </c>
      <c r="N12" s="681"/>
      <c r="O12" s="682"/>
      <c r="P12" s="683" t="str">
        <f>表2!S17</f>
        <v/>
      </c>
      <c r="Q12" s="684"/>
      <c r="R12" s="685"/>
      <c r="S12" s="677" t="str">
        <f>IF(ISBLANK(表2!V17),"",表2!V17)</f>
        <v/>
      </c>
      <c r="T12" s="678"/>
      <c r="U12" s="679"/>
      <c r="V12" s="686" t="str">
        <f>表2!Y17</f>
        <v/>
      </c>
      <c r="W12" s="686"/>
      <c r="X12" s="687"/>
    </row>
    <row r="13" spans="2:39" ht="29.25" customHeight="1" x14ac:dyDescent="0.15">
      <c r="B13" s="209" t="str">
        <f>IF(COUNTA(表1!B17)=0,"",表1!B17)</f>
        <v/>
      </c>
      <c r="C13" s="210" t="str">
        <f>IF(COUNTA(表1!D17)=0,"",表1!D17)</f>
        <v/>
      </c>
      <c r="D13" s="214" t="str">
        <f>IF(COUNTA(表1!F17)=0,"",表1!F17)</f>
        <v/>
      </c>
      <c r="E13" s="250" t="str">
        <f>IF(COUNTA(表2!E18)=0,"",表2!E18)</f>
        <v/>
      </c>
      <c r="F13" s="253" t="str">
        <f>IF(ISBLANK(表2!F18),"",表2!F18)</f>
        <v/>
      </c>
      <c r="G13" s="254" t="str">
        <f t="shared" ref="G13:G20" si="0">IF(COUNT(F13)=0,"",E13*(100-F13)/100)</f>
        <v/>
      </c>
      <c r="H13" s="676" t="str">
        <f>IF(COUNTA(表2!H18)=0,"",表2!H18)</f>
        <v/>
      </c>
      <c r="I13" s="676" t="str">
        <f>IF(COUNTA(表2!I18)=0,"",表2!I18)</f>
        <v/>
      </c>
      <c r="J13" s="694" t="str">
        <f>IF(ISBLANK(表2!I18),"",表2!I18)</f>
        <v/>
      </c>
      <c r="K13" s="695" t="str">
        <f>IF(表2!K18=0,"",表2!K18)</f>
        <v/>
      </c>
      <c r="L13" s="696" t="str">
        <f>IF(表2!L18=0,"",表2!L18)</f>
        <v/>
      </c>
      <c r="M13" s="697" t="str">
        <f t="shared" ref="M13:M20" si="1">IF(COUNT(J13)=0,"",H13*(100-J13)/100)</f>
        <v/>
      </c>
      <c r="N13" s="698"/>
      <c r="O13" s="699"/>
      <c r="P13" s="700" t="str">
        <f>表2!S18</f>
        <v/>
      </c>
      <c r="Q13" s="701"/>
      <c r="R13" s="702"/>
      <c r="S13" s="694" t="str">
        <f>IF(ISBLANK(表2!V18),"",表2!V18)</f>
        <v/>
      </c>
      <c r="T13" s="695"/>
      <c r="U13" s="696"/>
      <c r="V13" s="692" t="str">
        <f>表2!Y18</f>
        <v/>
      </c>
      <c r="W13" s="692"/>
      <c r="X13" s="693"/>
    </row>
    <row r="14" spans="2:39" ht="29.25" customHeight="1" x14ac:dyDescent="0.15">
      <c r="B14" s="209" t="str">
        <f>IF(COUNTA(表1!B18)=0,"",表1!B18)</f>
        <v/>
      </c>
      <c r="C14" s="210" t="str">
        <f>IF(COUNTA(表1!D18)=0,"",表1!D18)</f>
        <v/>
      </c>
      <c r="D14" s="214" t="str">
        <f>IF(COUNTA(表1!F18)=0,"",表1!F18)</f>
        <v/>
      </c>
      <c r="E14" s="250" t="str">
        <f>IF(COUNTA(表2!E19)=0,"",表2!E19)</f>
        <v/>
      </c>
      <c r="F14" s="253" t="str">
        <f>IF(ISBLANK(表2!F19),"",表2!F19)</f>
        <v/>
      </c>
      <c r="G14" s="254" t="str">
        <f t="shared" si="0"/>
        <v/>
      </c>
      <c r="H14" s="676" t="str">
        <f>IF(COUNTA(表2!H19)=0,"",表2!H19)</f>
        <v/>
      </c>
      <c r="I14" s="676" t="str">
        <f>IF(COUNTA(表2!I19)=0,"",表2!I19)</f>
        <v/>
      </c>
      <c r="J14" s="694" t="str">
        <f>IF(ISBLANK(表2!I19),"",表2!I19)</f>
        <v/>
      </c>
      <c r="K14" s="695" t="str">
        <f>IF(表2!K19=0,"",表2!K19)</f>
        <v/>
      </c>
      <c r="L14" s="696" t="str">
        <f>IF(表2!L19=0,"",表2!L19)</f>
        <v/>
      </c>
      <c r="M14" s="697" t="str">
        <f t="shared" si="1"/>
        <v/>
      </c>
      <c r="N14" s="698"/>
      <c r="O14" s="699"/>
      <c r="P14" s="700" t="str">
        <f>表2!S19</f>
        <v/>
      </c>
      <c r="Q14" s="701"/>
      <c r="R14" s="702"/>
      <c r="S14" s="694" t="str">
        <f>IF(ISBLANK(表2!V19),"",表2!V19)</f>
        <v/>
      </c>
      <c r="T14" s="695"/>
      <c r="U14" s="696"/>
      <c r="V14" s="692" t="str">
        <f>表2!Y19</f>
        <v/>
      </c>
      <c r="W14" s="692"/>
      <c r="X14" s="693"/>
    </row>
    <row r="15" spans="2:39" ht="29.25" customHeight="1" x14ac:dyDescent="0.15">
      <c r="B15" s="209" t="str">
        <f>IF(COUNTA(表1!B19)=0,"",表1!B19)</f>
        <v/>
      </c>
      <c r="C15" s="210" t="str">
        <f>IF(COUNTA(表1!D19)=0,"",表1!D19)</f>
        <v/>
      </c>
      <c r="D15" s="214" t="str">
        <f>IF(COUNTA(表1!F19)=0,"",表1!F19)</f>
        <v/>
      </c>
      <c r="E15" s="250" t="str">
        <f>IF(COUNTA(表2!E20)=0,"",表2!E20)</f>
        <v/>
      </c>
      <c r="F15" s="253" t="str">
        <f>IF(ISBLANK(表2!F20),"",表2!F20)</f>
        <v/>
      </c>
      <c r="G15" s="254" t="str">
        <f t="shared" si="0"/>
        <v/>
      </c>
      <c r="H15" s="676" t="str">
        <f>IF(COUNTA(表2!H20)=0,"",表2!H20)</f>
        <v/>
      </c>
      <c r="I15" s="676" t="str">
        <f>IF(COUNTA(表2!I20)=0,"",表2!I20)</f>
        <v/>
      </c>
      <c r="J15" s="694" t="str">
        <f>IF(ISBLANK(表2!I20),"",表2!I20)</f>
        <v/>
      </c>
      <c r="K15" s="695" t="str">
        <f>IF(表2!K20=0,"",表2!K20)</f>
        <v/>
      </c>
      <c r="L15" s="696" t="str">
        <f>IF(表2!L20=0,"",表2!L20)</f>
        <v/>
      </c>
      <c r="M15" s="697" t="str">
        <f t="shared" si="1"/>
        <v/>
      </c>
      <c r="N15" s="698"/>
      <c r="O15" s="699"/>
      <c r="P15" s="700" t="str">
        <f>表2!S20</f>
        <v/>
      </c>
      <c r="Q15" s="701"/>
      <c r="R15" s="702"/>
      <c r="S15" s="694" t="str">
        <f>IF(ISBLANK(表2!V20),"",表2!V20)</f>
        <v/>
      </c>
      <c r="T15" s="695"/>
      <c r="U15" s="696"/>
      <c r="V15" s="692" t="str">
        <f>表2!Y20</f>
        <v/>
      </c>
      <c r="W15" s="692"/>
      <c r="X15" s="693"/>
    </row>
    <row r="16" spans="2:39" ht="29.25" customHeight="1" x14ac:dyDescent="0.15">
      <c r="B16" s="209" t="str">
        <f>IF(COUNTA(表1!B20)=0,"",表1!B20)</f>
        <v/>
      </c>
      <c r="C16" s="210" t="str">
        <f>IF(COUNTA(表1!D20)=0,"",表1!D20)</f>
        <v/>
      </c>
      <c r="D16" s="214" t="str">
        <f>IF(COUNTA(表1!F20)=0,"",表1!F20)</f>
        <v/>
      </c>
      <c r="E16" s="250" t="str">
        <f>IF(COUNTA(表2!E21)=0,"",表2!E21)</f>
        <v/>
      </c>
      <c r="F16" s="253" t="str">
        <f>IF(ISBLANK(表2!F21),"",表2!F21)</f>
        <v/>
      </c>
      <c r="G16" s="254" t="str">
        <f t="shared" si="0"/>
        <v/>
      </c>
      <c r="H16" s="676" t="str">
        <f>IF(COUNTA(表2!H21)=0,"",表2!H21)</f>
        <v/>
      </c>
      <c r="I16" s="676" t="str">
        <f>IF(COUNTA(表2!I21)=0,"",表2!I21)</f>
        <v/>
      </c>
      <c r="J16" s="694" t="str">
        <f>IF(ISBLANK(表2!I21),"",表2!I21)</f>
        <v/>
      </c>
      <c r="K16" s="695" t="str">
        <f>IF(表2!K21=0,"",表2!K21)</f>
        <v/>
      </c>
      <c r="L16" s="696" t="str">
        <f>IF(表2!L21=0,"",表2!L21)</f>
        <v/>
      </c>
      <c r="M16" s="697" t="str">
        <f t="shared" si="1"/>
        <v/>
      </c>
      <c r="N16" s="698"/>
      <c r="O16" s="699"/>
      <c r="P16" s="700" t="str">
        <f>表2!S21</f>
        <v/>
      </c>
      <c r="Q16" s="701"/>
      <c r="R16" s="702"/>
      <c r="S16" s="694" t="str">
        <f>IF(ISBLANK(表2!V21),"",表2!V21)</f>
        <v/>
      </c>
      <c r="T16" s="695"/>
      <c r="U16" s="696"/>
      <c r="V16" s="692" t="str">
        <f>表2!Y21</f>
        <v/>
      </c>
      <c r="W16" s="692"/>
      <c r="X16" s="693"/>
    </row>
    <row r="17" spans="2:24" ht="29.25" customHeight="1" x14ac:dyDescent="0.15">
      <c r="B17" s="209" t="str">
        <f>IF(COUNTA(表1!B21)=0,"",表1!B21)</f>
        <v/>
      </c>
      <c r="C17" s="211" t="str">
        <f>IF(COUNTA(表1!D21)=0,"",表1!D21)</f>
        <v/>
      </c>
      <c r="D17" s="249" t="str">
        <f>IF(COUNTA(表1!F21)=0,"",表1!F21)</f>
        <v/>
      </c>
      <c r="E17" s="250" t="str">
        <f>IF(COUNTA(表2!E22)=0,"",表2!E22)</f>
        <v/>
      </c>
      <c r="F17" s="255" t="str">
        <f>IF(ISBLANK(表2!F22),"",表2!F22)</f>
        <v/>
      </c>
      <c r="G17" s="254" t="str">
        <f t="shared" si="0"/>
        <v/>
      </c>
      <c r="H17" s="676" t="str">
        <f>IF(COUNTA(表2!H22)=0,"",表2!H22)</f>
        <v/>
      </c>
      <c r="I17" s="676" t="str">
        <f>IF(COUNTA(表2!I22)=0,"",表2!I22)</f>
        <v/>
      </c>
      <c r="J17" s="694" t="str">
        <f>IF(ISBLANK(表2!I22),"",表2!I22)</f>
        <v/>
      </c>
      <c r="K17" s="695" t="str">
        <f>IF(表2!K22=0,"",表2!K22)</f>
        <v/>
      </c>
      <c r="L17" s="696" t="str">
        <f>IF(表2!L22=0,"",表2!L22)</f>
        <v/>
      </c>
      <c r="M17" s="697" t="str">
        <f t="shared" si="1"/>
        <v/>
      </c>
      <c r="N17" s="698"/>
      <c r="O17" s="699"/>
      <c r="P17" s="700" t="str">
        <f>表2!S22</f>
        <v/>
      </c>
      <c r="Q17" s="701"/>
      <c r="R17" s="702"/>
      <c r="S17" s="694" t="str">
        <f>IF(ISBLANK(表2!V22),"",表2!V22)</f>
        <v/>
      </c>
      <c r="T17" s="695"/>
      <c r="U17" s="696"/>
      <c r="V17" s="692" t="str">
        <f>表2!Y22</f>
        <v/>
      </c>
      <c r="W17" s="692"/>
      <c r="X17" s="693"/>
    </row>
    <row r="18" spans="2:24" ht="29.25" customHeight="1" x14ac:dyDescent="0.15">
      <c r="B18" s="207" t="str">
        <f>IF(COUNTA(表1!B22)=0,"",表1!B22)</f>
        <v/>
      </c>
      <c r="C18" s="211" t="str">
        <f>IF(COUNTA(表1!D22)=0,"",表1!D22)</f>
        <v/>
      </c>
      <c r="D18" s="249" t="str">
        <f>IF(COUNTA(表1!F22)=0,"",表1!F22)</f>
        <v/>
      </c>
      <c r="E18" s="250" t="str">
        <f>IF(COUNTA(表2!E23)=0,"",表2!E23)</f>
        <v/>
      </c>
      <c r="F18" s="255" t="str">
        <f>IF(ISBLANK(表2!F23),"",表2!F23)</f>
        <v/>
      </c>
      <c r="G18" s="254" t="str">
        <f t="shared" si="0"/>
        <v/>
      </c>
      <c r="H18" s="706" t="str">
        <f>IF(COUNTA(表2!H23)=0,"",表2!H23)</f>
        <v/>
      </c>
      <c r="I18" s="707" t="str">
        <f>IF(COUNTA(表2!I23)=0,"",表2!I23)</f>
        <v/>
      </c>
      <c r="J18" s="694" t="str">
        <f>IF(ISBLANK(表2!I23),"",表2!I23)</f>
        <v/>
      </c>
      <c r="K18" s="695" t="str">
        <f>IF(表2!K23=0,"",表2!K23)</f>
        <v/>
      </c>
      <c r="L18" s="696" t="str">
        <f>IF(表2!L23=0,"",表2!L23)</f>
        <v/>
      </c>
      <c r="M18" s="697" t="str">
        <f t="shared" si="1"/>
        <v/>
      </c>
      <c r="N18" s="698"/>
      <c r="O18" s="699"/>
      <c r="P18" s="700" t="str">
        <f>表2!S23</f>
        <v/>
      </c>
      <c r="Q18" s="701"/>
      <c r="R18" s="702"/>
      <c r="S18" s="694" t="str">
        <f>IF(ISBLANK(表2!V23),"",表2!V23)</f>
        <v/>
      </c>
      <c r="T18" s="695"/>
      <c r="U18" s="696"/>
      <c r="V18" s="703" t="str">
        <f>表2!Y23</f>
        <v/>
      </c>
      <c r="W18" s="704"/>
      <c r="X18" s="705"/>
    </row>
    <row r="19" spans="2:24" ht="29.25" customHeight="1" x14ac:dyDescent="0.15">
      <c r="B19" s="212" t="str">
        <f>IF(COUNTA(表1!B23)=0,"",表1!B23)</f>
        <v/>
      </c>
      <c r="C19" s="213" t="str">
        <f>IF(COUNTA(表1!D23)=0,"",表1!D23)</f>
        <v/>
      </c>
      <c r="D19" s="214" t="str">
        <f>IF(COUNTA(表1!F23)=0,"",表1!F23)</f>
        <v/>
      </c>
      <c r="E19" s="250" t="str">
        <f>IF(COUNTA(表2!E24)=0,"",表2!E24)</f>
        <v/>
      </c>
      <c r="F19" s="253" t="str">
        <f>IF(ISBLANK(表2!F24),"",表2!F24)</f>
        <v/>
      </c>
      <c r="G19" s="254" t="str">
        <f t="shared" si="0"/>
        <v/>
      </c>
      <c r="H19" s="676" t="str">
        <f>IF(COUNTA(表2!H24)=0,"",表2!H24)</f>
        <v/>
      </c>
      <c r="I19" s="676" t="str">
        <f>IF(COUNTA(表2!I24)=0,"",表2!I24)</f>
        <v/>
      </c>
      <c r="J19" s="694" t="str">
        <f>IF(ISBLANK(表2!I24),"",表2!I24)</f>
        <v/>
      </c>
      <c r="K19" s="695" t="str">
        <f>IF(表2!K24=0,"",表2!K24)</f>
        <v/>
      </c>
      <c r="L19" s="696" t="str">
        <f>IF(表2!L24=0,"",表2!L24)</f>
        <v/>
      </c>
      <c r="M19" s="697" t="str">
        <f t="shared" si="1"/>
        <v/>
      </c>
      <c r="N19" s="698"/>
      <c r="O19" s="699"/>
      <c r="P19" s="700" t="str">
        <f>表2!S24</f>
        <v/>
      </c>
      <c r="Q19" s="701"/>
      <c r="R19" s="702"/>
      <c r="S19" s="694" t="str">
        <f>IF(ISBLANK(表2!V24),"",表2!V24)</f>
        <v/>
      </c>
      <c r="T19" s="695"/>
      <c r="U19" s="696"/>
      <c r="V19" s="692" t="str">
        <f>表2!Y24</f>
        <v/>
      </c>
      <c r="W19" s="692"/>
      <c r="X19" s="693"/>
    </row>
    <row r="20" spans="2:24" ht="29.25" customHeight="1" thickBot="1" x14ac:dyDescent="0.2">
      <c r="B20" s="215" t="str">
        <f>IF(COUNTA(表1!B24)=0,"",表1!B24)</f>
        <v/>
      </c>
      <c r="C20" s="216" t="str">
        <f>IF(COUNTA(表1!D24)=0,"",表1!D24)</f>
        <v/>
      </c>
      <c r="D20" s="217" t="str">
        <f>IF(COUNTA(表1!F24)=0,"",表1!F24)</f>
        <v/>
      </c>
      <c r="E20" s="256" t="str">
        <f>IF(COUNTA(表2!E25)=0,"",表2!E25)</f>
        <v/>
      </c>
      <c r="F20" s="257" t="str">
        <f>IF(ISBLANK(表2!F25),"",表2!F25)</f>
        <v/>
      </c>
      <c r="G20" s="258" t="str">
        <f t="shared" si="0"/>
        <v/>
      </c>
      <c r="H20" s="710" t="str">
        <f>IF(COUNTA(表2!H25)=0,"",表2!H25)</f>
        <v/>
      </c>
      <c r="I20" s="710" t="str">
        <f>IF(COUNTA(表2!I25)=0,"",表2!I25)</f>
        <v/>
      </c>
      <c r="J20" s="711" t="str">
        <f>IF(ISBLANK(表2!I25),"",表2!I25)</f>
        <v/>
      </c>
      <c r="K20" s="712" t="str">
        <f>IF(表2!K25=0,"",表2!K25)</f>
        <v/>
      </c>
      <c r="L20" s="713" t="str">
        <f>IF(表2!L25=0,"",表2!L25)</f>
        <v/>
      </c>
      <c r="M20" s="697" t="str">
        <f t="shared" si="1"/>
        <v/>
      </c>
      <c r="N20" s="698"/>
      <c r="O20" s="699"/>
      <c r="P20" s="700" t="str">
        <f>表2!S25</f>
        <v/>
      </c>
      <c r="Q20" s="701"/>
      <c r="R20" s="702"/>
      <c r="S20" s="694" t="str">
        <f>IF(ISBLANK(表2!V25),"",表2!V25)</f>
        <v/>
      </c>
      <c r="T20" s="695"/>
      <c r="U20" s="696"/>
      <c r="V20" s="692" t="str">
        <f>表2!Y25</f>
        <v/>
      </c>
      <c r="W20" s="692"/>
      <c r="X20" s="693"/>
    </row>
    <row r="21" spans="2:24" ht="29.25" customHeight="1" thickBot="1" x14ac:dyDescent="0.2">
      <c r="B21" s="201"/>
      <c r="C21" s="201"/>
      <c r="D21" s="202"/>
      <c r="E21" s="203"/>
      <c r="F21" s="204"/>
      <c r="G21" s="203"/>
      <c r="H21" s="715"/>
      <c r="I21" s="715"/>
      <c r="J21" s="716"/>
      <c r="K21" s="716"/>
      <c r="L21" s="716"/>
      <c r="M21" s="717" t="s">
        <v>265</v>
      </c>
      <c r="N21" s="718"/>
      <c r="O21" s="719"/>
      <c r="P21" s="720" t="str">
        <f>IF(COUNT(P12:R20)=0,"",SUM(P12:R20))</f>
        <v/>
      </c>
      <c r="Q21" s="721"/>
      <c r="R21" s="722"/>
      <c r="S21" s="714" t="str">
        <f>IF(COUNT(S12:S20)=0,"",(100-100*V21/P21))</f>
        <v/>
      </c>
      <c r="T21" s="714"/>
      <c r="U21" s="714"/>
      <c r="V21" s="708" t="str">
        <f>IF(COUNT(V12:X20)=0,"",SUM(V12:X20))</f>
        <v/>
      </c>
      <c r="W21" s="708"/>
      <c r="X21" s="709"/>
    </row>
    <row r="22" spans="2:24" ht="12.95" customHeight="1" x14ac:dyDescent="0.15"/>
    <row r="23" spans="2:24" ht="13.5" customHeight="1" x14ac:dyDescent="0.15">
      <c r="B23" s="501"/>
      <c r="C23" s="501"/>
      <c r="D23" s="501"/>
      <c r="E23" s="501"/>
      <c r="F23" s="501"/>
      <c r="G23" s="501"/>
      <c r="H23" s="501"/>
      <c r="I23" s="501"/>
      <c r="J23" s="501"/>
      <c r="K23" s="501"/>
      <c r="L23" s="501"/>
      <c r="M23" s="501"/>
      <c r="N23" s="501"/>
      <c r="O23" s="501"/>
      <c r="P23" s="501"/>
      <c r="Q23" s="36"/>
      <c r="R23" s="36"/>
    </row>
  </sheetData>
  <protectedRanges>
    <protectedRange sqref="P4:Q5" name="範囲1_2"/>
  </protectedRanges>
  <mergeCells count="88">
    <mergeCell ref="B23:P23"/>
    <mergeCell ref="H21:I21"/>
    <mergeCell ref="J21:L21"/>
    <mergeCell ref="M21:O21"/>
    <mergeCell ref="P21:R21"/>
    <mergeCell ref="V21:X21"/>
    <mergeCell ref="H20:I20"/>
    <mergeCell ref="J20:L20"/>
    <mergeCell ref="M20:O20"/>
    <mergeCell ref="P20:R20"/>
    <mergeCell ref="S20:U20"/>
    <mergeCell ref="V20:X20"/>
    <mergeCell ref="S21:U21"/>
    <mergeCell ref="J18:L18"/>
    <mergeCell ref="H18:I18"/>
    <mergeCell ref="H17:I17"/>
    <mergeCell ref="J17:L17"/>
    <mergeCell ref="M17:O17"/>
    <mergeCell ref="V19:X19"/>
    <mergeCell ref="V18:X18"/>
    <mergeCell ref="S18:U18"/>
    <mergeCell ref="P18:R18"/>
    <mergeCell ref="M18:O18"/>
    <mergeCell ref="H19:I19"/>
    <mergeCell ref="J19:L19"/>
    <mergeCell ref="M19:O19"/>
    <mergeCell ref="P19:R19"/>
    <mergeCell ref="S19:U19"/>
    <mergeCell ref="P17:R17"/>
    <mergeCell ref="S17:U17"/>
    <mergeCell ref="V15:X15"/>
    <mergeCell ref="H16:I16"/>
    <mergeCell ref="J16:L16"/>
    <mergeCell ref="M16:O16"/>
    <mergeCell ref="P16:R16"/>
    <mergeCell ref="S16:U16"/>
    <mergeCell ref="V16:X16"/>
    <mergeCell ref="H15:I15"/>
    <mergeCell ref="J15:L15"/>
    <mergeCell ref="M15:O15"/>
    <mergeCell ref="P15:R15"/>
    <mergeCell ref="S15:U15"/>
    <mergeCell ref="V17:X17"/>
    <mergeCell ref="V13:X13"/>
    <mergeCell ref="H14:I14"/>
    <mergeCell ref="J14:L14"/>
    <mergeCell ref="M14:O14"/>
    <mergeCell ref="P14:R14"/>
    <mergeCell ref="S14:U14"/>
    <mergeCell ref="V14:X14"/>
    <mergeCell ref="H13:I13"/>
    <mergeCell ref="J13:L13"/>
    <mergeCell ref="M13:O13"/>
    <mergeCell ref="P13:R13"/>
    <mergeCell ref="S13:U13"/>
    <mergeCell ref="V11:X11"/>
    <mergeCell ref="H12:I12"/>
    <mergeCell ref="J12:L12"/>
    <mergeCell ref="M12:O12"/>
    <mergeCell ref="P12:R12"/>
    <mergeCell ref="S12:U12"/>
    <mergeCell ref="V12:X12"/>
    <mergeCell ref="H11:I11"/>
    <mergeCell ref="J11:L11"/>
    <mergeCell ref="M11:O11"/>
    <mergeCell ref="P11:R11"/>
    <mergeCell ref="S11:U11"/>
    <mergeCell ref="C5:F5"/>
    <mergeCell ref="G5:J5"/>
    <mergeCell ref="K5:M5"/>
    <mergeCell ref="R5:T5"/>
    <mergeCell ref="B9:B11"/>
    <mergeCell ref="C9:C11"/>
    <mergeCell ref="D9:D11"/>
    <mergeCell ref="E9:G9"/>
    <mergeCell ref="H9:O9"/>
    <mergeCell ref="P9:X9"/>
    <mergeCell ref="H10:I10"/>
    <mergeCell ref="J10:L10"/>
    <mergeCell ref="M10:O10"/>
    <mergeCell ref="P10:R10"/>
    <mergeCell ref="S10:U10"/>
    <mergeCell ref="V10:X10"/>
    <mergeCell ref="C2:O2"/>
    <mergeCell ref="C4:F4"/>
    <mergeCell ref="G4:J4"/>
    <mergeCell ref="K4:M4"/>
    <mergeCell ref="R4:T4"/>
  </mergeCells>
  <phoneticPr fontId="2"/>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2026.03.31新PS&amp;C-10-</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2FBB-5C84-4C13-95D5-C184A4999A5A}">
  <sheetPr>
    <pageSetUpPr fitToPage="1"/>
  </sheetPr>
  <dimension ref="A1:G30"/>
  <sheetViews>
    <sheetView zoomScaleNormal="100" workbookViewId="0">
      <selection activeCell="A7" sqref="A7"/>
    </sheetView>
  </sheetViews>
  <sheetFormatPr defaultRowHeight="13.5" x14ac:dyDescent="0.15"/>
  <cols>
    <col min="1" max="4" width="3.625" customWidth="1"/>
    <col min="5" max="5" width="80.625" customWidth="1"/>
    <col min="6" max="6" width="7.75" customWidth="1"/>
    <col min="7" max="7" width="9" style="47"/>
  </cols>
  <sheetData>
    <row r="1" spans="1:7" s="1" customFormat="1" ht="33" customHeight="1" x14ac:dyDescent="0.15">
      <c r="A1" s="315" t="s">
        <v>219</v>
      </c>
      <c r="B1" s="316"/>
      <c r="C1" s="316"/>
      <c r="D1" s="316"/>
      <c r="E1" s="316"/>
      <c r="G1" s="225"/>
    </row>
    <row r="2" spans="1:7" s="43" customFormat="1" ht="23.25" customHeight="1" x14ac:dyDescent="0.2">
      <c r="A2" s="39" t="s">
        <v>220</v>
      </c>
      <c r="B2" s="40"/>
      <c r="C2" s="41"/>
      <c r="D2" s="41"/>
      <c r="E2" s="42"/>
      <c r="G2" s="92"/>
    </row>
    <row r="3" spans="1:7" s="43" customFormat="1" ht="19.5" customHeight="1" x14ac:dyDescent="0.2">
      <c r="A3" s="39" t="s">
        <v>221</v>
      </c>
      <c r="B3" s="40"/>
      <c r="C3" s="40"/>
      <c r="D3" s="40"/>
      <c r="E3" s="41"/>
      <c r="F3" s="42"/>
      <c r="G3" s="226"/>
    </row>
    <row r="4" spans="1:7" ht="33" customHeight="1" x14ac:dyDescent="0.15">
      <c r="A4" s="44" t="s">
        <v>209</v>
      </c>
      <c r="B4" s="9"/>
      <c r="C4" s="9"/>
      <c r="D4" s="9"/>
      <c r="E4" s="10"/>
    </row>
    <row r="5" spans="1:7" s="92" customFormat="1" ht="22.5" customHeight="1" x14ac:dyDescent="0.15">
      <c r="A5" s="87" t="s">
        <v>107</v>
      </c>
      <c r="B5" s="88" t="s">
        <v>108</v>
      </c>
      <c r="C5" s="89" t="s">
        <v>162</v>
      </c>
      <c r="D5" s="90" t="s">
        <v>109</v>
      </c>
      <c r="E5" s="91" t="s">
        <v>163</v>
      </c>
      <c r="F5" s="181" t="s">
        <v>196</v>
      </c>
    </row>
    <row r="6" spans="1:7" ht="24" customHeight="1" x14ac:dyDescent="0.15">
      <c r="A6" s="317" t="s">
        <v>57</v>
      </c>
      <c r="B6" s="318"/>
      <c r="C6" s="318"/>
      <c r="D6" s="318"/>
      <c r="E6" s="318"/>
      <c r="F6" s="152"/>
    </row>
    <row r="7" spans="1:7" ht="33" customHeight="1" x14ac:dyDescent="0.15">
      <c r="A7" s="93"/>
      <c r="B7" s="94"/>
      <c r="C7" s="95" t="s">
        <v>164</v>
      </c>
      <c r="D7" s="96" t="s">
        <v>10</v>
      </c>
      <c r="E7" s="97" t="s">
        <v>181</v>
      </c>
      <c r="F7" s="98"/>
    </row>
    <row r="8" spans="1:7" ht="21.95" customHeight="1" x14ac:dyDescent="0.15">
      <c r="A8" s="93"/>
      <c r="B8" s="94"/>
      <c r="C8" s="95" t="s">
        <v>164</v>
      </c>
      <c r="D8" s="99" t="s">
        <v>11</v>
      </c>
      <c r="E8" s="97" t="s">
        <v>300</v>
      </c>
      <c r="F8" s="153"/>
    </row>
    <row r="9" spans="1:7" ht="21.95" customHeight="1" x14ac:dyDescent="0.15">
      <c r="A9" s="93"/>
      <c r="B9" s="94"/>
      <c r="C9" s="95" t="s">
        <v>164</v>
      </c>
      <c r="D9" s="99" t="s">
        <v>12</v>
      </c>
      <c r="E9" s="97" t="s">
        <v>165</v>
      </c>
      <c r="F9" s="153"/>
    </row>
    <row r="10" spans="1:7" ht="24" customHeight="1" x14ac:dyDescent="0.15">
      <c r="A10" s="319" t="s">
        <v>61</v>
      </c>
      <c r="B10" s="320"/>
      <c r="C10" s="320"/>
      <c r="D10" s="320"/>
      <c r="E10" s="320"/>
      <c r="F10" s="153"/>
    </row>
    <row r="11" spans="1:7" ht="47.25" customHeight="1" x14ac:dyDescent="0.15">
      <c r="A11" s="100"/>
      <c r="B11" s="101"/>
      <c r="C11" s="102" t="s">
        <v>164</v>
      </c>
      <c r="D11" s="103" t="s">
        <v>10</v>
      </c>
      <c r="E11" s="104" t="s">
        <v>222</v>
      </c>
      <c r="F11" s="153"/>
    </row>
    <row r="12" spans="1:7" s="223" customFormat="1" ht="20.100000000000001" customHeight="1" x14ac:dyDescent="0.15">
      <c r="A12" s="219"/>
      <c r="B12" s="220"/>
      <c r="C12" s="221" t="s">
        <v>164</v>
      </c>
      <c r="D12" s="294" t="s">
        <v>117</v>
      </c>
      <c r="E12" s="295" t="s">
        <v>275</v>
      </c>
      <c r="F12" s="222"/>
    </row>
    <row r="13" spans="1:7" ht="24" customHeight="1" x14ac:dyDescent="0.15">
      <c r="A13" s="313" t="s">
        <v>58</v>
      </c>
      <c r="B13" s="314"/>
      <c r="C13" s="314"/>
      <c r="D13" s="314"/>
      <c r="E13" s="314"/>
      <c r="F13" s="153"/>
    </row>
    <row r="14" spans="1:7" ht="33" customHeight="1" x14ac:dyDescent="0.15">
      <c r="A14" s="93"/>
      <c r="B14" s="94"/>
      <c r="C14" s="95" t="s">
        <v>164</v>
      </c>
      <c r="D14" s="96" t="s">
        <v>10</v>
      </c>
      <c r="E14" s="97" t="s">
        <v>182</v>
      </c>
      <c r="F14" s="153"/>
    </row>
    <row r="15" spans="1:7" ht="21.95" customHeight="1" x14ac:dyDescent="0.15">
      <c r="A15" s="93"/>
      <c r="B15" s="94"/>
      <c r="C15" s="95" t="s">
        <v>164</v>
      </c>
      <c r="D15" s="99" t="s">
        <v>11</v>
      </c>
      <c r="E15" s="97" t="s">
        <v>166</v>
      </c>
      <c r="F15" s="153"/>
    </row>
    <row r="16" spans="1:7" ht="21.95" customHeight="1" x14ac:dyDescent="0.15">
      <c r="A16" s="93"/>
      <c r="B16" s="94"/>
      <c r="C16" s="95" t="s">
        <v>164</v>
      </c>
      <c r="D16" s="99" t="s">
        <v>12</v>
      </c>
      <c r="E16" s="97" t="s">
        <v>167</v>
      </c>
      <c r="F16" s="153"/>
    </row>
    <row r="17" spans="1:6" ht="24" customHeight="1" x14ac:dyDescent="0.15">
      <c r="A17" s="313" t="s">
        <v>59</v>
      </c>
      <c r="B17" s="314"/>
      <c r="C17" s="314"/>
      <c r="D17" s="314"/>
      <c r="E17" s="314"/>
      <c r="F17" s="153"/>
    </row>
    <row r="18" spans="1:6" ht="21.95" customHeight="1" x14ac:dyDescent="0.15">
      <c r="A18" s="93"/>
      <c r="B18" s="94"/>
      <c r="C18" s="95" t="s">
        <v>164</v>
      </c>
      <c r="D18" s="96" t="s">
        <v>10</v>
      </c>
      <c r="E18" s="97" t="s">
        <v>168</v>
      </c>
      <c r="F18" s="153"/>
    </row>
    <row r="19" spans="1:6" ht="33" customHeight="1" x14ac:dyDescent="0.15">
      <c r="A19" s="105"/>
      <c r="B19" s="106"/>
      <c r="C19" s="107" t="s">
        <v>164</v>
      </c>
      <c r="D19" s="108" t="s">
        <v>11</v>
      </c>
      <c r="E19" s="109" t="s">
        <v>183</v>
      </c>
      <c r="F19" s="154"/>
    </row>
    <row r="20" spans="1:6" ht="30" customHeight="1" x14ac:dyDescent="0.15">
      <c r="A20" s="44" t="s">
        <v>37</v>
      </c>
      <c r="B20" s="11"/>
      <c r="C20" s="9"/>
      <c r="D20" s="9"/>
      <c r="E20" s="10"/>
    </row>
    <row r="21" spans="1:6" s="92" customFormat="1" ht="22.5" customHeight="1" x14ac:dyDescent="0.15">
      <c r="A21" s="87" t="s">
        <v>107</v>
      </c>
      <c r="B21" s="88" t="s">
        <v>108</v>
      </c>
      <c r="C21" s="89" t="s">
        <v>162</v>
      </c>
      <c r="D21" s="90" t="s">
        <v>109</v>
      </c>
      <c r="E21" s="91" t="s">
        <v>163</v>
      </c>
      <c r="F21" s="181" t="s">
        <v>196</v>
      </c>
    </row>
    <row r="22" spans="1:6" s="47" customFormat="1" ht="24" customHeight="1" x14ac:dyDescent="0.15">
      <c r="A22" s="317" t="s">
        <v>89</v>
      </c>
      <c r="B22" s="318"/>
      <c r="C22" s="318"/>
      <c r="D22" s="318"/>
      <c r="E22" s="318"/>
      <c r="F22" s="146"/>
    </row>
    <row r="23" spans="1:6" ht="21.95" customHeight="1" x14ac:dyDescent="0.15">
      <c r="A23" s="93"/>
      <c r="B23" s="94"/>
      <c r="C23" s="95" t="s">
        <v>164</v>
      </c>
      <c r="D23" s="96" t="s">
        <v>10</v>
      </c>
      <c r="E23" s="97" t="s">
        <v>169</v>
      </c>
      <c r="F23" s="182" t="s">
        <v>202</v>
      </c>
    </row>
    <row r="24" spans="1:6" ht="21.95" customHeight="1" x14ac:dyDescent="0.15">
      <c r="A24" s="93"/>
      <c r="B24" s="94"/>
      <c r="C24" s="95" t="s">
        <v>164</v>
      </c>
      <c r="D24" s="96" t="s">
        <v>11</v>
      </c>
      <c r="E24" s="97" t="s">
        <v>170</v>
      </c>
      <c r="F24" s="182" t="s">
        <v>197</v>
      </c>
    </row>
    <row r="25" spans="1:6" ht="33" customHeight="1" x14ac:dyDescent="0.15">
      <c r="A25" s="93"/>
      <c r="B25" s="94"/>
      <c r="C25" s="95" t="s">
        <v>164</v>
      </c>
      <c r="D25" s="99" t="s">
        <v>11</v>
      </c>
      <c r="E25" s="97" t="s">
        <v>184</v>
      </c>
      <c r="F25" s="129"/>
    </row>
    <row r="26" spans="1:6" ht="33" customHeight="1" x14ac:dyDescent="0.15">
      <c r="A26" s="93"/>
      <c r="B26" s="94"/>
      <c r="C26" s="95" t="s">
        <v>164</v>
      </c>
      <c r="D26" s="99" t="s">
        <v>12</v>
      </c>
      <c r="E26" s="97" t="s">
        <v>185</v>
      </c>
      <c r="F26" s="129"/>
    </row>
    <row r="27" spans="1:6" ht="24" customHeight="1" x14ac:dyDescent="0.15">
      <c r="A27" s="313" t="s">
        <v>90</v>
      </c>
      <c r="B27" s="314"/>
      <c r="C27" s="314"/>
      <c r="D27" s="314"/>
      <c r="E27" s="314"/>
      <c r="F27" s="129"/>
    </row>
    <row r="28" spans="1:6" ht="21.95" customHeight="1" x14ac:dyDescent="0.15">
      <c r="A28" s="93"/>
      <c r="B28" s="94"/>
      <c r="C28" s="95" t="s">
        <v>164</v>
      </c>
      <c r="D28" s="96" t="s">
        <v>10</v>
      </c>
      <c r="E28" s="97" t="s">
        <v>171</v>
      </c>
      <c r="F28" s="129"/>
    </row>
    <row r="29" spans="1:6" ht="33" customHeight="1" x14ac:dyDescent="0.15">
      <c r="A29" s="93"/>
      <c r="B29" s="94"/>
      <c r="C29" s="95" t="s">
        <v>164</v>
      </c>
      <c r="D29" s="96" t="s">
        <v>10</v>
      </c>
      <c r="E29" s="97" t="s">
        <v>186</v>
      </c>
      <c r="F29" s="182" t="s">
        <v>198</v>
      </c>
    </row>
    <row r="30" spans="1:6" ht="33" customHeight="1" x14ac:dyDescent="0.15">
      <c r="A30" s="105"/>
      <c r="B30" s="106"/>
      <c r="C30" s="107" t="s">
        <v>164</v>
      </c>
      <c r="D30" s="108" t="s">
        <v>12</v>
      </c>
      <c r="E30" s="109" t="s">
        <v>187</v>
      </c>
      <c r="F30" s="130"/>
    </row>
  </sheetData>
  <mergeCells count="7">
    <mergeCell ref="A27:E27"/>
    <mergeCell ref="A1:E1"/>
    <mergeCell ref="A6:E6"/>
    <mergeCell ref="A10:E10"/>
    <mergeCell ref="A13:E13"/>
    <mergeCell ref="A17:E17"/>
    <mergeCell ref="A22:E22"/>
  </mergeCells>
  <phoneticPr fontId="2"/>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2026.03.31新PS&amp;C-1-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337" r:id="rId4" name="Check Box 3969">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2338" r:id="rId5" name="Check Box 3970">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0991" r:id="rId6" name="Check Box 31">
              <controlPr defaultSize="0" autoFill="0" autoLine="0" autoPict="0">
                <anchor moveWithCells="1" sizeWithCells="1">
                  <from>
                    <xdr:col>0</xdr:col>
                    <xdr:colOff>9525</xdr:colOff>
                    <xdr:row>10</xdr:row>
                    <xdr:rowOff>133350</xdr:rowOff>
                  </from>
                  <to>
                    <xdr:col>1</xdr:col>
                    <xdr:colOff>47625</xdr:colOff>
                    <xdr:row>10</xdr:row>
                    <xdr:rowOff>495300</xdr:rowOff>
                  </to>
                </anchor>
              </controlPr>
            </control>
          </mc:Choice>
        </mc:AlternateContent>
        <mc:AlternateContent xmlns:mc="http://schemas.openxmlformats.org/markup-compatibility/2006">
          <mc:Choice Requires="x14">
            <control shapeId="40992" r:id="rId7" name="Check Box 32">
              <controlPr defaultSize="0" autoFill="0" autoLine="0" autoPict="0">
                <anchor moveWithCells="1" sizeWithCells="1">
                  <from>
                    <xdr:col>1</xdr:col>
                    <xdr:colOff>28575</xdr:colOff>
                    <xdr:row>10</xdr:row>
                    <xdr:rowOff>133350</xdr:rowOff>
                  </from>
                  <to>
                    <xdr:col>2</xdr:col>
                    <xdr:colOff>57150</xdr:colOff>
                    <xdr:row>10</xdr:row>
                    <xdr:rowOff>495300</xdr:rowOff>
                  </to>
                </anchor>
              </controlPr>
            </control>
          </mc:Choice>
        </mc:AlternateContent>
        <mc:AlternateContent xmlns:mc="http://schemas.openxmlformats.org/markup-compatibility/2006">
          <mc:Choice Requires="x14">
            <control shapeId="40989" r:id="rId8" name="Check Box 29">
              <controlPr defaultSize="0" autoFill="0" autoLine="0" autoPict="0">
                <anchor moveWithCells="1" sizeWithCells="1">
                  <from>
                    <xdr:col>0</xdr:col>
                    <xdr:colOff>28575</xdr:colOff>
                    <xdr:row>23</xdr:row>
                    <xdr:rowOff>38100</xdr:rowOff>
                  </from>
                  <to>
                    <xdr:col>1</xdr:col>
                    <xdr:colOff>57150</xdr:colOff>
                    <xdr:row>23</xdr:row>
                    <xdr:rowOff>247650</xdr:rowOff>
                  </to>
                </anchor>
              </controlPr>
            </control>
          </mc:Choice>
        </mc:AlternateContent>
        <mc:AlternateContent xmlns:mc="http://schemas.openxmlformats.org/markup-compatibility/2006">
          <mc:Choice Requires="x14">
            <control shapeId="40990" r:id="rId9" name="Check Box 30">
              <controlPr defaultSize="0" autoFill="0" autoLine="0" autoPict="0">
                <anchor moveWithCells="1" sizeWithCells="1">
                  <from>
                    <xdr:col>1</xdr:col>
                    <xdr:colOff>28575</xdr:colOff>
                    <xdr:row>23</xdr:row>
                    <xdr:rowOff>38100</xdr:rowOff>
                  </from>
                  <to>
                    <xdr:col>2</xdr:col>
                    <xdr:colOff>57150</xdr:colOff>
                    <xdr:row>23</xdr:row>
                    <xdr:rowOff>247650</xdr:rowOff>
                  </to>
                </anchor>
              </controlPr>
            </control>
          </mc:Choice>
        </mc:AlternateContent>
        <mc:AlternateContent xmlns:mc="http://schemas.openxmlformats.org/markup-compatibility/2006">
          <mc:Choice Requires="x14">
            <control shapeId="40987" r:id="rId10" name="Check Box 27">
              <controlPr defaultSize="0" autoFill="0" autoLine="0" autoPict="0">
                <anchor moveWithCells="1" sizeWithCells="1">
                  <from>
                    <xdr:col>0</xdr:col>
                    <xdr:colOff>28575</xdr:colOff>
                    <xdr:row>29</xdr:row>
                    <xdr:rowOff>104775</xdr:rowOff>
                  </from>
                  <to>
                    <xdr:col>1</xdr:col>
                    <xdr:colOff>57150</xdr:colOff>
                    <xdr:row>29</xdr:row>
                    <xdr:rowOff>314325</xdr:rowOff>
                  </to>
                </anchor>
              </controlPr>
            </control>
          </mc:Choice>
        </mc:AlternateContent>
        <mc:AlternateContent xmlns:mc="http://schemas.openxmlformats.org/markup-compatibility/2006">
          <mc:Choice Requires="x14">
            <control shapeId="40988" r:id="rId11" name="Check Box 28">
              <controlPr defaultSize="0" autoFill="0" autoLine="0" autoPict="0">
                <anchor moveWithCells="1" sizeWithCells="1">
                  <from>
                    <xdr:col>1</xdr:col>
                    <xdr:colOff>28575</xdr:colOff>
                    <xdr:row>29</xdr:row>
                    <xdr:rowOff>104775</xdr:rowOff>
                  </from>
                  <to>
                    <xdr:col>2</xdr:col>
                    <xdr:colOff>57150</xdr:colOff>
                    <xdr:row>29</xdr:row>
                    <xdr:rowOff>314325</xdr:rowOff>
                  </to>
                </anchor>
              </controlPr>
            </control>
          </mc:Choice>
        </mc:AlternateContent>
        <mc:AlternateContent xmlns:mc="http://schemas.openxmlformats.org/markup-compatibility/2006">
          <mc:Choice Requires="x14">
            <control shapeId="40985" r:id="rId12" name="Check Box 25">
              <controlPr defaultSize="0" autoFill="0" autoLine="0" autoPict="0">
                <anchor moveWithCells="1" sizeWithCells="1">
                  <from>
                    <xdr:col>0</xdr:col>
                    <xdr:colOff>28575</xdr:colOff>
                    <xdr:row>28</xdr:row>
                    <xdr:rowOff>104775</xdr:rowOff>
                  </from>
                  <to>
                    <xdr:col>1</xdr:col>
                    <xdr:colOff>57150</xdr:colOff>
                    <xdr:row>28</xdr:row>
                    <xdr:rowOff>314325</xdr:rowOff>
                  </to>
                </anchor>
              </controlPr>
            </control>
          </mc:Choice>
        </mc:AlternateContent>
        <mc:AlternateContent xmlns:mc="http://schemas.openxmlformats.org/markup-compatibility/2006">
          <mc:Choice Requires="x14">
            <control shapeId="40986" r:id="rId13" name="Check Box 26">
              <controlPr defaultSize="0" autoFill="0" autoLine="0" autoPict="0">
                <anchor moveWithCells="1" sizeWithCells="1">
                  <from>
                    <xdr:col>1</xdr:col>
                    <xdr:colOff>28575</xdr:colOff>
                    <xdr:row>28</xdr:row>
                    <xdr:rowOff>104775</xdr:rowOff>
                  </from>
                  <to>
                    <xdr:col>2</xdr:col>
                    <xdr:colOff>57150</xdr:colOff>
                    <xdr:row>28</xdr:row>
                    <xdr:rowOff>314325</xdr:rowOff>
                  </to>
                </anchor>
              </controlPr>
            </control>
          </mc:Choice>
        </mc:AlternateContent>
        <mc:AlternateContent xmlns:mc="http://schemas.openxmlformats.org/markup-compatibility/2006">
          <mc:Choice Requires="x14">
            <control shapeId="40983" r:id="rId14" name="Check Box 23">
              <controlPr defaultSize="0" autoFill="0" autoLine="0" autoPict="0">
                <anchor moveWithCells="1" sizeWithCells="1">
                  <from>
                    <xdr:col>0</xdr:col>
                    <xdr:colOff>28575</xdr:colOff>
                    <xdr:row>27</xdr:row>
                    <xdr:rowOff>38100</xdr:rowOff>
                  </from>
                  <to>
                    <xdr:col>1</xdr:col>
                    <xdr:colOff>57150</xdr:colOff>
                    <xdr:row>27</xdr:row>
                    <xdr:rowOff>247650</xdr:rowOff>
                  </to>
                </anchor>
              </controlPr>
            </control>
          </mc:Choice>
        </mc:AlternateContent>
        <mc:AlternateContent xmlns:mc="http://schemas.openxmlformats.org/markup-compatibility/2006">
          <mc:Choice Requires="x14">
            <control shapeId="40984" r:id="rId15" name="Check Box 24">
              <controlPr defaultSize="0" autoFill="0" autoLine="0" autoPict="0">
                <anchor moveWithCells="1" sizeWithCells="1">
                  <from>
                    <xdr:col>1</xdr:col>
                    <xdr:colOff>28575</xdr:colOff>
                    <xdr:row>27</xdr:row>
                    <xdr:rowOff>38100</xdr:rowOff>
                  </from>
                  <to>
                    <xdr:col>2</xdr:col>
                    <xdr:colOff>57150</xdr:colOff>
                    <xdr:row>27</xdr:row>
                    <xdr:rowOff>247650</xdr:rowOff>
                  </to>
                </anchor>
              </controlPr>
            </control>
          </mc:Choice>
        </mc:AlternateContent>
        <mc:AlternateContent xmlns:mc="http://schemas.openxmlformats.org/markup-compatibility/2006">
          <mc:Choice Requires="x14">
            <control shapeId="40981" r:id="rId16" name="Check Box 21">
              <controlPr defaultSize="0" autoFill="0" autoLine="0" autoPict="0">
                <anchor moveWithCells="1" sizeWithCells="1">
                  <from>
                    <xdr:col>0</xdr:col>
                    <xdr:colOff>28575</xdr:colOff>
                    <xdr:row>25</xdr:row>
                    <xdr:rowOff>104775</xdr:rowOff>
                  </from>
                  <to>
                    <xdr:col>1</xdr:col>
                    <xdr:colOff>57150</xdr:colOff>
                    <xdr:row>25</xdr:row>
                    <xdr:rowOff>314325</xdr:rowOff>
                  </to>
                </anchor>
              </controlPr>
            </control>
          </mc:Choice>
        </mc:AlternateContent>
        <mc:AlternateContent xmlns:mc="http://schemas.openxmlformats.org/markup-compatibility/2006">
          <mc:Choice Requires="x14">
            <control shapeId="40982" r:id="rId17" name="Check Box 22">
              <controlPr defaultSize="0" autoFill="0" autoLine="0" autoPict="0">
                <anchor moveWithCells="1" sizeWithCells="1">
                  <from>
                    <xdr:col>1</xdr:col>
                    <xdr:colOff>28575</xdr:colOff>
                    <xdr:row>25</xdr:row>
                    <xdr:rowOff>104775</xdr:rowOff>
                  </from>
                  <to>
                    <xdr:col>2</xdr:col>
                    <xdr:colOff>57150</xdr:colOff>
                    <xdr:row>25</xdr:row>
                    <xdr:rowOff>314325</xdr:rowOff>
                  </to>
                </anchor>
              </controlPr>
            </control>
          </mc:Choice>
        </mc:AlternateContent>
        <mc:AlternateContent xmlns:mc="http://schemas.openxmlformats.org/markup-compatibility/2006">
          <mc:Choice Requires="x14">
            <control shapeId="40979" r:id="rId18" name="Check Box 19">
              <controlPr defaultSize="0" autoFill="0" autoLine="0" autoPict="0">
                <anchor moveWithCells="1" sizeWithCells="1">
                  <from>
                    <xdr:col>0</xdr:col>
                    <xdr:colOff>28575</xdr:colOff>
                    <xdr:row>24</xdr:row>
                    <xdr:rowOff>114300</xdr:rowOff>
                  </from>
                  <to>
                    <xdr:col>1</xdr:col>
                    <xdr:colOff>57150</xdr:colOff>
                    <xdr:row>24</xdr:row>
                    <xdr:rowOff>323850</xdr:rowOff>
                  </to>
                </anchor>
              </controlPr>
            </control>
          </mc:Choice>
        </mc:AlternateContent>
        <mc:AlternateContent xmlns:mc="http://schemas.openxmlformats.org/markup-compatibility/2006">
          <mc:Choice Requires="x14">
            <control shapeId="40980" r:id="rId19" name="Check Box 20">
              <controlPr defaultSize="0" autoFill="0" autoLine="0" autoPict="0">
                <anchor moveWithCells="1" sizeWithCells="1">
                  <from>
                    <xdr:col>1</xdr:col>
                    <xdr:colOff>28575</xdr:colOff>
                    <xdr:row>24</xdr:row>
                    <xdr:rowOff>114300</xdr:rowOff>
                  </from>
                  <to>
                    <xdr:col>2</xdr:col>
                    <xdr:colOff>57150</xdr:colOff>
                    <xdr:row>24</xdr:row>
                    <xdr:rowOff>323850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0</xdr:col>
                    <xdr:colOff>28575</xdr:colOff>
                    <xdr:row>22</xdr:row>
                    <xdr:rowOff>38100</xdr:rowOff>
                  </from>
                  <to>
                    <xdr:col>1</xdr:col>
                    <xdr:colOff>57150</xdr:colOff>
                    <xdr:row>22</xdr:row>
                    <xdr:rowOff>247650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1</xdr:col>
                    <xdr:colOff>28575</xdr:colOff>
                    <xdr:row>22</xdr:row>
                    <xdr:rowOff>38100</xdr:rowOff>
                  </from>
                  <to>
                    <xdr:col>2</xdr:col>
                    <xdr:colOff>57150</xdr:colOff>
                    <xdr:row>22</xdr:row>
                    <xdr:rowOff>247650</xdr:rowOff>
                  </to>
                </anchor>
              </controlPr>
            </control>
          </mc:Choice>
        </mc:AlternateContent>
        <mc:AlternateContent xmlns:mc="http://schemas.openxmlformats.org/markup-compatibility/2006">
          <mc:Choice Requires="x14">
            <control shapeId="40975" r:id="rId22" name="Check Box 15">
              <controlPr defaultSize="0" autoFill="0" autoLine="0" autoPict="0">
                <anchor moveWithCells="1" sizeWithCells="1">
                  <from>
                    <xdr:col>0</xdr:col>
                    <xdr:colOff>28575</xdr:colOff>
                    <xdr:row>18</xdr:row>
                    <xdr:rowOff>114300</xdr:rowOff>
                  </from>
                  <to>
                    <xdr:col>1</xdr:col>
                    <xdr:colOff>57150</xdr:colOff>
                    <xdr:row>18</xdr:row>
                    <xdr:rowOff>323850</xdr:rowOff>
                  </to>
                </anchor>
              </controlPr>
            </control>
          </mc:Choice>
        </mc:AlternateContent>
        <mc:AlternateContent xmlns:mc="http://schemas.openxmlformats.org/markup-compatibility/2006">
          <mc:Choice Requires="x14">
            <control shapeId="40976" r:id="rId23" name="Check Box 16">
              <controlPr defaultSize="0" autoFill="0" autoLine="0" autoPict="0">
                <anchor moveWithCells="1" sizeWithCells="1">
                  <from>
                    <xdr:col>1</xdr:col>
                    <xdr:colOff>28575</xdr:colOff>
                    <xdr:row>18</xdr:row>
                    <xdr:rowOff>114300</xdr:rowOff>
                  </from>
                  <to>
                    <xdr:col>2</xdr:col>
                    <xdr:colOff>57150</xdr:colOff>
                    <xdr:row>18</xdr:row>
                    <xdr:rowOff>323850</xdr:rowOff>
                  </to>
                </anchor>
              </controlPr>
            </control>
          </mc:Choice>
        </mc:AlternateContent>
        <mc:AlternateContent xmlns:mc="http://schemas.openxmlformats.org/markup-compatibility/2006">
          <mc:Choice Requires="x14">
            <control shapeId="40973" r:id="rId24" name="Check Box 13">
              <controlPr defaultSize="0" autoFill="0" autoLine="0" autoPict="0">
                <anchor moveWithCells="1" sizeWithCells="1">
                  <from>
                    <xdr:col>0</xdr:col>
                    <xdr:colOff>28575</xdr:colOff>
                    <xdr:row>17</xdr:row>
                    <xdr:rowOff>47625</xdr:rowOff>
                  </from>
                  <to>
                    <xdr:col>1</xdr:col>
                    <xdr:colOff>57150</xdr:colOff>
                    <xdr:row>17</xdr:row>
                    <xdr:rowOff>257175</xdr:rowOff>
                  </to>
                </anchor>
              </controlPr>
            </control>
          </mc:Choice>
        </mc:AlternateContent>
        <mc:AlternateContent xmlns:mc="http://schemas.openxmlformats.org/markup-compatibility/2006">
          <mc:Choice Requires="x14">
            <control shapeId="40974" r:id="rId25" name="Check Box 14">
              <controlPr defaultSize="0" autoFill="0" autoLine="0" autoPict="0">
                <anchor moveWithCells="1" sizeWithCells="1">
                  <from>
                    <xdr:col>1</xdr:col>
                    <xdr:colOff>28575</xdr:colOff>
                    <xdr:row>17</xdr:row>
                    <xdr:rowOff>47625</xdr:rowOff>
                  </from>
                  <to>
                    <xdr:col>2</xdr:col>
                    <xdr:colOff>57150</xdr:colOff>
                    <xdr:row>17</xdr:row>
                    <xdr:rowOff>257175</xdr:rowOff>
                  </to>
                </anchor>
              </controlPr>
            </control>
          </mc:Choice>
        </mc:AlternateContent>
        <mc:AlternateContent xmlns:mc="http://schemas.openxmlformats.org/markup-compatibility/2006">
          <mc:Choice Requires="x14">
            <control shapeId="40971" r:id="rId26" name="Check Box 11">
              <controlPr defaultSize="0" autoFill="0" autoLine="0" autoPict="0">
                <anchor moveWithCells="1" siz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40972" r:id="rId27" name="Check Box 12">
              <controlPr defaultSize="0" autoFill="0" autoLine="0" autoPict="0">
                <anchor moveWithCells="1" siz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40969" r:id="rId28" name="Check Box 9">
              <controlPr defaultSize="0" autoFill="0" autoLine="0" autoPict="0">
                <anchor moveWithCells="1" sizeWithCells="1">
                  <from>
                    <xdr:col>0</xdr:col>
                    <xdr:colOff>28575</xdr:colOff>
                    <xdr:row>14</xdr:row>
                    <xdr:rowOff>38100</xdr:rowOff>
                  </from>
                  <to>
                    <xdr:col>1</xdr:col>
                    <xdr:colOff>57150</xdr:colOff>
                    <xdr:row>14</xdr:row>
                    <xdr:rowOff>247650</xdr:rowOff>
                  </to>
                </anchor>
              </controlPr>
            </control>
          </mc:Choice>
        </mc:AlternateContent>
        <mc:AlternateContent xmlns:mc="http://schemas.openxmlformats.org/markup-compatibility/2006">
          <mc:Choice Requires="x14">
            <control shapeId="40970" r:id="rId29" name="Check Box 10">
              <controlPr defaultSize="0" autoFill="0" autoLine="0" autoPict="0">
                <anchor moveWithCells="1" sizeWithCells="1">
                  <from>
                    <xdr:col>1</xdr:col>
                    <xdr:colOff>28575</xdr:colOff>
                    <xdr:row>14</xdr:row>
                    <xdr:rowOff>38100</xdr:rowOff>
                  </from>
                  <to>
                    <xdr:col>2</xdr:col>
                    <xdr:colOff>57150</xdr:colOff>
                    <xdr:row>14</xdr:row>
                    <xdr:rowOff>247650</xdr:rowOff>
                  </to>
                </anchor>
              </controlPr>
            </control>
          </mc:Choice>
        </mc:AlternateContent>
        <mc:AlternateContent xmlns:mc="http://schemas.openxmlformats.org/markup-compatibility/2006">
          <mc:Choice Requires="x14">
            <control shapeId="40967" r:id="rId30" name="Check Box 7">
              <controlPr defaultSize="0" autoFill="0" autoLine="0" autoPict="0">
                <anchor moveWithCells="1" sizeWithCells="1">
                  <from>
                    <xdr:col>0</xdr:col>
                    <xdr:colOff>38100</xdr:colOff>
                    <xdr:row>13</xdr:row>
                    <xdr:rowOff>114300</xdr:rowOff>
                  </from>
                  <to>
                    <xdr:col>1</xdr:col>
                    <xdr:colOff>66675</xdr:colOff>
                    <xdr:row>13</xdr:row>
                    <xdr:rowOff>323850</xdr:rowOff>
                  </to>
                </anchor>
              </controlPr>
            </control>
          </mc:Choice>
        </mc:AlternateContent>
        <mc:AlternateContent xmlns:mc="http://schemas.openxmlformats.org/markup-compatibility/2006">
          <mc:Choice Requires="x14">
            <control shapeId="40968" r:id="rId31" name="Check Box 8">
              <controlPr defaultSize="0" autoFill="0" autoLine="0" autoPict="0">
                <anchor moveWithCells="1" sizeWithCells="1">
                  <from>
                    <xdr:col>1</xdr:col>
                    <xdr:colOff>38100</xdr:colOff>
                    <xdr:row>13</xdr:row>
                    <xdr:rowOff>114300</xdr:rowOff>
                  </from>
                  <to>
                    <xdr:col>2</xdr:col>
                    <xdr:colOff>66675</xdr:colOff>
                    <xdr:row>13</xdr:row>
                    <xdr:rowOff>323850</xdr:rowOff>
                  </to>
                </anchor>
              </controlPr>
            </control>
          </mc:Choice>
        </mc:AlternateContent>
        <mc:AlternateContent xmlns:mc="http://schemas.openxmlformats.org/markup-compatibility/2006">
          <mc:Choice Requires="x14">
            <control shapeId="40965" r:id="rId32" name="Check Box 5">
              <controlPr defaultSize="0" autoFill="0" autoLine="0" autoPict="0">
                <anchor moveWithCells="1" siz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40966" r:id="rId33" name="Check Box 6">
              <controlPr defaultSize="0" autoFill="0" autoLine="0" autoPict="0">
                <anchor moveWithCells="1" sizeWithCells="1">
                  <from>
                    <xdr:col>1</xdr:col>
                    <xdr:colOff>28575</xdr:colOff>
                    <xdr:row>8</xdr:row>
                    <xdr:rowOff>38100</xdr:rowOff>
                  </from>
                  <to>
                    <xdr:col>2</xdr:col>
                    <xdr:colOff>57150</xdr:colOff>
                    <xdr:row>8</xdr:row>
                    <xdr:rowOff>247650</xdr:rowOff>
                  </to>
                </anchor>
              </controlPr>
            </control>
          </mc:Choice>
        </mc:AlternateContent>
        <mc:AlternateContent xmlns:mc="http://schemas.openxmlformats.org/markup-compatibility/2006">
          <mc:Choice Requires="x14">
            <control shapeId="40963" r:id="rId34" name="Check Box 3">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0964" r:id="rId35" name="Check Box 4">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0961" r:id="rId36" name="Check Box 1">
              <controlPr defaultSize="0" autoFill="0" autoLine="0" autoPict="0">
                <anchor moveWithCells="1" sizeWithCells="1">
                  <from>
                    <xdr:col>0</xdr:col>
                    <xdr:colOff>28575</xdr:colOff>
                    <xdr:row>6</xdr:row>
                    <xdr:rowOff>114300</xdr:rowOff>
                  </from>
                  <to>
                    <xdr:col>1</xdr:col>
                    <xdr:colOff>57150</xdr:colOff>
                    <xdr:row>6</xdr:row>
                    <xdr:rowOff>323850</xdr:rowOff>
                  </to>
                </anchor>
              </controlPr>
            </control>
          </mc:Choice>
        </mc:AlternateContent>
        <mc:AlternateContent xmlns:mc="http://schemas.openxmlformats.org/markup-compatibility/2006">
          <mc:Choice Requires="x14">
            <control shapeId="40962" r:id="rId37" name="Check Box 2">
              <controlPr defaultSize="0" autoFill="0" autoLine="0" autoPict="0">
                <anchor moveWithCells="1" sizeWithCells="1">
                  <from>
                    <xdr:col>1</xdr:col>
                    <xdr:colOff>28575</xdr:colOff>
                    <xdr:row>6</xdr:row>
                    <xdr:rowOff>114300</xdr:rowOff>
                  </from>
                  <to>
                    <xdr:col>2</xdr:col>
                    <xdr:colOff>57150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DCA0-A05F-4324-8C12-899D5BF80AB3}">
  <sheetPr>
    <pageSetUpPr fitToPage="1"/>
  </sheetPr>
  <dimension ref="A1:G38"/>
  <sheetViews>
    <sheetView zoomScaleNormal="100" workbookViewId="0">
      <selection activeCell="A4" sqref="A4"/>
    </sheetView>
  </sheetViews>
  <sheetFormatPr defaultRowHeight="13.5" x14ac:dyDescent="0.15"/>
  <cols>
    <col min="1" max="4" width="3.625" style="6" customWidth="1"/>
    <col min="5" max="5" width="80.625" style="6" customWidth="1"/>
    <col min="6" max="6" width="5.25" style="6" customWidth="1"/>
    <col min="7" max="7" width="9" style="158"/>
    <col min="8" max="16384" width="9" style="6"/>
  </cols>
  <sheetData>
    <row r="1" spans="1:7" ht="24" customHeight="1" x14ac:dyDescent="0.15">
      <c r="A1" s="44" t="s">
        <v>223</v>
      </c>
      <c r="B1" s="11"/>
      <c r="C1" s="9"/>
      <c r="D1" s="9"/>
      <c r="E1" s="10"/>
    </row>
    <row r="2" spans="1:7" s="92" customFormat="1" ht="22.5" customHeight="1" x14ac:dyDescent="0.15">
      <c r="A2" s="87" t="s">
        <v>107</v>
      </c>
      <c r="B2" s="88" t="s">
        <v>108</v>
      </c>
      <c r="C2" s="89" t="s">
        <v>162</v>
      </c>
      <c r="D2" s="90" t="s">
        <v>109</v>
      </c>
      <c r="E2" s="91" t="s">
        <v>163</v>
      </c>
      <c r="F2" s="181" t="s">
        <v>196</v>
      </c>
    </row>
    <row r="3" spans="1:7" ht="24" customHeight="1" x14ac:dyDescent="0.15">
      <c r="A3" s="321" t="s">
        <v>91</v>
      </c>
      <c r="B3" s="322"/>
      <c r="C3" s="322"/>
      <c r="D3" s="322"/>
      <c r="E3" s="323"/>
      <c r="F3" s="155"/>
    </row>
    <row r="4" spans="1:7" ht="33" customHeight="1" x14ac:dyDescent="0.15">
      <c r="A4" s="93"/>
      <c r="B4" s="94"/>
      <c r="C4" s="95" t="s">
        <v>164</v>
      </c>
      <c r="D4" s="96" t="s">
        <v>10</v>
      </c>
      <c r="E4" s="97" t="s">
        <v>188</v>
      </c>
      <c r="F4" s="156"/>
    </row>
    <row r="5" spans="1:7" ht="21.95" customHeight="1" x14ac:dyDescent="0.15">
      <c r="A5" s="93"/>
      <c r="B5" s="94"/>
      <c r="C5" s="95" t="s">
        <v>164</v>
      </c>
      <c r="D5" s="96" t="s">
        <v>92</v>
      </c>
      <c r="E5" s="97" t="s">
        <v>172</v>
      </c>
      <c r="F5" s="156"/>
    </row>
    <row r="6" spans="1:7" ht="24" customHeight="1" x14ac:dyDescent="0.15">
      <c r="A6" s="324" t="s">
        <v>297</v>
      </c>
      <c r="B6" s="325"/>
      <c r="C6" s="325"/>
      <c r="D6" s="325"/>
      <c r="E6" s="326"/>
      <c r="F6" s="156"/>
      <c r="G6" s="47"/>
    </row>
    <row r="7" spans="1:7" ht="21.95" customHeight="1" x14ac:dyDescent="0.15">
      <c r="A7" s="93"/>
      <c r="B7" s="94"/>
      <c r="C7" s="95" t="s">
        <v>164</v>
      </c>
      <c r="D7" s="96" t="s">
        <v>10</v>
      </c>
      <c r="E7" s="97" t="s">
        <v>173</v>
      </c>
      <c r="F7" s="156"/>
    </row>
    <row r="8" spans="1:7" ht="21.95" customHeight="1" x14ac:dyDescent="0.15">
      <c r="A8" s="93"/>
      <c r="B8" s="94"/>
      <c r="C8" s="95" t="s">
        <v>164</v>
      </c>
      <c r="D8" s="99" t="s">
        <v>11</v>
      </c>
      <c r="E8" s="97" t="s">
        <v>174</v>
      </c>
      <c r="F8" s="156"/>
    </row>
    <row r="9" spans="1:7" ht="33" customHeight="1" x14ac:dyDescent="0.15">
      <c r="A9" s="105"/>
      <c r="B9" s="106"/>
      <c r="C9" s="149" t="s">
        <v>164</v>
      </c>
      <c r="D9" s="108" t="s">
        <v>11</v>
      </c>
      <c r="E9" s="109" t="s">
        <v>210</v>
      </c>
      <c r="F9" s="157"/>
    </row>
    <row r="10" spans="1:7" s="158" customFormat="1" ht="25.5" customHeight="1" x14ac:dyDescent="0.15">
      <c r="A10" s="74" t="s">
        <v>93</v>
      </c>
      <c r="B10" s="75"/>
      <c r="C10" s="75"/>
      <c r="D10" s="75"/>
      <c r="E10" s="76"/>
    </row>
    <row r="11" spans="1:7" s="92" customFormat="1" ht="22.5" customHeight="1" x14ac:dyDescent="0.15">
      <c r="A11" s="87" t="s">
        <v>107</v>
      </c>
      <c r="B11" s="88" t="s">
        <v>108</v>
      </c>
      <c r="C11" s="89" t="s">
        <v>162</v>
      </c>
      <c r="D11" s="90" t="s">
        <v>109</v>
      </c>
      <c r="E11" s="91" t="s">
        <v>163</v>
      </c>
      <c r="F11" s="181" t="s">
        <v>196</v>
      </c>
    </row>
    <row r="12" spans="1:7" ht="24" customHeight="1" x14ac:dyDescent="0.15">
      <c r="A12" s="327" t="s">
        <v>94</v>
      </c>
      <c r="B12" s="328"/>
      <c r="C12" s="328"/>
      <c r="D12" s="328"/>
      <c r="E12" s="328"/>
      <c r="F12" s="155"/>
    </row>
    <row r="13" spans="1:7" ht="33" customHeight="1" x14ac:dyDescent="0.15">
      <c r="A13" s="100"/>
      <c r="B13" s="101"/>
      <c r="C13" s="102" t="s">
        <v>164</v>
      </c>
      <c r="D13" s="103" t="s">
        <v>10</v>
      </c>
      <c r="E13" s="104" t="s">
        <v>301</v>
      </c>
      <c r="F13" s="156"/>
      <c r="G13" s="47"/>
    </row>
    <row r="14" spans="1:7" ht="21.95" customHeight="1" x14ac:dyDescent="0.15">
      <c r="A14" s="100"/>
      <c r="B14" s="101"/>
      <c r="C14" s="102" t="s">
        <v>164</v>
      </c>
      <c r="D14" s="103" t="s">
        <v>92</v>
      </c>
      <c r="E14" s="104" t="s">
        <v>175</v>
      </c>
      <c r="F14" s="156"/>
    </row>
    <row r="15" spans="1:7" ht="33" customHeight="1" x14ac:dyDescent="0.15">
      <c r="A15" s="100"/>
      <c r="B15" s="101"/>
      <c r="C15" s="102" t="s">
        <v>164</v>
      </c>
      <c r="D15" s="110" t="s">
        <v>11</v>
      </c>
      <c r="E15" s="104" t="s">
        <v>294</v>
      </c>
      <c r="F15" s="156"/>
      <c r="G15" s="47"/>
    </row>
    <row r="16" spans="1:7" ht="33" customHeight="1" x14ac:dyDescent="0.15">
      <c r="A16" s="100"/>
      <c r="B16" s="101"/>
      <c r="C16" s="102" t="s">
        <v>164</v>
      </c>
      <c r="D16" s="110" t="s">
        <v>12</v>
      </c>
      <c r="E16" s="104" t="s">
        <v>189</v>
      </c>
      <c r="F16" s="156"/>
    </row>
    <row r="17" spans="1:7" ht="36" customHeight="1" x14ac:dyDescent="0.15">
      <c r="A17" s="319" t="s">
        <v>302</v>
      </c>
      <c r="B17" s="320"/>
      <c r="C17" s="320"/>
      <c r="D17" s="320"/>
      <c r="E17" s="320"/>
      <c r="F17" s="156"/>
      <c r="G17" s="47"/>
    </row>
    <row r="18" spans="1:7" ht="30.75" customHeight="1" x14ac:dyDescent="0.15">
      <c r="A18" s="111"/>
      <c r="B18" s="112"/>
      <c r="C18" s="102"/>
      <c r="D18" s="103" t="s">
        <v>92</v>
      </c>
      <c r="E18" s="104" t="s">
        <v>212</v>
      </c>
      <c r="F18" s="156"/>
    </row>
    <row r="19" spans="1:7" ht="19.5" customHeight="1" x14ac:dyDescent="0.15">
      <c r="A19" s="111"/>
      <c r="B19" s="112"/>
      <c r="C19" s="113"/>
      <c r="D19" s="114"/>
      <c r="E19" s="115" t="s">
        <v>295</v>
      </c>
      <c r="F19" s="156"/>
      <c r="G19" s="47"/>
    </row>
    <row r="20" spans="1:7" ht="21.95" customHeight="1" x14ac:dyDescent="0.15">
      <c r="A20" s="111"/>
      <c r="B20" s="112"/>
      <c r="C20" s="113"/>
      <c r="D20" s="116"/>
      <c r="E20" s="104" t="s">
        <v>17</v>
      </c>
      <c r="F20" s="156"/>
    </row>
    <row r="21" spans="1:7" ht="21.95" customHeight="1" x14ac:dyDescent="0.15">
      <c r="A21" s="111"/>
      <c r="B21" s="112"/>
      <c r="C21" s="113"/>
      <c r="D21" s="116"/>
      <c r="E21" s="104" t="s">
        <v>32</v>
      </c>
      <c r="F21" s="156"/>
    </row>
    <row r="22" spans="1:7" ht="33" customHeight="1" x14ac:dyDescent="0.15">
      <c r="A22" s="111"/>
      <c r="B22" s="112"/>
      <c r="C22" s="113"/>
      <c r="D22" s="116"/>
      <c r="E22" s="104" t="s">
        <v>190</v>
      </c>
      <c r="F22" s="156"/>
    </row>
    <row r="23" spans="1:7" ht="21.95" customHeight="1" x14ac:dyDescent="0.15">
      <c r="A23" s="111"/>
      <c r="B23" s="112"/>
      <c r="C23" s="113"/>
      <c r="D23" s="116"/>
      <c r="E23" s="104" t="s">
        <v>95</v>
      </c>
      <c r="F23" s="156"/>
    </row>
    <row r="24" spans="1:7" ht="33" customHeight="1" x14ac:dyDescent="0.15">
      <c r="A24" s="111"/>
      <c r="B24" s="112"/>
      <c r="C24" s="102"/>
      <c r="D24" s="103"/>
      <c r="E24" s="104" t="s">
        <v>224</v>
      </c>
      <c r="F24" s="156"/>
    </row>
    <row r="25" spans="1:7" ht="21" customHeight="1" x14ac:dyDescent="0.15">
      <c r="A25" s="111"/>
      <c r="B25" s="112"/>
      <c r="C25" s="113"/>
      <c r="D25" s="116"/>
      <c r="E25" s="104" t="s">
        <v>96</v>
      </c>
      <c r="F25" s="156"/>
    </row>
    <row r="26" spans="1:7" ht="21" customHeight="1" x14ac:dyDescent="0.15">
      <c r="A26" s="111"/>
      <c r="B26" s="112"/>
      <c r="C26" s="113"/>
      <c r="D26" s="116"/>
      <c r="E26" s="104" t="s">
        <v>97</v>
      </c>
      <c r="F26" s="156"/>
    </row>
    <row r="27" spans="1:7" ht="19.5" customHeight="1" x14ac:dyDescent="0.15">
      <c r="A27" s="111"/>
      <c r="B27" s="112"/>
      <c r="C27" s="113"/>
      <c r="D27" s="114"/>
      <c r="E27" s="115" t="s">
        <v>296</v>
      </c>
      <c r="F27" s="156"/>
      <c r="G27" s="47"/>
    </row>
    <row r="28" spans="1:7" ht="21.75" customHeight="1" x14ac:dyDescent="0.15">
      <c r="A28" s="111"/>
      <c r="B28" s="112"/>
      <c r="C28" s="113"/>
      <c r="D28" s="116"/>
      <c r="E28" s="104" t="s">
        <v>17</v>
      </c>
      <c r="F28" s="156"/>
    </row>
    <row r="29" spans="1:7" ht="21.95" customHeight="1" x14ac:dyDescent="0.15">
      <c r="A29" s="111"/>
      <c r="B29" s="112"/>
      <c r="C29" s="113"/>
      <c r="D29" s="116"/>
      <c r="E29" s="104" t="s">
        <v>32</v>
      </c>
      <c r="F29" s="156"/>
    </row>
    <row r="30" spans="1:7" ht="21.95" customHeight="1" x14ac:dyDescent="0.15">
      <c r="A30" s="111"/>
      <c r="B30" s="112"/>
      <c r="C30" s="113"/>
      <c r="D30" s="116"/>
      <c r="E30" s="104" t="s">
        <v>98</v>
      </c>
      <c r="F30" s="156"/>
    </row>
    <row r="31" spans="1:7" ht="21.95" customHeight="1" x14ac:dyDescent="0.15">
      <c r="A31" s="111"/>
      <c r="B31" s="112"/>
      <c r="C31" s="113"/>
      <c r="D31" s="116"/>
      <c r="E31" s="104" t="s">
        <v>99</v>
      </c>
      <c r="F31" s="156"/>
    </row>
    <row r="32" spans="1:7" ht="21.95" customHeight="1" x14ac:dyDescent="0.15">
      <c r="A32" s="111"/>
      <c r="B32" s="112"/>
      <c r="C32" s="113"/>
      <c r="D32" s="116"/>
      <c r="E32" s="104" t="s">
        <v>100</v>
      </c>
      <c r="F32" s="156"/>
    </row>
    <row r="33" spans="1:6" ht="21.95" customHeight="1" x14ac:dyDescent="0.15">
      <c r="A33" s="111"/>
      <c r="B33" s="112"/>
      <c r="C33" s="113"/>
      <c r="D33" s="116"/>
      <c r="E33" s="104" t="s">
        <v>101</v>
      </c>
      <c r="F33" s="156"/>
    </row>
    <row r="34" spans="1:6" ht="21.95" customHeight="1" x14ac:dyDescent="0.15">
      <c r="A34" s="111"/>
      <c r="B34" s="112"/>
      <c r="C34" s="113"/>
      <c r="D34" s="116"/>
      <c r="E34" s="104" t="s">
        <v>102</v>
      </c>
      <c r="F34" s="156"/>
    </row>
    <row r="35" spans="1:6" ht="21.95" customHeight="1" x14ac:dyDescent="0.15">
      <c r="A35" s="117"/>
      <c r="B35" s="118"/>
      <c r="C35" s="119"/>
      <c r="D35" s="120"/>
      <c r="E35" s="121" t="s">
        <v>97</v>
      </c>
      <c r="F35" s="157"/>
    </row>
    <row r="36" spans="1:6" ht="17.45" customHeight="1" x14ac:dyDescent="0.15">
      <c r="A36" s="73"/>
      <c r="B36" s="73"/>
      <c r="C36" s="78"/>
      <c r="D36" s="78"/>
      <c r="E36" s="77"/>
    </row>
    <row r="37" spans="1:6" ht="17.45" customHeight="1" x14ac:dyDescent="0.15">
      <c r="A37" s="73"/>
      <c r="B37" s="73"/>
      <c r="C37" s="78"/>
      <c r="D37" s="78"/>
      <c r="E37" s="77"/>
    </row>
    <row r="38" spans="1:6" ht="17.45" customHeight="1" x14ac:dyDescent="0.15">
      <c r="A38" s="73"/>
      <c r="B38" s="73"/>
      <c r="C38" s="78"/>
      <c r="D38" s="78"/>
      <c r="E38" s="77"/>
    </row>
  </sheetData>
  <mergeCells count="4">
    <mergeCell ref="A3:E3"/>
    <mergeCell ref="A6:E6"/>
    <mergeCell ref="A12:E12"/>
    <mergeCell ref="A17:E17"/>
  </mergeCells>
  <phoneticPr fontId="2"/>
  <pageMargins left="0.59055118110236227" right="0.19685039370078741" top="0.51181102362204722" bottom="0.51181102362204722" header="0.31496062992125984" footer="0.27559055118110237"/>
  <pageSetup paperSize="9" scale="96" orientation="portrait" r:id="rId1"/>
  <headerFooter scaleWithDoc="0" alignWithMargins="0">
    <oddFooter>&amp;L&amp;9 2026.03.31新PS&amp;C-2-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374" r:id="rId4" name="Check Box 390">
              <controlPr defaultSize="0" autoFill="0" autoLine="0" autoPict="0">
                <anchor moveWithCells="1" sizeWithCells="1">
                  <from>
                    <xdr:col>2</xdr:col>
                    <xdr:colOff>19050</xdr:colOff>
                    <xdr:row>34</xdr:row>
                    <xdr:rowOff>0</xdr:rowOff>
                  </from>
                  <to>
                    <xdr:col>3</xdr:col>
                    <xdr:colOff>76200</xdr:colOff>
                    <xdr:row>35</xdr:row>
                    <xdr:rowOff>9525</xdr:rowOff>
                  </to>
                </anchor>
              </controlPr>
            </control>
          </mc:Choice>
        </mc:AlternateContent>
        <mc:AlternateContent xmlns:mc="http://schemas.openxmlformats.org/markup-compatibility/2006">
          <mc:Choice Requires="x14">
            <control shapeId="42377" r:id="rId5" name="Check Box 393">
              <controlPr defaultSize="0" autoFill="0" autoLine="0" autoPict="0">
                <anchor moveWithCells="1" sizeWithCells="1">
                  <from>
                    <xdr:col>2</xdr:col>
                    <xdr:colOff>19050</xdr:colOff>
                    <xdr:row>27</xdr:row>
                    <xdr:rowOff>0</xdr:rowOff>
                  </from>
                  <to>
                    <xdr:col>3</xdr:col>
                    <xdr:colOff>76200</xdr:colOff>
                    <xdr:row>28</xdr:row>
                    <xdr:rowOff>9525</xdr:rowOff>
                  </to>
                </anchor>
              </controlPr>
            </control>
          </mc:Choice>
        </mc:AlternateContent>
        <mc:AlternateContent xmlns:mc="http://schemas.openxmlformats.org/markup-compatibility/2006">
          <mc:Choice Requires="x14">
            <control shapeId="42378" r:id="rId6" name="Check Box 394">
              <controlPr defaultSize="0" autoFill="0" autoLine="0" autoPict="0">
                <anchor moveWithCells="1" sizeWithCells="1">
                  <from>
                    <xdr:col>2</xdr:col>
                    <xdr:colOff>19050</xdr:colOff>
                    <xdr:row>33</xdr:row>
                    <xdr:rowOff>0</xdr:rowOff>
                  </from>
                  <to>
                    <xdr:col>3</xdr:col>
                    <xdr:colOff>76200</xdr:colOff>
                    <xdr:row>34</xdr:row>
                    <xdr:rowOff>9525</xdr:rowOff>
                  </to>
                </anchor>
              </controlPr>
            </control>
          </mc:Choice>
        </mc:AlternateContent>
        <mc:AlternateContent xmlns:mc="http://schemas.openxmlformats.org/markup-compatibility/2006">
          <mc:Choice Requires="x14">
            <control shapeId="42379" r:id="rId7" name="Check Box 395">
              <controlPr defaultSize="0" autoFill="0" autoLine="0" autoPict="0">
                <anchor moveWithCells="1" sizeWithCells="1">
                  <from>
                    <xdr:col>2</xdr:col>
                    <xdr:colOff>19050</xdr:colOff>
                    <xdr:row>31</xdr:row>
                    <xdr:rowOff>266700</xdr:rowOff>
                  </from>
                  <to>
                    <xdr:col>3</xdr:col>
                    <xdr:colOff>76200</xdr:colOff>
                    <xdr:row>33</xdr:row>
                    <xdr:rowOff>0</xdr:rowOff>
                  </to>
                </anchor>
              </controlPr>
            </control>
          </mc:Choice>
        </mc:AlternateContent>
        <mc:AlternateContent xmlns:mc="http://schemas.openxmlformats.org/markup-compatibility/2006">
          <mc:Choice Requires="x14">
            <control shapeId="42380" r:id="rId8" name="Check Box 396">
              <controlPr defaultSize="0" autoFill="0" autoLine="0" autoPict="0">
                <anchor moveWithCells="1" sizeWithCells="1">
                  <from>
                    <xdr:col>2</xdr:col>
                    <xdr:colOff>19050</xdr:colOff>
                    <xdr:row>30</xdr:row>
                    <xdr:rowOff>266700</xdr:rowOff>
                  </from>
                  <to>
                    <xdr:col>3</xdr:col>
                    <xdr:colOff>76200</xdr:colOff>
                    <xdr:row>32</xdr:row>
                    <xdr:rowOff>0</xdr:rowOff>
                  </to>
                </anchor>
              </controlPr>
            </control>
          </mc:Choice>
        </mc:AlternateContent>
        <mc:AlternateContent xmlns:mc="http://schemas.openxmlformats.org/markup-compatibility/2006">
          <mc:Choice Requires="x14">
            <control shapeId="42381" r:id="rId9" name="Check Box 397">
              <controlPr defaultSize="0" autoFill="0" autoLine="0" autoPict="0">
                <anchor moveWithCells="1" sizeWithCells="1">
                  <from>
                    <xdr:col>2</xdr:col>
                    <xdr:colOff>19050</xdr:colOff>
                    <xdr:row>29</xdr:row>
                    <xdr:rowOff>266700</xdr:rowOff>
                  </from>
                  <to>
                    <xdr:col>3</xdr:col>
                    <xdr:colOff>76200</xdr:colOff>
                    <xdr:row>31</xdr:row>
                    <xdr:rowOff>0</xdr:rowOff>
                  </to>
                </anchor>
              </controlPr>
            </control>
          </mc:Choice>
        </mc:AlternateContent>
        <mc:AlternateContent xmlns:mc="http://schemas.openxmlformats.org/markup-compatibility/2006">
          <mc:Choice Requires="x14">
            <control shapeId="42382" r:id="rId10" name="Check Box 398">
              <controlPr defaultSize="0" autoFill="0" autoLine="0" autoPict="0">
                <anchor moveWithCells="1" sizeWithCells="1">
                  <from>
                    <xdr:col>2</xdr:col>
                    <xdr:colOff>19050</xdr:colOff>
                    <xdr:row>28</xdr:row>
                    <xdr:rowOff>266700</xdr:rowOff>
                  </from>
                  <to>
                    <xdr:col>3</xdr:col>
                    <xdr:colOff>76200</xdr:colOff>
                    <xdr:row>30</xdr:row>
                    <xdr:rowOff>0</xdr:rowOff>
                  </to>
                </anchor>
              </controlPr>
            </control>
          </mc:Choice>
        </mc:AlternateContent>
        <mc:AlternateContent xmlns:mc="http://schemas.openxmlformats.org/markup-compatibility/2006">
          <mc:Choice Requires="x14">
            <control shapeId="42383" r:id="rId11" name="Check Box 399">
              <controlPr defaultSize="0" autoFill="0" autoLine="0" autoPict="0">
                <anchor moveWithCells="1" sizeWithCells="1">
                  <from>
                    <xdr:col>2</xdr:col>
                    <xdr:colOff>19050</xdr:colOff>
                    <xdr:row>27</xdr:row>
                    <xdr:rowOff>266700</xdr:rowOff>
                  </from>
                  <to>
                    <xdr:col>3</xdr:col>
                    <xdr:colOff>76200</xdr:colOff>
                    <xdr:row>29</xdr:row>
                    <xdr:rowOff>0</xdr:rowOff>
                  </to>
                </anchor>
              </controlPr>
            </control>
          </mc:Choice>
        </mc:AlternateContent>
        <mc:AlternateContent xmlns:mc="http://schemas.openxmlformats.org/markup-compatibility/2006">
          <mc:Choice Requires="x14">
            <control shapeId="42369" r:id="rId12" name="Check Box 385">
              <controlPr defaultSize="0" autoFill="0" autoLine="0" autoPict="0">
                <anchor moveWithCells="1" sizeWithCells="1">
                  <from>
                    <xdr:col>2</xdr:col>
                    <xdr:colOff>38100</xdr:colOff>
                    <xdr:row>19</xdr:row>
                    <xdr:rowOff>0</xdr:rowOff>
                  </from>
                  <to>
                    <xdr:col>3</xdr:col>
                    <xdr:colOff>95250</xdr:colOff>
                    <xdr:row>20</xdr:row>
                    <xdr:rowOff>9525</xdr:rowOff>
                  </to>
                </anchor>
              </controlPr>
            </control>
          </mc:Choice>
        </mc:AlternateContent>
        <mc:AlternateContent xmlns:mc="http://schemas.openxmlformats.org/markup-compatibility/2006">
          <mc:Choice Requires="x14">
            <control shapeId="42370" r:id="rId13" name="Check Box 386">
              <controlPr defaultSize="0" autoFill="0" autoLine="0" autoPict="0">
                <anchor moveWithCells="1" sizeWithCells="1">
                  <from>
                    <xdr:col>2</xdr:col>
                    <xdr:colOff>38100</xdr:colOff>
                    <xdr:row>21</xdr:row>
                    <xdr:rowOff>66675</xdr:rowOff>
                  </from>
                  <to>
                    <xdr:col>3</xdr:col>
                    <xdr:colOff>95250</xdr:colOff>
                    <xdr:row>21</xdr:row>
                    <xdr:rowOff>352425</xdr:rowOff>
                  </to>
                </anchor>
              </controlPr>
            </control>
          </mc:Choice>
        </mc:AlternateContent>
        <mc:AlternateContent xmlns:mc="http://schemas.openxmlformats.org/markup-compatibility/2006">
          <mc:Choice Requires="x14">
            <control shapeId="42371" r:id="rId14" name="Check Box 387">
              <controlPr defaultSize="0" autoFill="0" autoLine="0" autoPict="0">
                <anchor moveWithCells="1" sizeWithCells="1">
                  <from>
                    <xdr:col>2</xdr:col>
                    <xdr:colOff>38100</xdr:colOff>
                    <xdr:row>19</xdr:row>
                    <xdr:rowOff>257175</xdr:rowOff>
                  </from>
                  <to>
                    <xdr:col>3</xdr:col>
                    <xdr:colOff>95250</xdr:colOff>
                    <xdr:row>20</xdr:row>
                    <xdr:rowOff>266700</xdr:rowOff>
                  </to>
                </anchor>
              </controlPr>
            </control>
          </mc:Choice>
        </mc:AlternateContent>
        <mc:AlternateContent xmlns:mc="http://schemas.openxmlformats.org/markup-compatibility/2006">
          <mc:Choice Requires="x14">
            <control shapeId="42372" r:id="rId15" name="Check Box 388">
              <controlPr defaultSize="0" autoFill="0" autoLine="0" autoPict="0">
                <anchor moveWithCells="1" sizeWithCells="1">
                  <from>
                    <xdr:col>2</xdr:col>
                    <xdr:colOff>38100</xdr:colOff>
                    <xdr:row>23</xdr:row>
                    <xdr:rowOff>66675</xdr:rowOff>
                  </from>
                  <to>
                    <xdr:col>3</xdr:col>
                    <xdr:colOff>95250</xdr:colOff>
                    <xdr:row>23</xdr:row>
                    <xdr:rowOff>352425</xdr:rowOff>
                  </to>
                </anchor>
              </controlPr>
            </control>
          </mc:Choice>
        </mc:AlternateContent>
        <mc:AlternateContent xmlns:mc="http://schemas.openxmlformats.org/markup-compatibility/2006">
          <mc:Choice Requires="x14">
            <control shapeId="42373" r:id="rId16" name="Check Box 389">
              <controlPr defaultSize="0" autoFill="0" autoLine="0" autoPict="0">
                <anchor moveWithCells="1" sizeWithCells="1">
                  <from>
                    <xdr:col>2</xdr:col>
                    <xdr:colOff>38100</xdr:colOff>
                    <xdr:row>21</xdr:row>
                    <xdr:rowOff>409575</xdr:rowOff>
                  </from>
                  <to>
                    <xdr:col>3</xdr:col>
                    <xdr:colOff>95250</xdr:colOff>
                    <xdr:row>23</xdr:row>
                    <xdr:rowOff>0</xdr:rowOff>
                  </to>
                </anchor>
              </controlPr>
            </control>
          </mc:Choice>
        </mc:AlternateContent>
        <mc:AlternateContent xmlns:mc="http://schemas.openxmlformats.org/markup-compatibility/2006">
          <mc:Choice Requires="x14">
            <control shapeId="42375" r:id="rId17" name="Check Box 391">
              <controlPr defaultSize="0" autoFill="0" autoLine="0" autoPict="0">
                <anchor moveWithCells="1" sizeWithCells="1">
                  <from>
                    <xdr:col>2</xdr:col>
                    <xdr:colOff>38100</xdr:colOff>
                    <xdr:row>24</xdr:row>
                    <xdr:rowOff>257175</xdr:rowOff>
                  </from>
                  <to>
                    <xdr:col>3</xdr:col>
                    <xdr:colOff>95250</xdr:colOff>
                    <xdr:row>26</xdr:row>
                    <xdr:rowOff>9525</xdr:rowOff>
                  </to>
                </anchor>
              </controlPr>
            </control>
          </mc:Choice>
        </mc:AlternateContent>
        <mc:AlternateContent xmlns:mc="http://schemas.openxmlformats.org/markup-compatibility/2006">
          <mc:Choice Requires="x14">
            <control shapeId="42376" r:id="rId18" name="Check Box 392">
              <controlPr defaultSize="0" autoFill="0" autoLine="0" autoPict="0">
                <anchor moveWithCells="1" sizeWithCells="1">
                  <from>
                    <xdr:col>2</xdr:col>
                    <xdr:colOff>38100</xdr:colOff>
                    <xdr:row>23</xdr:row>
                    <xdr:rowOff>409575</xdr:rowOff>
                  </from>
                  <to>
                    <xdr:col>3</xdr:col>
                    <xdr:colOff>95250</xdr:colOff>
                    <xdr:row>25</xdr:row>
                    <xdr:rowOff>9525</xdr:rowOff>
                  </to>
                </anchor>
              </controlPr>
            </control>
          </mc:Choice>
        </mc:AlternateContent>
        <mc:AlternateContent xmlns:mc="http://schemas.openxmlformats.org/markup-compatibility/2006">
          <mc:Choice Requires="x14">
            <control shapeId="42031" r:id="rId19" name="Check Box 47">
              <controlPr defaultSize="0" autoFill="0" autoLine="0" autoPict="0">
                <anchor moveWithCells="1" sizeWithCells="1">
                  <from>
                    <xdr:col>0</xdr:col>
                    <xdr:colOff>28575</xdr:colOff>
                    <xdr:row>4</xdr:row>
                    <xdr:rowOff>38100</xdr:rowOff>
                  </from>
                  <to>
                    <xdr:col>1</xdr:col>
                    <xdr:colOff>57150</xdr:colOff>
                    <xdr:row>5</xdr:row>
                    <xdr:rowOff>0</xdr:rowOff>
                  </to>
                </anchor>
              </controlPr>
            </control>
          </mc:Choice>
        </mc:AlternateContent>
        <mc:AlternateContent xmlns:mc="http://schemas.openxmlformats.org/markup-compatibility/2006">
          <mc:Choice Requires="x14">
            <control shapeId="42032" r:id="rId20" name="Check Box 48">
              <controlPr defaultSize="0" autoFill="0" autoLine="0" autoPict="0">
                <anchor moveWithCells="1" sizeWithCells="1">
                  <from>
                    <xdr:col>1</xdr:col>
                    <xdr:colOff>28575</xdr:colOff>
                    <xdr:row>4</xdr:row>
                    <xdr:rowOff>38100</xdr:rowOff>
                  </from>
                  <to>
                    <xdr:col>2</xdr:col>
                    <xdr:colOff>57150</xdr:colOff>
                    <xdr:row>5</xdr:row>
                    <xdr:rowOff>0</xdr:rowOff>
                  </to>
                </anchor>
              </controlPr>
            </control>
          </mc:Choice>
        </mc:AlternateContent>
        <mc:AlternateContent xmlns:mc="http://schemas.openxmlformats.org/markup-compatibility/2006">
          <mc:Choice Requires="x14">
            <control shapeId="42029" r:id="rId21" name="Check Box 45">
              <controlPr defaultSize="0" autoFill="0" autoLine="0" autoPict="0">
                <anchor moveWithCells="1" sizeWithCells="1">
                  <from>
                    <xdr:col>0</xdr:col>
                    <xdr:colOff>38100</xdr:colOff>
                    <xdr:row>3</xdr:row>
                    <xdr:rowOff>66675</xdr:rowOff>
                  </from>
                  <to>
                    <xdr:col>1</xdr:col>
                    <xdr:colOff>66675</xdr:colOff>
                    <xdr:row>3</xdr:row>
                    <xdr:rowOff>381000</xdr:rowOff>
                  </to>
                </anchor>
              </controlPr>
            </control>
          </mc:Choice>
        </mc:AlternateContent>
        <mc:AlternateContent xmlns:mc="http://schemas.openxmlformats.org/markup-compatibility/2006">
          <mc:Choice Requires="x14">
            <control shapeId="42030" r:id="rId22" name="Check Box 46">
              <controlPr defaultSize="0" autoFill="0" autoLine="0" autoPict="0">
                <anchor moveWithCells="1" sizeWithCells="1">
                  <from>
                    <xdr:col>1</xdr:col>
                    <xdr:colOff>38100</xdr:colOff>
                    <xdr:row>3</xdr:row>
                    <xdr:rowOff>66675</xdr:rowOff>
                  </from>
                  <to>
                    <xdr:col>2</xdr:col>
                    <xdr:colOff>66675</xdr:colOff>
                    <xdr:row>3</xdr:row>
                    <xdr:rowOff>381000</xdr:rowOff>
                  </to>
                </anchor>
              </controlPr>
            </control>
          </mc:Choice>
        </mc:AlternateContent>
        <mc:AlternateContent xmlns:mc="http://schemas.openxmlformats.org/markup-compatibility/2006">
          <mc:Choice Requires="x14">
            <control shapeId="42027" r:id="rId23" name="Check Box 43">
              <controlPr defaultSize="0" autoFill="0" autoLine="0" autoPict="0">
                <anchor moveWithCells="1" sizeWithCells="1">
                  <from>
                    <xdr:col>0</xdr:col>
                    <xdr:colOff>28575</xdr:colOff>
                    <xdr:row>8</xdr:row>
                    <xdr:rowOff>104775</xdr:rowOff>
                  </from>
                  <to>
                    <xdr:col>1</xdr:col>
                    <xdr:colOff>57150</xdr:colOff>
                    <xdr:row>8</xdr:row>
                    <xdr:rowOff>314325</xdr:rowOff>
                  </to>
                </anchor>
              </controlPr>
            </control>
          </mc:Choice>
        </mc:AlternateContent>
        <mc:AlternateContent xmlns:mc="http://schemas.openxmlformats.org/markup-compatibility/2006">
          <mc:Choice Requires="x14">
            <control shapeId="42028" r:id="rId24" name="Check Box 44">
              <controlPr defaultSize="0" autoFill="0" autoLine="0" autoPict="0">
                <anchor moveWithCells="1" sizeWithCells="1">
                  <from>
                    <xdr:col>1</xdr:col>
                    <xdr:colOff>28575</xdr:colOff>
                    <xdr:row>8</xdr:row>
                    <xdr:rowOff>104775</xdr:rowOff>
                  </from>
                  <to>
                    <xdr:col>2</xdr:col>
                    <xdr:colOff>57150</xdr:colOff>
                    <xdr:row>8</xdr:row>
                    <xdr:rowOff>314325</xdr:rowOff>
                  </to>
                </anchor>
              </controlPr>
            </control>
          </mc:Choice>
        </mc:AlternateContent>
        <mc:AlternateContent xmlns:mc="http://schemas.openxmlformats.org/markup-compatibility/2006">
          <mc:Choice Requires="x14">
            <control shapeId="42025" r:id="rId25" name="Check Box 41">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2026" r:id="rId26" name="Check Box 42">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2023" r:id="rId27" name="Check Box 39">
              <controlPr defaultSize="0" autoFill="0" autoLine="0" autoPict="0">
                <anchor moveWithCells="1" sizeWithCells="1">
                  <from>
                    <xdr:col>0</xdr:col>
                    <xdr:colOff>28575</xdr:colOff>
                    <xdr:row>6</xdr:row>
                    <xdr:rowOff>38100</xdr:rowOff>
                  </from>
                  <to>
                    <xdr:col>1</xdr:col>
                    <xdr:colOff>57150</xdr:colOff>
                    <xdr:row>6</xdr:row>
                    <xdr:rowOff>247650</xdr:rowOff>
                  </to>
                </anchor>
              </controlPr>
            </control>
          </mc:Choice>
        </mc:AlternateContent>
        <mc:AlternateContent xmlns:mc="http://schemas.openxmlformats.org/markup-compatibility/2006">
          <mc:Choice Requires="x14">
            <control shapeId="42024" r:id="rId28" name="Check Box 40">
              <controlPr defaultSize="0" autoFill="0" autoLine="0" autoPict="0">
                <anchor moveWithCells="1" sizeWithCells="1">
                  <from>
                    <xdr:col>1</xdr:col>
                    <xdr:colOff>28575</xdr:colOff>
                    <xdr:row>6</xdr:row>
                    <xdr:rowOff>38100</xdr:rowOff>
                  </from>
                  <to>
                    <xdr:col>2</xdr:col>
                    <xdr:colOff>57150</xdr:colOff>
                    <xdr:row>6</xdr:row>
                    <xdr:rowOff>247650</xdr:rowOff>
                  </to>
                </anchor>
              </controlPr>
            </control>
          </mc:Choice>
        </mc:AlternateContent>
        <mc:AlternateContent xmlns:mc="http://schemas.openxmlformats.org/markup-compatibility/2006">
          <mc:Choice Requires="x14">
            <control shapeId="42021" r:id="rId29" name="Check Box 37">
              <controlPr defaultSize="0" autoFill="0" autoLine="0" autoPict="0">
                <anchor moveWithCells="1" sizeWithCells="1">
                  <from>
                    <xdr:col>0</xdr:col>
                    <xdr:colOff>28575</xdr:colOff>
                    <xdr:row>15</xdr:row>
                    <xdr:rowOff>104775</xdr:rowOff>
                  </from>
                  <to>
                    <xdr:col>1</xdr:col>
                    <xdr:colOff>57150</xdr:colOff>
                    <xdr:row>15</xdr:row>
                    <xdr:rowOff>314325</xdr:rowOff>
                  </to>
                </anchor>
              </controlPr>
            </control>
          </mc:Choice>
        </mc:AlternateContent>
        <mc:AlternateContent xmlns:mc="http://schemas.openxmlformats.org/markup-compatibility/2006">
          <mc:Choice Requires="x14">
            <control shapeId="42022" r:id="rId30" name="Check Box 38">
              <controlPr defaultSize="0" autoFill="0" autoLine="0" autoPict="0">
                <anchor moveWithCells="1" sizeWithCells="1">
                  <from>
                    <xdr:col>1</xdr:col>
                    <xdr:colOff>28575</xdr:colOff>
                    <xdr:row>15</xdr:row>
                    <xdr:rowOff>104775</xdr:rowOff>
                  </from>
                  <to>
                    <xdr:col>2</xdr:col>
                    <xdr:colOff>57150</xdr:colOff>
                    <xdr:row>15</xdr:row>
                    <xdr:rowOff>314325</xdr:rowOff>
                  </to>
                </anchor>
              </controlPr>
            </control>
          </mc:Choice>
        </mc:AlternateContent>
        <mc:AlternateContent xmlns:mc="http://schemas.openxmlformats.org/markup-compatibility/2006">
          <mc:Choice Requires="x14">
            <control shapeId="42019" r:id="rId31" name="Check Box 35">
              <controlPr defaultSize="0" autoFill="0" autoLine="0" autoPict="0">
                <anchor moveWithCells="1" sizeWithCells="1">
                  <from>
                    <xdr:col>0</xdr:col>
                    <xdr:colOff>28575</xdr:colOff>
                    <xdr:row>14</xdr:row>
                    <xdr:rowOff>114300</xdr:rowOff>
                  </from>
                  <to>
                    <xdr:col>1</xdr:col>
                    <xdr:colOff>57150</xdr:colOff>
                    <xdr:row>14</xdr:row>
                    <xdr:rowOff>323850</xdr:rowOff>
                  </to>
                </anchor>
              </controlPr>
            </control>
          </mc:Choice>
        </mc:AlternateContent>
        <mc:AlternateContent xmlns:mc="http://schemas.openxmlformats.org/markup-compatibility/2006">
          <mc:Choice Requires="x14">
            <control shapeId="42020" r:id="rId32" name="Check Box 36">
              <controlPr defaultSize="0" autoFill="0" autoLine="0" autoPict="0">
                <anchor moveWithCells="1" sizeWithCells="1">
                  <from>
                    <xdr:col>1</xdr:col>
                    <xdr:colOff>28575</xdr:colOff>
                    <xdr:row>14</xdr:row>
                    <xdr:rowOff>114300</xdr:rowOff>
                  </from>
                  <to>
                    <xdr:col>2</xdr:col>
                    <xdr:colOff>57150</xdr:colOff>
                    <xdr:row>14</xdr:row>
                    <xdr:rowOff>323850</xdr:rowOff>
                  </to>
                </anchor>
              </controlPr>
            </control>
          </mc:Choice>
        </mc:AlternateContent>
        <mc:AlternateContent xmlns:mc="http://schemas.openxmlformats.org/markup-compatibility/2006">
          <mc:Choice Requires="x14">
            <control shapeId="42017" r:id="rId33" name="Check Box 33">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2018" r:id="rId34" name="Check Box 34">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2015" r:id="rId35" name="Check Box 31">
              <controlPr defaultSize="0" autoFill="0" autoLine="0" autoPict="0">
                <anchor moveWithCells="1" sizeWithCells="1">
                  <from>
                    <xdr:col>0</xdr:col>
                    <xdr:colOff>28575</xdr:colOff>
                    <xdr:row>34</xdr:row>
                    <xdr:rowOff>28575</xdr:rowOff>
                  </from>
                  <to>
                    <xdr:col>1</xdr:col>
                    <xdr:colOff>57150</xdr:colOff>
                    <xdr:row>34</xdr:row>
                    <xdr:rowOff>238125</xdr:rowOff>
                  </to>
                </anchor>
              </controlPr>
            </control>
          </mc:Choice>
        </mc:AlternateContent>
        <mc:AlternateContent xmlns:mc="http://schemas.openxmlformats.org/markup-compatibility/2006">
          <mc:Choice Requires="x14">
            <control shapeId="42016" r:id="rId36" name="Check Box 32">
              <controlPr defaultSize="0" autoFill="0" autoLine="0" autoPict="0">
                <anchor moveWithCells="1" sizeWithCells="1">
                  <from>
                    <xdr:col>1</xdr:col>
                    <xdr:colOff>28575</xdr:colOff>
                    <xdr:row>34</xdr:row>
                    <xdr:rowOff>28575</xdr:rowOff>
                  </from>
                  <to>
                    <xdr:col>2</xdr:col>
                    <xdr:colOff>57150</xdr:colOff>
                    <xdr:row>34</xdr:row>
                    <xdr:rowOff>238125</xdr:rowOff>
                  </to>
                </anchor>
              </controlPr>
            </control>
          </mc:Choice>
        </mc:AlternateContent>
        <mc:AlternateContent xmlns:mc="http://schemas.openxmlformats.org/markup-compatibility/2006">
          <mc:Choice Requires="x14">
            <control shapeId="42013" r:id="rId37" name="Check Box 29">
              <controlPr defaultSize="0" autoFill="0" autoLine="0" autoPict="0">
                <anchor moveWithCells="1" sizeWithCells="1">
                  <from>
                    <xdr:col>0</xdr:col>
                    <xdr:colOff>28575</xdr:colOff>
                    <xdr:row>33</xdr:row>
                    <xdr:rowOff>28575</xdr:rowOff>
                  </from>
                  <to>
                    <xdr:col>1</xdr:col>
                    <xdr:colOff>57150</xdr:colOff>
                    <xdr:row>33</xdr:row>
                    <xdr:rowOff>238125</xdr:rowOff>
                  </to>
                </anchor>
              </controlPr>
            </control>
          </mc:Choice>
        </mc:AlternateContent>
        <mc:AlternateContent xmlns:mc="http://schemas.openxmlformats.org/markup-compatibility/2006">
          <mc:Choice Requires="x14">
            <control shapeId="42014" r:id="rId38" name="Check Box 30">
              <controlPr defaultSize="0" autoFill="0" autoLine="0" autoPict="0">
                <anchor moveWithCells="1" sizeWithCells="1">
                  <from>
                    <xdr:col>1</xdr:col>
                    <xdr:colOff>28575</xdr:colOff>
                    <xdr:row>33</xdr:row>
                    <xdr:rowOff>28575</xdr:rowOff>
                  </from>
                  <to>
                    <xdr:col>2</xdr:col>
                    <xdr:colOff>57150</xdr:colOff>
                    <xdr:row>33</xdr:row>
                    <xdr:rowOff>238125</xdr:rowOff>
                  </to>
                </anchor>
              </controlPr>
            </control>
          </mc:Choice>
        </mc:AlternateContent>
        <mc:AlternateContent xmlns:mc="http://schemas.openxmlformats.org/markup-compatibility/2006">
          <mc:Choice Requires="x14">
            <control shapeId="42011" r:id="rId39" name="Check Box 27">
              <controlPr defaultSize="0" autoFill="0" autoLine="0" autoPict="0">
                <anchor moveWithCells="1" sizeWithCells="1">
                  <from>
                    <xdr:col>0</xdr:col>
                    <xdr:colOff>28575</xdr:colOff>
                    <xdr:row>32</xdr:row>
                    <xdr:rowOff>28575</xdr:rowOff>
                  </from>
                  <to>
                    <xdr:col>1</xdr:col>
                    <xdr:colOff>57150</xdr:colOff>
                    <xdr:row>32</xdr:row>
                    <xdr:rowOff>238125</xdr:rowOff>
                  </to>
                </anchor>
              </controlPr>
            </control>
          </mc:Choice>
        </mc:AlternateContent>
        <mc:AlternateContent xmlns:mc="http://schemas.openxmlformats.org/markup-compatibility/2006">
          <mc:Choice Requires="x14">
            <control shapeId="42012" r:id="rId40" name="Check Box 28">
              <controlPr defaultSize="0" autoFill="0" autoLine="0" autoPict="0">
                <anchor moveWithCells="1" sizeWithCells="1">
                  <from>
                    <xdr:col>1</xdr:col>
                    <xdr:colOff>28575</xdr:colOff>
                    <xdr:row>32</xdr:row>
                    <xdr:rowOff>28575</xdr:rowOff>
                  </from>
                  <to>
                    <xdr:col>2</xdr:col>
                    <xdr:colOff>57150</xdr:colOff>
                    <xdr:row>32</xdr:row>
                    <xdr:rowOff>238125</xdr:rowOff>
                  </to>
                </anchor>
              </controlPr>
            </control>
          </mc:Choice>
        </mc:AlternateContent>
        <mc:AlternateContent xmlns:mc="http://schemas.openxmlformats.org/markup-compatibility/2006">
          <mc:Choice Requires="x14">
            <control shapeId="42009" r:id="rId41" name="Check Box 25">
              <controlPr defaultSize="0" autoFill="0" autoLine="0" autoPict="0">
                <anchor moveWithCells="1" sizeWithCells="1">
                  <from>
                    <xdr:col>0</xdr:col>
                    <xdr:colOff>28575</xdr:colOff>
                    <xdr:row>31</xdr:row>
                    <xdr:rowOff>28575</xdr:rowOff>
                  </from>
                  <to>
                    <xdr:col>1</xdr:col>
                    <xdr:colOff>57150</xdr:colOff>
                    <xdr:row>31</xdr:row>
                    <xdr:rowOff>238125</xdr:rowOff>
                  </to>
                </anchor>
              </controlPr>
            </control>
          </mc:Choice>
        </mc:AlternateContent>
        <mc:AlternateContent xmlns:mc="http://schemas.openxmlformats.org/markup-compatibility/2006">
          <mc:Choice Requires="x14">
            <control shapeId="42010" r:id="rId42" name="Check Box 26">
              <controlPr defaultSize="0" autoFill="0" autoLine="0" autoPict="0">
                <anchor moveWithCells="1" sizeWithCells="1">
                  <from>
                    <xdr:col>1</xdr:col>
                    <xdr:colOff>28575</xdr:colOff>
                    <xdr:row>31</xdr:row>
                    <xdr:rowOff>28575</xdr:rowOff>
                  </from>
                  <to>
                    <xdr:col>2</xdr:col>
                    <xdr:colOff>57150</xdr:colOff>
                    <xdr:row>31</xdr:row>
                    <xdr:rowOff>238125</xdr:rowOff>
                  </to>
                </anchor>
              </controlPr>
            </control>
          </mc:Choice>
        </mc:AlternateContent>
        <mc:AlternateContent xmlns:mc="http://schemas.openxmlformats.org/markup-compatibility/2006">
          <mc:Choice Requires="x14">
            <control shapeId="42007" r:id="rId43" name="Check Box 23">
              <controlPr defaultSize="0" autoFill="0" autoLine="0" autoPict="0">
                <anchor moveWithCells="1" sizeWithCells="1">
                  <from>
                    <xdr:col>0</xdr:col>
                    <xdr:colOff>28575</xdr:colOff>
                    <xdr:row>30</xdr:row>
                    <xdr:rowOff>28575</xdr:rowOff>
                  </from>
                  <to>
                    <xdr:col>1</xdr:col>
                    <xdr:colOff>57150</xdr:colOff>
                    <xdr:row>30</xdr:row>
                    <xdr:rowOff>238125</xdr:rowOff>
                  </to>
                </anchor>
              </controlPr>
            </control>
          </mc:Choice>
        </mc:AlternateContent>
        <mc:AlternateContent xmlns:mc="http://schemas.openxmlformats.org/markup-compatibility/2006">
          <mc:Choice Requires="x14">
            <control shapeId="42008" r:id="rId44" name="Check Box 24">
              <controlPr defaultSize="0" autoFill="0" autoLine="0" autoPict="0">
                <anchor moveWithCells="1" sizeWithCells="1">
                  <from>
                    <xdr:col>1</xdr:col>
                    <xdr:colOff>28575</xdr:colOff>
                    <xdr:row>30</xdr:row>
                    <xdr:rowOff>28575</xdr:rowOff>
                  </from>
                  <to>
                    <xdr:col>2</xdr:col>
                    <xdr:colOff>57150</xdr:colOff>
                    <xdr:row>30</xdr:row>
                    <xdr:rowOff>238125</xdr:rowOff>
                  </to>
                </anchor>
              </controlPr>
            </control>
          </mc:Choice>
        </mc:AlternateContent>
        <mc:AlternateContent xmlns:mc="http://schemas.openxmlformats.org/markup-compatibility/2006">
          <mc:Choice Requires="x14">
            <control shapeId="42005" r:id="rId45" name="Check Box 21">
              <controlPr defaultSize="0" autoFill="0" autoLine="0" autoPict="0">
                <anchor moveWithCells="1" sizeWithCells="1">
                  <from>
                    <xdr:col>0</xdr:col>
                    <xdr:colOff>28575</xdr:colOff>
                    <xdr:row>29</xdr:row>
                    <xdr:rowOff>28575</xdr:rowOff>
                  </from>
                  <to>
                    <xdr:col>1</xdr:col>
                    <xdr:colOff>57150</xdr:colOff>
                    <xdr:row>29</xdr:row>
                    <xdr:rowOff>238125</xdr:rowOff>
                  </to>
                </anchor>
              </controlPr>
            </control>
          </mc:Choice>
        </mc:AlternateContent>
        <mc:AlternateContent xmlns:mc="http://schemas.openxmlformats.org/markup-compatibility/2006">
          <mc:Choice Requires="x14">
            <control shapeId="42006" r:id="rId46" name="Check Box 22">
              <controlPr defaultSize="0" autoFill="0" autoLine="0" autoPict="0">
                <anchor moveWithCells="1" sizeWithCells="1">
                  <from>
                    <xdr:col>1</xdr:col>
                    <xdr:colOff>28575</xdr:colOff>
                    <xdr:row>29</xdr:row>
                    <xdr:rowOff>28575</xdr:rowOff>
                  </from>
                  <to>
                    <xdr:col>2</xdr:col>
                    <xdr:colOff>57150</xdr:colOff>
                    <xdr:row>29</xdr:row>
                    <xdr:rowOff>238125</xdr:rowOff>
                  </to>
                </anchor>
              </controlPr>
            </control>
          </mc:Choice>
        </mc:AlternateContent>
        <mc:AlternateContent xmlns:mc="http://schemas.openxmlformats.org/markup-compatibility/2006">
          <mc:Choice Requires="x14">
            <control shapeId="42003" r:id="rId47" name="Check Box 19">
              <controlPr defaultSize="0" autoFill="0" autoLine="0" autoPict="0">
                <anchor moveWithCells="1" sizeWithCells="1">
                  <from>
                    <xdr:col>0</xdr:col>
                    <xdr:colOff>28575</xdr:colOff>
                    <xdr:row>28</xdr:row>
                    <xdr:rowOff>28575</xdr:rowOff>
                  </from>
                  <to>
                    <xdr:col>1</xdr:col>
                    <xdr:colOff>57150</xdr:colOff>
                    <xdr:row>28</xdr:row>
                    <xdr:rowOff>238125</xdr:rowOff>
                  </to>
                </anchor>
              </controlPr>
            </control>
          </mc:Choice>
        </mc:AlternateContent>
        <mc:AlternateContent xmlns:mc="http://schemas.openxmlformats.org/markup-compatibility/2006">
          <mc:Choice Requires="x14">
            <control shapeId="42004" r:id="rId48" name="Check Box 20">
              <controlPr defaultSize="0" autoFill="0" autoLine="0" autoPict="0">
                <anchor moveWithCells="1" sizeWithCells="1">
                  <from>
                    <xdr:col>1</xdr:col>
                    <xdr:colOff>28575</xdr:colOff>
                    <xdr:row>28</xdr:row>
                    <xdr:rowOff>28575</xdr:rowOff>
                  </from>
                  <to>
                    <xdr:col>2</xdr:col>
                    <xdr:colOff>57150</xdr:colOff>
                    <xdr:row>28</xdr:row>
                    <xdr:rowOff>238125</xdr:rowOff>
                  </to>
                </anchor>
              </controlPr>
            </control>
          </mc:Choice>
        </mc:AlternateContent>
        <mc:AlternateContent xmlns:mc="http://schemas.openxmlformats.org/markup-compatibility/2006">
          <mc:Choice Requires="x14">
            <control shapeId="42001" r:id="rId49" name="Check Box 17">
              <controlPr defaultSize="0" autoFill="0" autoLine="0" autoPict="0">
                <anchor moveWithCells="1" sizeWithCells="1">
                  <from>
                    <xdr:col>0</xdr:col>
                    <xdr:colOff>28575</xdr:colOff>
                    <xdr:row>27</xdr:row>
                    <xdr:rowOff>28575</xdr:rowOff>
                  </from>
                  <to>
                    <xdr:col>1</xdr:col>
                    <xdr:colOff>57150</xdr:colOff>
                    <xdr:row>27</xdr:row>
                    <xdr:rowOff>238125</xdr:rowOff>
                  </to>
                </anchor>
              </controlPr>
            </control>
          </mc:Choice>
        </mc:AlternateContent>
        <mc:AlternateContent xmlns:mc="http://schemas.openxmlformats.org/markup-compatibility/2006">
          <mc:Choice Requires="x14">
            <control shapeId="42002" r:id="rId50" name="Check Box 18">
              <controlPr defaultSize="0" autoFill="0" autoLine="0" autoPict="0">
                <anchor moveWithCells="1" sizeWithCells="1">
                  <from>
                    <xdr:col>1</xdr:col>
                    <xdr:colOff>28575</xdr:colOff>
                    <xdr:row>27</xdr:row>
                    <xdr:rowOff>28575</xdr:rowOff>
                  </from>
                  <to>
                    <xdr:col>2</xdr:col>
                    <xdr:colOff>57150</xdr:colOff>
                    <xdr:row>27</xdr:row>
                    <xdr:rowOff>238125</xdr:rowOff>
                  </to>
                </anchor>
              </controlPr>
            </control>
          </mc:Choice>
        </mc:AlternateContent>
        <mc:AlternateContent xmlns:mc="http://schemas.openxmlformats.org/markup-compatibility/2006">
          <mc:Choice Requires="x14">
            <control shapeId="41999" r:id="rId51" name="Check Box 15">
              <controlPr defaultSize="0" autoFill="0" autoLine="0" autoPict="0">
                <anchor moveWithCells="1" sizeWithCells="1">
                  <from>
                    <xdr:col>0</xdr:col>
                    <xdr:colOff>28575</xdr:colOff>
                    <xdr:row>25</xdr:row>
                    <xdr:rowOff>28575</xdr:rowOff>
                  </from>
                  <to>
                    <xdr:col>1</xdr:col>
                    <xdr:colOff>57150</xdr:colOff>
                    <xdr:row>25</xdr:row>
                    <xdr:rowOff>238125</xdr:rowOff>
                  </to>
                </anchor>
              </controlPr>
            </control>
          </mc:Choice>
        </mc:AlternateContent>
        <mc:AlternateContent xmlns:mc="http://schemas.openxmlformats.org/markup-compatibility/2006">
          <mc:Choice Requires="x14">
            <control shapeId="42000" r:id="rId52" name="Check Box 16">
              <controlPr defaultSize="0" autoFill="0" autoLine="0" autoPict="0">
                <anchor moveWithCells="1" sizeWithCells="1">
                  <from>
                    <xdr:col>1</xdr:col>
                    <xdr:colOff>28575</xdr:colOff>
                    <xdr:row>25</xdr:row>
                    <xdr:rowOff>28575</xdr:rowOff>
                  </from>
                  <to>
                    <xdr:col>2</xdr:col>
                    <xdr:colOff>57150</xdr:colOff>
                    <xdr:row>25</xdr:row>
                    <xdr:rowOff>238125</xdr:rowOff>
                  </to>
                </anchor>
              </controlPr>
            </control>
          </mc:Choice>
        </mc:AlternateContent>
        <mc:AlternateContent xmlns:mc="http://schemas.openxmlformats.org/markup-compatibility/2006">
          <mc:Choice Requires="x14">
            <control shapeId="41997" r:id="rId53" name="Check Box 13">
              <controlPr defaultSize="0" autoFill="0" autoLine="0" autoPict="0">
                <anchor moveWithCells="1" sizeWithCells="1">
                  <from>
                    <xdr:col>0</xdr:col>
                    <xdr:colOff>28575</xdr:colOff>
                    <xdr:row>24</xdr:row>
                    <xdr:rowOff>28575</xdr:rowOff>
                  </from>
                  <to>
                    <xdr:col>1</xdr:col>
                    <xdr:colOff>57150</xdr:colOff>
                    <xdr:row>24</xdr:row>
                    <xdr:rowOff>238125</xdr:rowOff>
                  </to>
                </anchor>
              </controlPr>
            </control>
          </mc:Choice>
        </mc:AlternateContent>
        <mc:AlternateContent xmlns:mc="http://schemas.openxmlformats.org/markup-compatibility/2006">
          <mc:Choice Requires="x14">
            <control shapeId="41998" r:id="rId54" name="Check Box 14">
              <controlPr defaultSize="0" autoFill="0" autoLine="0" autoPict="0">
                <anchor moveWithCells="1" sizeWithCells="1">
                  <from>
                    <xdr:col>1</xdr:col>
                    <xdr:colOff>28575</xdr:colOff>
                    <xdr:row>24</xdr:row>
                    <xdr:rowOff>28575</xdr:rowOff>
                  </from>
                  <to>
                    <xdr:col>2</xdr:col>
                    <xdr:colOff>57150</xdr:colOff>
                    <xdr:row>24</xdr:row>
                    <xdr:rowOff>238125</xdr:rowOff>
                  </to>
                </anchor>
              </controlPr>
            </control>
          </mc:Choice>
        </mc:AlternateContent>
        <mc:AlternateContent xmlns:mc="http://schemas.openxmlformats.org/markup-compatibility/2006">
          <mc:Choice Requires="x14">
            <control shapeId="41995" r:id="rId55" name="Check Box 11">
              <controlPr defaultSize="0" autoFill="0" autoLine="0" autoPict="0">
                <anchor moveWithCells="1" sizeWithCells="1">
                  <from>
                    <xdr:col>0</xdr:col>
                    <xdr:colOff>28575</xdr:colOff>
                    <xdr:row>23</xdr:row>
                    <xdr:rowOff>114300</xdr:rowOff>
                  </from>
                  <to>
                    <xdr:col>1</xdr:col>
                    <xdr:colOff>57150</xdr:colOff>
                    <xdr:row>23</xdr:row>
                    <xdr:rowOff>323850</xdr:rowOff>
                  </to>
                </anchor>
              </controlPr>
            </control>
          </mc:Choice>
        </mc:AlternateContent>
        <mc:AlternateContent xmlns:mc="http://schemas.openxmlformats.org/markup-compatibility/2006">
          <mc:Choice Requires="x14">
            <control shapeId="41996" r:id="rId56" name="Check Box 12">
              <controlPr defaultSize="0" autoFill="0" autoLine="0" autoPict="0">
                <anchor moveWithCells="1" sizeWithCells="1">
                  <from>
                    <xdr:col>1</xdr:col>
                    <xdr:colOff>28575</xdr:colOff>
                    <xdr:row>23</xdr:row>
                    <xdr:rowOff>114300</xdr:rowOff>
                  </from>
                  <to>
                    <xdr:col>2</xdr:col>
                    <xdr:colOff>57150</xdr:colOff>
                    <xdr:row>23</xdr:row>
                    <xdr:rowOff>323850</xdr:rowOff>
                  </to>
                </anchor>
              </controlPr>
            </control>
          </mc:Choice>
        </mc:AlternateContent>
        <mc:AlternateContent xmlns:mc="http://schemas.openxmlformats.org/markup-compatibility/2006">
          <mc:Choice Requires="x14">
            <control shapeId="41993" r:id="rId57" name="Check Box 9">
              <controlPr defaultSize="0" autoFill="0" autoLine="0" autoPict="0">
                <anchor moveWithCells="1" sizeWithCells="1">
                  <from>
                    <xdr:col>0</xdr:col>
                    <xdr:colOff>28575</xdr:colOff>
                    <xdr:row>22</xdr:row>
                    <xdr:rowOff>28575</xdr:rowOff>
                  </from>
                  <to>
                    <xdr:col>1</xdr:col>
                    <xdr:colOff>57150</xdr:colOff>
                    <xdr:row>22</xdr:row>
                    <xdr:rowOff>238125</xdr:rowOff>
                  </to>
                </anchor>
              </controlPr>
            </control>
          </mc:Choice>
        </mc:AlternateContent>
        <mc:AlternateContent xmlns:mc="http://schemas.openxmlformats.org/markup-compatibility/2006">
          <mc:Choice Requires="x14">
            <control shapeId="41994" r:id="rId58" name="Check Box 10">
              <controlPr defaultSize="0" autoFill="0" autoLine="0" autoPict="0">
                <anchor moveWithCells="1" sizeWithCells="1">
                  <from>
                    <xdr:col>1</xdr:col>
                    <xdr:colOff>28575</xdr:colOff>
                    <xdr:row>22</xdr:row>
                    <xdr:rowOff>28575</xdr:rowOff>
                  </from>
                  <to>
                    <xdr:col>2</xdr:col>
                    <xdr:colOff>57150</xdr:colOff>
                    <xdr:row>22</xdr:row>
                    <xdr:rowOff>238125</xdr:rowOff>
                  </to>
                </anchor>
              </controlPr>
            </control>
          </mc:Choice>
        </mc:AlternateContent>
        <mc:AlternateContent xmlns:mc="http://schemas.openxmlformats.org/markup-compatibility/2006">
          <mc:Choice Requires="x14">
            <control shapeId="41991" r:id="rId59" name="Check Box 7">
              <controlPr defaultSize="0" autoFill="0" autoLine="0" autoPict="0">
                <anchor moveWithCells="1" sizeWithCells="1">
                  <from>
                    <xdr:col>0</xdr:col>
                    <xdr:colOff>28575</xdr:colOff>
                    <xdr:row>21</xdr:row>
                    <xdr:rowOff>104775</xdr:rowOff>
                  </from>
                  <to>
                    <xdr:col>1</xdr:col>
                    <xdr:colOff>57150</xdr:colOff>
                    <xdr:row>21</xdr:row>
                    <xdr:rowOff>314325</xdr:rowOff>
                  </to>
                </anchor>
              </controlPr>
            </control>
          </mc:Choice>
        </mc:AlternateContent>
        <mc:AlternateContent xmlns:mc="http://schemas.openxmlformats.org/markup-compatibility/2006">
          <mc:Choice Requires="x14">
            <control shapeId="41992" r:id="rId60" name="Check Box 8">
              <controlPr defaultSize="0" autoFill="0" autoLine="0" autoPict="0">
                <anchor moveWithCells="1" sizeWithCells="1">
                  <from>
                    <xdr:col>1</xdr:col>
                    <xdr:colOff>28575</xdr:colOff>
                    <xdr:row>21</xdr:row>
                    <xdr:rowOff>104775</xdr:rowOff>
                  </from>
                  <to>
                    <xdr:col>2</xdr:col>
                    <xdr:colOff>57150</xdr:colOff>
                    <xdr:row>21</xdr:row>
                    <xdr:rowOff>314325</xdr:rowOff>
                  </to>
                </anchor>
              </controlPr>
            </control>
          </mc:Choice>
        </mc:AlternateContent>
        <mc:AlternateContent xmlns:mc="http://schemas.openxmlformats.org/markup-compatibility/2006">
          <mc:Choice Requires="x14">
            <control shapeId="41989" r:id="rId61" name="Check Box 5">
              <controlPr defaultSize="0" autoFill="0" autoLine="0" autoPict="0">
                <anchor moveWithCells="1" sizeWithCells="1">
                  <from>
                    <xdr:col>0</xdr:col>
                    <xdr:colOff>28575</xdr:colOff>
                    <xdr:row>20</xdr:row>
                    <xdr:rowOff>28575</xdr:rowOff>
                  </from>
                  <to>
                    <xdr:col>1</xdr:col>
                    <xdr:colOff>57150</xdr:colOff>
                    <xdr:row>20</xdr:row>
                    <xdr:rowOff>238125</xdr:rowOff>
                  </to>
                </anchor>
              </controlPr>
            </control>
          </mc:Choice>
        </mc:AlternateContent>
        <mc:AlternateContent xmlns:mc="http://schemas.openxmlformats.org/markup-compatibility/2006">
          <mc:Choice Requires="x14">
            <control shapeId="41990" r:id="rId62" name="Check Box 6">
              <controlPr defaultSize="0" autoFill="0" autoLine="0" autoPict="0">
                <anchor moveWithCells="1" sizeWithCells="1">
                  <from>
                    <xdr:col>1</xdr:col>
                    <xdr:colOff>28575</xdr:colOff>
                    <xdr:row>20</xdr:row>
                    <xdr:rowOff>28575</xdr:rowOff>
                  </from>
                  <to>
                    <xdr:col>2</xdr:col>
                    <xdr:colOff>57150</xdr:colOff>
                    <xdr:row>20</xdr:row>
                    <xdr:rowOff>238125</xdr:rowOff>
                  </to>
                </anchor>
              </controlPr>
            </control>
          </mc:Choice>
        </mc:AlternateContent>
        <mc:AlternateContent xmlns:mc="http://schemas.openxmlformats.org/markup-compatibility/2006">
          <mc:Choice Requires="x14">
            <control shapeId="41987" r:id="rId63" name="Check Box 3">
              <controlPr defaultSize="0" autoFill="0" autoLine="0" autoPict="0">
                <anchor moveWithCells="1" sizeWithCells="1">
                  <from>
                    <xdr:col>0</xdr:col>
                    <xdr:colOff>28575</xdr:colOff>
                    <xdr:row>19</xdr:row>
                    <xdr:rowOff>28575</xdr:rowOff>
                  </from>
                  <to>
                    <xdr:col>1</xdr:col>
                    <xdr:colOff>57150</xdr:colOff>
                    <xdr:row>19</xdr:row>
                    <xdr:rowOff>238125</xdr:rowOff>
                  </to>
                </anchor>
              </controlPr>
            </control>
          </mc:Choice>
        </mc:AlternateContent>
        <mc:AlternateContent xmlns:mc="http://schemas.openxmlformats.org/markup-compatibility/2006">
          <mc:Choice Requires="x14">
            <control shapeId="41988" r:id="rId64" name="Check Box 4">
              <controlPr defaultSize="0" autoFill="0" autoLine="0" autoPict="0">
                <anchor moveWithCells="1" sizeWithCells="1">
                  <from>
                    <xdr:col>1</xdr:col>
                    <xdr:colOff>28575</xdr:colOff>
                    <xdr:row>19</xdr:row>
                    <xdr:rowOff>28575</xdr:rowOff>
                  </from>
                  <to>
                    <xdr:col>2</xdr:col>
                    <xdr:colOff>57150</xdr:colOff>
                    <xdr:row>19</xdr:row>
                    <xdr:rowOff>238125</xdr:rowOff>
                  </to>
                </anchor>
              </controlPr>
            </control>
          </mc:Choice>
        </mc:AlternateContent>
        <mc:AlternateContent xmlns:mc="http://schemas.openxmlformats.org/markup-compatibility/2006">
          <mc:Choice Requires="x14">
            <control shapeId="41985" r:id="rId65" name="Check Box 1">
              <controlPr defaultSize="0" autoFill="0" autoLine="0" autoPict="0">
                <anchor moveWithCells="1" sizeWithCells="1">
                  <from>
                    <xdr:col>0</xdr:col>
                    <xdr:colOff>19050</xdr:colOff>
                    <xdr:row>13</xdr:row>
                    <xdr:rowOff>28575</xdr:rowOff>
                  </from>
                  <to>
                    <xdr:col>1</xdr:col>
                    <xdr:colOff>47625</xdr:colOff>
                    <xdr:row>13</xdr:row>
                    <xdr:rowOff>238125</xdr:rowOff>
                  </to>
                </anchor>
              </controlPr>
            </control>
          </mc:Choice>
        </mc:AlternateContent>
        <mc:AlternateContent xmlns:mc="http://schemas.openxmlformats.org/markup-compatibility/2006">
          <mc:Choice Requires="x14">
            <control shapeId="41986" r:id="rId66" name="Check Box 2">
              <controlPr defaultSize="0" autoFill="0" autoLine="0" autoPict="0">
                <anchor moveWithCells="1" sizeWithCells="1">
                  <from>
                    <xdr:col>1</xdr:col>
                    <xdr:colOff>28575</xdr:colOff>
                    <xdr:row>13</xdr:row>
                    <xdr:rowOff>28575</xdr:rowOff>
                  </from>
                  <to>
                    <xdr:col>2</xdr:col>
                    <xdr:colOff>57150</xdr:colOff>
                    <xdr:row>13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1A63-0CD7-4291-97D6-7C4D285E5725}">
  <sheetPr>
    <pageSetUpPr fitToPage="1"/>
  </sheetPr>
  <dimension ref="A1:G27"/>
  <sheetViews>
    <sheetView topLeftCell="A2" zoomScaleNormal="100" workbookViewId="0">
      <selection activeCell="A4" sqref="A4"/>
    </sheetView>
  </sheetViews>
  <sheetFormatPr defaultRowHeight="13.5" x14ac:dyDescent="0.15"/>
  <cols>
    <col min="1" max="4" width="3.625" style="6" customWidth="1"/>
    <col min="5" max="5" width="80.625" style="6" customWidth="1"/>
    <col min="6" max="6" width="7.75" style="6" customWidth="1"/>
    <col min="7" max="16384" width="9" style="6"/>
  </cols>
  <sheetData>
    <row r="1" spans="1:7" ht="27" customHeight="1" x14ac:dyDescent="0.15">
      <c r="A1" s="74" t="s">
        <v>225</v>
      </c>
      <c r="B1" s="79"/>
      <c r="C1" s="79"/>
      <c r="D1" s="79"/>
      <c r="E1" s="76"/>
    </row>
    <row r="2" spans="1:7" s="92" customFormat="1" ht="22.5" customHeight="1" x14ac:dyDescent="0.15">
      <c r="A2" s="87" t="s">
        <v>107</v>
      </c>
      <c r="B2" s="88" t="s">
        <v>108</v>
      </c>
      <c r="C2" s="89" t="s">
        <v>162</v>
      </c>
      <c r="D2" s="90" t="s">
        <v>109</v>
      </c>
      <c r="E2" s="91" t="s">
        <v>163</v>
      </c>
      <c r="F2" s="181" t="s">
        <v>196</v>
      </c>
    </row>
    <row r="3" spans="1:7" ht="25.5" customHeight="1" x14ac:dyDescent="0.15">
      <c r="A3" s="329" t="s">
        <v>60</v>
      </c>
      <c r="B3" s="330"/>
      <c r="C3" s="330"/>
      <c r="D3" s="330"/>
      <c r="E3" s="331"/>
      <c r="F3" s="128"/>
    </row>
    <row r="4" spans="1:7" ht="48" customHeight="1" x14ac:dyDescent="0.15">
      <c r="A4" s="100"/>
      <c r="B4" s="101"/>
      <c r="C4" s="102" t="s">
        <v>164</v>
      </c>
      <c r="D4" s="103" t="s">
        <v>10</v>
      </c>
      <c r="E4" s="104" t="s">
        <v>191</v>
      </c>
      <c r="F4" s="129"/>
    </row>
    <row r="5" spans="1:7" ht="25.5" customHeight="1" x14ac:dyDescent="0.15">
      <c r="A5" s="332" t="s">
        <v>298</v>
      </c>
      <c r="B5" s="333"/>
      <c r="C5" s="333"/>
      <c r="D5" s="333"/>
      <c r="E5" s="334"/>
      <c r="F5" s="129"/>
      <c r="G5"/>
    </row>
    <row r="6" spans="1:7" ht="33" customHeight="1" x14ac:dyDescent="0.15">
      <c r="A6" s="100"/>
      <c r="B6" s="101"/>
      <c r="C6" s="102" t="s">
        <v>164</v>
      </c>
      <c r="D6" s="103" t="s">
        <v>10</v>
      </c>
      <c r="E6" s="104" t="s">
        <v>299</v>
      </c>
      <c r="F6" s="129"/>
      <c r="G6"/>
    </row>
    <row r="7" spans="1:7" ht="17.25" x14ac:dyDescent="0.15">
      <c r="A7" s="100"/>
      <c r="B7" s="101"/>
      <c r="C7" s="122"/>
      <c r="D7" s="123"/>
      <c r="E7" s="104" t="s">
        <v>103</v>
      </c>
      <c r="F7" s="129"/>
    </row>
    <row r="8" spans="1:7" ht="21.95" customHeight="1" x14ac:dyDescent="0.15">
      <c r="A8" s="100"/>
      <c r="B8" s="101"/>
      <c r="C8" s="102" t="s">
        <v>164</v>
      </c>
      <c r="D8" s="110" t="s">
        <v>11</v>
      </c>
      <c r="E8" s="104" t="s">
        <v>176</v>
      </c>
      <c r="F8" s="183" t="s">
        <v>199</v>
      </c>
    </row>
    <row r="9" spans="1:7" ht="17.25" x14ac:dyDescent="0.15">
      <c r="A9" s="100"/>
      <c r="B9" s="101"/>
      <c r="C9" s="102"/>
      <c r="D9" s="110"/>
      <c r="E9" s="104" t="s">
        <v>104</v>
      </c>
      <c r="F9" s="129"/>
    </row>
    <row r="10" spans="1:7" ht="21.95" customHeight="1" x14ac:dyDescent="0.15">
      <c r="A10" s="100"/>
      <c r="B10" s="101"/>
      <c r="C10" s="102" t="s">
        <v>164</v>
      </c>
      <c r="D10" s="110" t="s">
        <v>11</v>
      </c>
      <c r="E10" s="104" t="s">
        <v>176</v>
      </c>
      <c r="F10" s="184" t="s">
        <v>200</v>
      </c>
    </row>
    <row r="11" spans="1:7" ht="25.5" customHeight="1" x14ac:dyDescent="0.15">
      <c r="A11" s="332" t="s">
        <v>105</v>
      </c>
      <c r="B11" s="333"/>
      <c r="C11" s="333"/>
      <c r="D11" s="333"/>
      <c r="E11" s="334"/>
      <c r="F11" s="129"/>
    </row>
    <row r="12" spans="1:7" ht="21.95" customHeight="1" x14ac:dyDescent="0.15">
      <c r="A12" s="100"/>
      <c r="B12" s="101"/>
      <c r="C12" s="102" t="s">
        <v>164</v>
      </c>
      <c r="D12" s="103" t="s">
        <v>10</v>
      </c>
      <c r="E12" s="104" t="s">
        <v>177</v>
      </c>
      <c r="F12" s="182" t="s">
        <v>201</v>
      </c>
    </row>
    <row r="13" spans="1:7" ht="33" customHeight="1" x14ac:dyDescent="0.15">
      <c r="A13" s="100"/>
      <c r="B13" s="101"/>
      <c r="C13" s="102" t="s">
        <v>164</v>
      </c>
      <c r="D13" s="110" t="s">
        <v>11</v>
      </c>
      <c r="E13" s="104" t="s">
        <v>192</v>
      </c>
      <c r="F13" s="184" t="s">
        <v>201</v>
      </c>
    </row>
    <row r="14" spans="1:7" ht="33" customHeight="1" x14ac:dyDescent="0.15">
      <c r="A14" s="100"/>
      <c r="B14" s="101"/>
      <c r="C14" s="102" t="s">
        <v>164</v>
      </c>
      <c r="D14" s="110" t="s">
        <v>11</v>
      </c>
      <c r="E14" s="104" t="s">
        <v>193</v>
      </c>
      <c r="F14" s="129"/>
    </row>
    <row r="15" spans="1:7" ht="48" customHeight="1" x14ac:dyDescent="0.15">
      <c r="A15" s="124"/>
      <c r="B15" s="125"/>
      <c r="C15" s="126" t="s">
        <v>164</v>
      </c>
      <c r="D15" s="127" t="s">
        <v>12</v>
      </c>
      <c r="E15" s="121" t="s">
        <v>194</v>
      </c>
      <c r="F15" s="130"/>
    </row>
    <row r="16" spans="1:7" s="158" customFormat="1" ht="27" customHeight="1" x14ac:dyDescent="0.15">
      <c r="A16" s="45" t="s">
        <v>106</v>
      </c>
      <c r="B16" s="13"/>
      <c r="C16" s="13"/>
      <c r="D16" s="13"/>
      <c r="E16" s="14"/>
    </row>
    <row r="17" spans="1:6" s="92" customFormat="1" ht="22.5" customHeight="1" x14ac:dyDescent="0.15">
      <c r="A17" s="87" t="s">
        <v>107</v>
      </c>
      <c r="B17" s="88" t="s">
        <v>108</v>
      </c>
      <c r="C17" s="89" t="s">
        <v>162</v>
      </c>
      <c r="D17" s="90" t="s">
        <v>109</v>
      </c>
      <c r="E17" s="91" t="s">
        <v>163</v>
      </c>
      <c r="F17" s="181" t="s">
        <v>196</v>
      </c>
    </row>
    <row r="18" spans="1:6" ht="25.5" customHeight="1" x14ac:dyDescent="0.15">
      <c r="A18" s="335" t="s">
        <v>110</v>
      </c>
      <c r="B18" s="336"/>
      <c r="C18" s="336"/>
      <c r="D18" s="336"/>
      <c r="E18" s="336"/>
      <c r="F18" s="155"/>
    </row>
    <row r="19" spans="1:6" ht="21.95" customHeight="1" x14ac:dyDescent="0.15">
      <c r="A19" s="131"/>
      <c r="B19" s="132"/>
      <c r="C19" s="133"/>
      <c r="D19" s="134" t="s">
        <v>111</v>
      </c>
      <c r="E19" s="135" t="s">
        <v>178</v>
      </c>
      <c r="F19" s="156"/>
    </row>
    <row r="20" spans="1:6" ht="21.95" customHeight="1" x14ac:dyDescent="0.15">
      <c r="A20" s="136"/>
      <c r="B20" s="137"/>
      <c r="C20" s="138" t="s">
        <v>164</v>
      </c>
      <c r="D20" s="139"/>
      <c r="E20" s="135" t="s">
        <v>112</v>
      </c>
      <c r="F20" s="156"/>
    </row>
    <row r="21" spans="1:6" ht="21.95" customHeight="1" x14ac:dyDescent="0.15">
      <c r="A21" s="136"/>
      <c r="B21" s="137"/>
      <c r="C21" s="138" t="s">
        <v>164</v>
      </c>
      <c r="D21" s="139"/>
      <c r="E21" s="135" t="s">
        <v>113</v>
      </c>
      <c r="F21" s="156"/>
    </row>
    <row r="22" spans="1:6" ht="21.95" customHeight="1" x14ac:dyDescent="0.15">
      <c r="A22" s="136"/>
      <c r="B22" s="137"/>
      <c r="C22" s="138" t="s">
        <v>164</v>
      </c>
      <c r="D22" s="139"/>
      <c r="E22" s="135" t="s">
        <v>114</v>
      </c>
      <c r="F22" s="156"/>
    </row>
    <row r="23" spans="1:6" ht="21.95" customHeight="1" x14ac:dyDescent="0.15">
      <c r="A23" s="136"/>
      <c r="B23" s="137"/>
      <c r="C23" s="138" t="s">
        <v>164</v>
      </c>
      <c r="D23" s="139"/>
      <c r="E23" s="135" t="s">
        <v>62</v>
      </c>
      <c r="F23" s="156"/>
    </row>
    <row r="24" spans="1:6" ht="21.95" customHeight="1" x14ac:dyDescent="0.15">
      <c r="A24" s="136"/>
      <c r="B24" s="137"/>
      <c r="C24" s="138" t="s">
        <v>164</v>
      </c>
      <c r="D24" s="139"/>
      <c r="E24" s="135" t="s">
        <v>115</v>
      </c>
      <c r="F24" s="156"/>
    </row>
    <row r="25" spans="1:6" ht="21.95" customHeight="1" x14ac:dyDescent="0.15">
      <c r="A25" s="136"/>
      <c r="B25" s="137"/>
      <c r="C25" s="138" t="s">
        <v>164</v>
      </c>
      <c r="D25" s="139"/>
      <c r="E25" s="135" t="s">
        <v>116</v>
      </c>
      <c r="F25" s="156"/>
    </row>
    <row r="26" spans="1:6" ht="34.5" customHeight="1" x14ac:dyDescent="0.15">
      <c r="A26" s="136"/>
      <c r="B26" s="137"/>
      <c r="C26" s="133" t="s">
        <v>164</v>
      </c>
      <c r="D26" s="140" t="s">
        <v>117</v>
      </c>
      <c r="E26" s="135" t="s">
        <v>195</v>
      </c>
      <c r="F26" s="156"/>
    </row>
    <row r="27" spans="1:6" ht="48" customHeight="1" x14ac:dyDescent="0.15">
      <c r="A27" s="141"/>
      <c r="B27" s="142"/>
      <c r="C27" s="143" t="s">
        <v>164</v>
      </c>
      <c r="D27" s="144" t="s">
        <v>118</v>
      </c>
      <c r="E27" s="145" t="s">
        <v>226</v>
      </c>
      <c r="F27" s="157"/>
    </row>
  </sheetData>
  <mergeCells count="4">
    <mergeCell ref="A3:E3"/>
    <mergeCell ref="A5:E5"/>
    <mergeCell ref="A11:E11"/>
    <mergeCell ref="A18:E18"/>
  </mergeCells>
  <phoneticPr fontId="2"/>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2026.03.31新PS&amp;C-3-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39" r:id="rId4" name="Check Box 31">
              <controlPr defaultSize="0" autoFill="0" autoLine="0" autoPict="0">
                <anchor moveWithCells="1" sizeWithCells="1">
                  <from>
                    <xdr:col>0</xdr:col>
                    <xdr:colOff>19050</xdr:colOff>
                    <xdr:row>26</xdr:row>
                    <xdr:rowOff>200025</xdr:rowOff>
                  </from>
                  <to>
                    <xdr:col>1</xdr:col>
                    <xdr:colOff>47625</xdr:colOff>
                    <xdr:row>26</xdr:row>
                    <xdr:rowOff>409575</xdr:rowOff>
                  </to>
                </anchor>
              </controlPr>
            </control>
          </mc:Choice>
        </mc:AlternateContent>
        <mc:AlternateContent xmlns:mc="http://schemas.openxmlformats.org/markup-compatibility/2006">
          <mc:Choice Requires="x14">
            <control shapeId="43040" r:id="rId5" name="Check Box 32">
              <controlPr defaultSize="0" autoFill="0" autoLine="0" autoPict="0">
                <anchor moveWithCells="1" sizeWithCells="1">
                  <from>
                    <xdr:col>1</xdr:col>
                    <xdr:colOff>19050</xdr:colOff>
                    <xdr:row>26</xdr:row>
                    <xdr:rowOff>200025</xdr:rowOff>
                  </from>
                  <to>
                    <xdr:col>2</xdr:col>
                    <xdr:colOff>47625</xdr:colOff>
                    <xdr:row>26</xdr:row>
                    <xdr:rowOff>409575</xdr:rowOff>
                  </to>
                </anchor>
              </controlPr>
            </control>
          </mc:Choice>
        </mc:AlternateContent>
        <mc:AlternateContent xmlns:mc="http://schemas.openxmlformats.org/markup-compatibility/2006">
          <mc:Choice Requires="x14">
            <control shapeId="43037" r:id="rId6" name="Check Box 29">
              <controlPr defaultSize="0" autoFill="0" autoLine="0" autoPict="0">
                <anchor moveWithCells="1" sizeWithCells="1">
                  <from>
                    <xdr:col>0</xdr:col>
                    <xdr:colOff>19050</xdr:colOff>
                    <xdr:row>25</xdr:row>
                    <xdr:rowOff>114300</xdr:rowOff>
                  </from>
                  <to>
                    <xdr:col>1</xdr:col>
                    <xdr:colOff>47625</xdr:colOff>
                    <xdr:row>25</xdr:row>
                    <xdr:rowOff>323850</xdr:rowOff>
                  </to>
                </anchor>
              </controlPr>
            </control>
          </mc:Choice>
        </mc:AlternateContent>
        <mc:AlternateContent xmlns:mc="http://schemas.openxmlformats.org/markup-compatibility/2006">
          <mc:Choice Requires="x14">
            <control shapeId="43038" r:id="rId7" name="Check Box 30">
              <controlPr defaultSize="0" autoFill="0" autoLine="0" autoPict="0">
                <anchor moveWithCells="1" sizeWithCells="1">
                  <from>
                    <xdr:col>1</xdr:col>
                    <xdr:colOff>19050</xdr:colOff>
                    <xdr:row>25</xdr:row>
                    <xdr:rowOff>114300</xdr:rowOff>
                  </from>
                  <to>
                    <xdr:col>2</xdr:col>
                    <xdr:colOff>47625</xdr:colOff>
                    <xdr:row>25</xdr:row>
                    <xdr:rowOff>323850</xdr:rowOff>
                  </to>
                </anchor>
              </controlPr>
            </control>
          </mc:Choice>
        </mc:AlternateContent>
        <mc:AlternateContent xmlns:mc="http://schemas.openxmlformats.org/markup-compatibility/2006">
          <mc:Choice Requires="x14">
            <control shapeId="43035" r:id="rId8" name="Check Box 27">
              <controlPr defaultSize="0" autoFill="0" autoLine="0" autoPict="0">
                <anchor moveWithCells="1" siz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43036" r:id="rId9" name="Check Box 28">
              <controlPr defaultSize="0" autoFill="0" autoLine="0" autoPict="0">
                <anchor moveWithCells="1" sizeWithCells="1">
                  <from>
                    <xdr:col>1</xdr:col>
                    <xdr:colOff>19050</xdr:colOff>
                    <xdr:row>24</xdr:row>
                    <xdr:rowOff>38100</xdr:rowOff>
                  </from>
                  <to>
                    <xdr:col>2</xdr:col>
                    <xdr:colOff>47625</xdr:colOff>
                    <xdr:row>24</xdr:row>
                    <xdr:rowOff>247650</xdr:rowOff>
                  </to>
                </anchor>
              </controlPr>
            </control>
          </mc:Choice>
        </mc:AlternateContent>
        <mc:AlternateContent xmlns:mc="http://schemas.openxmlformats.org/markup-compatibility/2006">
          <mc:Choice Requires="x14">
            <control shapeId="43033" r:id="rId10" name="Check Box 25">
              <controlPr defaultSize="0" autoFill="0" autoLine="0" autoPict="0">
                <anchor moveWithCells="1" sizeWithCells="1">
                  <from>
                    <xdr:col>0</xdr:col>
                    <xdr:colOff>19050</xdr:colOff>
                    <xdr:row>23</xdr:row>
                    <xdr:rowOff>38100</xdr:rowOff>
                  </from>
                  <to>
                    <xdr:col>1</xdr:col>
                    <xdr:colOff>47625</xdr:colOff>
                    <xdr:row>23</xdr:row>
                    <xdr:rowOff>247650</xdr:rowOff>
                  </to>
                </anchor>
              </controlPr>
            </control>
          </mc:Choice>
        </mc:AlternateContent>
        <mc:AlternateContent xmlns:mc="http://schemas.openxmlformats.org/markup-compatibility/2006">
          <mc:Choice Requires="x14">
            <control shapeId="43034" r:id="rId11" name="Check Box 26">
              <controlPr defaultSize="0" autoFill="0" autoLine="0" autoPict="0">
                <anchor moveWithCells="1" sizeWithCells="1">
                  <from>
                    <xdr:col>1</xdr:col>
                    <xdr:colOff>19050</xdr:colOff>
                    <xdr:row>23</xdr:row>
                    <xdr:rowOff>38100</xdr:rowOff>
                  </from>
                  <to>
                    <xdr:col>2</xdr:col>
                    <xdr:colOff>47625</xdr:colOff>
                    <xdr:row>23</xdr:row>
                    <xdr:rowOff>247650</xdr:rowOff>
                  </to>
                </anchor>
              </controlPr>
            </control>
          </mc:Choice>
        </mc:AlternateContent>
        <mc:AlternateContent xmlns:mc="http://schemas.openxmlformats.org/markup-compatibility/2006">
          <mc:Choice Requires="x14">
            <control shapeId="43031" r:id="rId12" name="Check Box 23">
              <controlPr defaultSize="0" autoFill="0" autoLine="0" autoPict="0">
                <anchor moveWithCells="1" sizeWithCells="1">
                  <from>
                    <xdr:col>0</xdr:col>
                    <xdr:colOff>19050</xdr:colOff>
                    <xdr:row>22</xdr:row>
                    <xdr:rowOff>38100</xdr:rowOff>
                  </from>
                  <to>
                    <xdr:col>1</xdr:col>
                    <xdr:colOff>47625</xdr:colOff>
                    <xdr:row>22</xdr:row>
                    <xdr:rowOff>247650</xdr:rowOff>
                  </to>
                </anchor>
              </controlPr>
            </control>
          </mc:Choice>
        </mc:AlternateContent>
        <mc:AlternateContent xmlns:mc="http://schemas.openxmlformats.org/markup-compatibility/2006">
          <mc:Choice Requires="x14">
            <control shapeId="43032" r:id="rId13" name="Check Box 24">
              <controlPr defaultSize="0" autoFill="0" autoLine="0" autoPict="0">
                <anchor moveWithCells="1" sizeWithCells="1">
                  <from>
                    <xdr:col>1</xdr:col>
                    <xdr:colOff>19050</xdr:colOff>
                    <xdr:row>22</xdr:row>
                    <xdr:rowOff>38100</xdr:rowOff>
                  </from>
                  <to>
                    <xdr:col>2</xdr:col>
                    <xdr:colOff>47625</xdr:colOff>
                    <xdr:row>22</xdr:row>
                    <xdr:rowOff>247650</xdr:rowOff>
                  </to>
                </anchor>
              </controlPr>
            </control>
          </mc:Choice>
        </mc:AlternateContent>
        <mc:AlternateContent xmlns:mc="http://schemas.openxmlformats.org/markup-compatibility/2006">
          <mc:Choice Requires="x14">
            <control shapeId="43029" r:id="rId14" name="Check Box 21">
              <controlPr defaultSize="0" autoFill="0" autoLine="0" autoPict="0">
                <anchor moveWithCells="1" sizeWithCells="1">
                  <from>
                    <xdr:col>0</xdr:col>
                    <xdr:colOff>9525</xdr:colOff>
                    <xdr:row>21</xdr:row>
                    <xdr:rowOff>38100</xdr:rowOff>
                  </from>
                  <to>
                    <xdr:col>1</xdr:col>
                    <xdr:colOff>38100</xdr:colOff>
                    <xdr:row>21</xdr:row>
                    <xdr:rowOff>247650</xdr:rowOff>
                  </to>
                </anchor>
              </controlPr>
            </control>
          </mc:Choice>
        </mc:AlternateContent>
        <mc:AlternateContent xmlns:mc="http://schemas.openxmlformats.org/markup-compatibility/2006">
          <mc:Choice Requires="x14">
            <control shapeId="43030" r:id="rId15" name="Check Box 22">
              <controlPr defaultSize="0" autoFill="0" autoLine="0" autoPict="0">
                <anchor moveWithCells="1" sizeWithCells="1">
                  <from>
                    <xdr:col>1</xdr:col>
                    <xdr:colOff>9525</xdr:colOff>
                    <xdr:row>21</xdr:row>
                    <xdr:rowOff>38100</xdr:rowOff>
                  </from>
                  <to>
                    <xdr:col>2</xdr:col>
                    <xdr:colOff>38100</xdr:colOff>
                    <xdr:row>21</xdr:row>
                    <xdr:rowOff>247650</xdr:rowOff>
                  </to>
                </anchor>
              </controlPr>
            </control>
          </mc:Choice>
        </mc:AlternateContent>
        <mc:AlternateContent xmlns:mc="http://schemas.openxmlformats.org/markup-compatibility/2006">
          <mc:Choice Requires="x14">
            <control shapeId="43027" r:id="rId16" name="Check Box 19">
              <controlPr defaultSize="0" autoFill="0" autoLine="0" autoPict="0">
                <anchor moveWithCells="1" sizeWithCells="1">
                  <from>
                    <xdr:col>0</xdr:col>
                    <xdr:colOff>19050</xdr:colOff>
                    <xdr:row>20</xdr:row>
                    <xdr:rowOff>28575</xdr:rowOff>
                  </from>
                  <to>
                    <xdr:col>1</xdr:col>
                    <xdr:colOff>47625</xdr:colOff>
                    <xdr:row>20</xdr:row>
                    <xdr:rowOff>238125</xdr:rowOff>
                  </to>
                </anchor>
              </controlPr>
            </control>
          </mc:Choice>
        </mc:AlternateContent>
        <mc:AlternateContent xmlns:mc="http://schemas.openxmlformats.org/markup-compatibility/2006">
          <mc:Choice Requires="x14">
            <control shapeId="43028" r:id="rId17" name="Check Box 20">
              <controlPr defaultSize="0" autoFill="0" autoLine="0" autoPict="0">
                <anchor moveWithCells="1" sizeWithCells="1">
                  <from>
                    <xdr:col>1</xdr:col>
                    <xdr:colOff>19050</xdr:colOff>
                    <xdr:row>20</xdr:row>
                    <xdr:rowOff>28575</xdr:rowOff>
                  </from>
                  <to>
                    <xdr:col>2</xdr:col>
                    <xdr:colOff>47625</xdr:colOff>
                    <xdr:row>20</xdr:row>
                    <xdr:rowOff>238125</xdr:rowOff>
                  </to>
                </anchor>
              </controlPr>
            </control>
          </mc:Choice>
        </mc:AlternateContent>
        <mc:AlternateContent xmlns:mc="http://schemas.openxmlformats.org/markup-compatibility/2006">
          <mc:Choice Requires="x14">
            <control shapeId="43025" r:id="rId18" name="Check Box 17">
              <controlPr defaultSize="0" autoFill="0" autoLine="0" autoPict="0">
                <anchor moveWithCells="1" sizeWithCells="1">
                  <from>
                    <xdr:col>0</xdr:col>
                    <xdr:colOff>19050</xdr:colOff>
                    <xdr:row>19</xdr:row>
                    <xdr:rowOff>38100</xdr:rowOff>
                  </from>
                  <to>
                    <xdr:col>1</xdr:col>
                    <xdr:colOff>47625</xdr:colOff>
                    <xdr:row>19</xdr:row>
                    <xdr:rowOff>247650</xdr:rowOff>
                  </to>
                </anchor>
              </controlPr>
            </control>
          </mc:Choice>
        </mc:AlternateContent>
        <mc:AlternateContent xmlns:mc="http://schemas.openxmlformats.org/markup-compatibility/2006">
          <mc:Choice Requires="x14">
            <control shapeId="43026" r:id="rId19" name="Check Box 18">
              <controlPr defaultSize="0" autoFill="0" autoLine="0" autoPict="0">
                <anchor moveWithCells="1" sizeWithCells="1">
                  <from>
                    <xdr:col>1</xdr:col>
                    <xdr:colOff>19050</xdr:colOff>
                    <xdr:row>19</xdr:row>
                    <xdr:rowOff>38100</xdr:rowOff>
                  </from>
                  <to>
                    <xdr:col>2</xdr:col>
                    <xdr:colOff>47625</xdr:colOff>
                    <xdr:row>19</xdr:row>
                    <xdr:rowOff>247650</xdr:rowOff>
                  </to>
                </anchor>
              </controlPr>
            </control>
          </mc:Choice>
        </mc:AlternateContent>
        <mc:AlternateContent xmlns:mc="http://schemas.openxmlformats.org/markup-compatibility/2006">
          <mc:Choice Requires="x14">
            <control shapeId="43023" r:id="rId20" name="Check Box 15">
              <controlPr defaultSize="0" autoFill="0" autoLine="0" autoPict="0">
                <anchor moveWithCells="1" sizeWithCells="1">
                  <from>
                    <xdr:col>0</xdr:col>
                    <xdr:colOff>19050</xdr:colOff>
                    <xdr:row>14</xdr:row>
                    <xdr:rowOff>180975</xdr:rowOff>
                  </from>
                  <to>
                    <xdr:col>1</xdr:col>
                    <xdr:colOff>47625</xdr:colOff>
                    <xdr:row>14</xdr:row>
                    <xdr:rowOff>390525</xdr:rowOff>
                  </to>
                </anchor>
              </controlPr>
            </control>
          </mc:Choice>
        </mc:AlternateContent>
        <mc:AlternateContent xmlns:mc="http://schemas.openxmlformats.org/markup-compatibility/2006">
          <mc:Choice Requires="x14">
            <control shapeId="43024" r:id="rId21" name="Check Box 16">
              <controlPr defaultSize="0" autoFill="0" autoLine="0" autoPict="0">
                <anchor moveWithCells="1" sizeWithCells="1">
                  <from>
                    <xdr:col>1</xdr:col>
                    <xdr:colOff>19050</xdr:colOff>
                    <xdr:row>14</xdr:row>
                    <xdr:rowOff>180975</xdr:rowOff>
                  </from>
                  <to>
                    <xdr:col>2</xdr:col>
                    <xdr:colOff>47625</xdr:colOff>
                    <xdr:row>14</xdr:row>
                    <xdr:rowOff>390525</xdr:rowOff>
                  </to>
                </anchor>
              </controlPr>
            </control>
          </mc:Choice>
        </mc:AlternateContent>
        <mc:AlternateContent xmlns:mc="http://schemas.openxmlformats.org/markup-compatibility/2006">
          <mc:Choice Requires="x14">
            <control shapeId="43021" r:id="rId22" name="Check Box 13">
              <controlPr defaultSize="0" autoFill="0" autoLine="0" autoPict="0">
                <anchor moveWithCells="1" sizeWithCells="1">
                  <from>
                    <xdr:col>0</xdr:col>
                    <xdr:colOff>28575</xdr:colOff>
                    <xdr:row>13</xdr:row>
                    <xdr:rowOff>114300</xdr:rowOff>
                  </from>
                  <to>
                    <xdr:col>1</xdr:col>
                    <xdr:colOff>57150</xdr:colOff>
                    <xdr:row>13</xdr:row>
                    <xdr:rowOff>323850</xdr:rowOff>
                  </to>
                </anchor>
              </controlPr>
            </control>
          </mc:Choice>
        </mc:AlternateContent>
        <mc:AlternateContent xmlns:mc="http://schemas.openxmlformats.org/markup-compatibility/2006">
          <mc:Choice Requires="x14">
            <control shapeId="43022" r:id="rId23" name="Check Box 14">
              <controlPr defaultSize="0" autoFill="0" autoLine="0" autoPict="0">
                <anchor moveWithCells="1" sizeWithCells="1">
                  <from>
                    <xdr:col>1</xdr:col>
                    <xdr:colOff>28575</xdr:colOff>
                    <xdr:row>13</xdr:row>
                    <xdr:rowOff>114300</xdr:rowOff>
                  </from>
                  <to>
                    <xdr:col>2</xdr:col>
                    <xdr:colOff>57150</xdr:colOff>
                    <xdr:row>13</xdr:row>
                    <xdr:rowOff>323850</xdr:rowOff>
                  </to>
                </anchor>
              </controlPr>
            </control>
          </mc:Choice>
        </mc:AlternateContent>
        <mc:AlternateContent xmlns:mc="http://schemas.openxmlformats.org/markup-compatibility/2006">
          <mc:Choice Requires="x14">
            <control shapeId="43019" r:id="rId24" name="Check Box 11">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3020" r:id="rId25" name="Check Box 12">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3017" r:id="rId26" name="Check Box 9">
              <controlPr defaultSize="0" autoFill="0" autoLine="0" autoPict="0">
                <anchor moveWithCells="1" sizeWithCells="1">
                  <from>
                    <xdr:col>0</xdr:col>
                    <xdr:colOff>28575</xdr:colOff>
                    <xdr:row>11</xdr:row>
                    <xdr:rowOff>28575</xdr:rowOff>
                  </from>
                  <to>
                    <xdr:col>1</xdr:col>
                    <xdr:colOff>57150</xdr:colOff>
                    <xdr:row>11</xdr:row>
                    <xdr:rowOff>238125</xdr:rowOff>
                  </to>
                </anchor>
              </controlPr>
            </control>
          </mc:Choice>
        </mc:AlternateContent>
        <mc:AlternateContent xmlns:mc="http://schemas.openxmlformats.org/markup-compatibility/2006">
          <mc:Choice Requires="x14">
            <control shapeId="43018" r:id="rId27" name="Check Box 10">
              <controlPr defaultSize="0" autoFill="0" autoLine="0" autoPict="0">
                <anchor moveWithCells="1" sizeWithCells="1">
                  <from>
                    <xdr:col>1</xdr:col>
                    <xdr:colOff>28575</xdr:colOff>
                    <xdr:row>11</xdr:row>
                    <xdr:rowOff>28575</xdr:rowOff>
                  </from>
                  <to>
                    <xdr:col>2</xdr:col>
                    <xdr:colOff>57150</xdr:colOff>
                    <xdr:row>11</xdr:row>
                    <xdr:rowOff>238125</xdr:rowOff>
                  </to>
                </anchor>
              </controlPr>
            </control>
          </mc:Choice>
        </mc:AlternateContent>
        <mc:AlternateContent xmlns:mc="http://schemas.openxmlformats.org/markup-compatibility/2006">
          <mc:Choice Requires="x14">
            <control shapeId="43015" r:id="rId28" name="Check Box 7">
              <controlPr defaultSize="0" autoFill="0" autoLine="0" autoPict="0">
                <anchor moveWithCells="1" sizeWithCells="1">
                  <from>
                    <xdr:col>0</xdr:col>
                    <xdr:colOff>28575</xdr:colOff>
                    <xdr:row>9</xdr:row>
                    <xdr:rowOff>28575</xdr:rowOff>
                  </from>
                  <to>
                    <xdr:col>1</xdr:col>
                    <xdr:colOff>57150</xdr:colOff>
                    <xdr:row>9</xdr:row>
                    <xdr:rowOff>238125</xdr:rowOff>
                  </to>
                </anchor>
              </controlPr>
            </control>
          </mc:Choice>
        </mc:AlternateContent>
        <mc:AlternateContent xmlns:mc="http://schemas.openxmlformats.org/markup-compatibility/2006">
          <mc:Choice Requires="x14">
            <control shapeId="43016" r:id="rId29" name="Check Box 8">
              <controlPr defaultSize="0" autoFill="0" autoLine="0" autoPict="0">
                <anchor moveWithCells="1" sizeWithCells="1">
                  <from>
                    <xdr:col>1</xdr:col>
                    <xdr:colOff>28575</xdr:colOff>
                    <xdr:row>9</xdr:row>
                    <xdr:rowOff>28575</xdr:rowOff>
                  </from>
                  <to>
                    <xdr:col>2</xdr:col>
                    <xdr:colOff>57150</xdr:colOff>
                    <xdr:row>9</xdr:row>
                    <xdr:rowOff>238125</xdr:rowOff>
                  </to>
                </anchor>
              </controlPr>
            </control>
          </mc:Choice>
        </mc:AlternateContent>
        <mc:AlternateContent xmlns:mc="http://schemas.openxmlformats.org/markup-compatibility/2006">
          <mc:Choice Requires="x14">
            <control shapeId="43013" r:id="rId30" name="Check Box 5">
              <controlPr defaultSize="0" autoFill="0" autoLine="0" autoPict="0">
                <anchor moveWithCells="1" sizeWithCells="1">
                  <from>
                    <xdr:col>0</xdr:col>
                    <xdr:colOff>28575</xdr:colOff>
                    <xdr:row>7</xdr:row>
                    <xdr:rowOff>47625</xdr:rowOff>
                  </from>
                  <to>
                    <xdr:col>1</xdr:col>
                    <xdr:colOff>57150</xdr:colOff>
                    <xdr:row>7</xdr:row>
                    <xdr:rowOff>257175</xdr:rowOff>
                  </to>
                </anchor>
              </controlPr>
            </control>
          </mc:Choice>
        </mc:AlternateContent>
        <mc:AlternateContent xmlns:mc="http://schemas.openxmlformats.org/markup-compatibility/2006">
          <mc:Choice Requires="x14">
            <control shapeId="43014" r:id="rId31" name="Check Box 6">
              <controlPr defaultSize="0" autoFill="0" autoLine="0" autoPict="0">
                <anchor moveWithCells="1" sizeWithCells="1">
                  <from>
                    <xdr:col>1</xdr:col>
                    <xdr:colOff>28575</xdr:colOff>
                    <xdr:row>7</xdr:row>
                    <xdr:rowOff>47625</xdr:rowOff>
                  </from>
                  <to>
                    <xdr:col>2</xdr:col>
                    <xdr:colOff>57150</xdr:colOff>
                    <xdr:row>7</xdr:row>
                    <xdr:rowOff>257175</xdr:rowOff>
                  </to>
                </anchor>
              </controlPr>
            </control>
          </mc:Choice>
        </mc:AlternateContent>
        <mc:AlternateContent xmlns:mc="http://schemas.openxmlformats.org/markup-compatibility/2006">
          <mc:Choice Requires="x14">
            <control shapeId="43011" r:id="rId32" name="Check Box 3">
              <controlPr defaultSize="0" autoFill="0" autoLine="0" autoPict="0">
                <anchor moveWithCells="1" sizeWithCells="1">
                  <from>
                    <xdr:col>0</xdr:col>
                    <xdr:colOff>28575</xdr:colOff>
                    <xdr:row>5</xdr:row>
                    <xdr:rowOff>114300</xdr:rowOff>
                  </from>
                  <to>
                    <xdr:col>1</xdr:col>
                    <xdr:colOff>57150</xdr:colOff>
                    <xdr:row>5</xdr:row>
                    <xdr:rowOff>323850</xdr:rowOff>
                  </to>
                </anchor>
              </controlPr>
            </control>
          </mc:Choice>
        </mc:AlternateContent>
        <mc:AlternateContent xmlns:mc="http://schemas.openxmlformats.org/markup-compatibility/2006">
          <mc:Choice Requires="x14">
            <control shapeId="43012" r:id="rId33" name="Check Box 4">
              <controlPr defaultSize="0" autoFill="0" autoLine="0" autoPict="0">
                <anchor moveWithCells="1" sizeWithCells="1">
                  <from>
                    <xdr:col>1</xdr:col>
                    <xdr:colOff>28575</xdr:colOff>
                    <xdr:row>5</xdr:row>
                    <xdr:rowOff>114300</xdr:rowOff>
                  </from>
                  <to>
                    <xdr:col>2</xdr:col>
                    <xdr:colOff>57150</xdr:colOff>
                    <xdr:row>5</xdr:row>
                    <xdr:rowOff>323850</xdr:rowOff>
                  </to>
                </anchor>
              </controlPr>
            </control>
          </mc:Choice>
        </mc:AlternateContent>
        <mc:AlternateContent xmlns:mc="http://schemas.openxmlformats.org/markup-compatibility/2006">
          <mc:Choice Requires="x14">
            <control shapeId="43009" r:id="rId34" name="Check Box 1">
              <controlPr defaultSize="0" autoFill="0" autoLine="0" autoPict="0">
                <anchor moveWithCells="1" sizeWithCells="1">
                  <from>
                    <xdr:col>0</xdr:col>
                    <xdr:colOff>28575</xdr:colOff>
                    <xdr:row>3</xdr:row>
                    <xdr:rowOff>200025</xdr:rowOff>
                  </from>
                  <to>
                    <xdr:col>1</xdr:col>
                    <xdr:colOff>57150</xdr:colOff>
                    <xdr:row>3</xdr:row>
                    <xdr:rowOff>409575</xdr:rowOff>
                  </to>
                </anchor>
              </controlPr>
            </control>
          </mc:Choice>
        </mc:AlternateContent>
        <mc:AlternateContent xmlns:mc="http://schemas.openxmlformats.org/markup-compatibility/2006">
          <mc:Choice Requires="x14">
            <control shapeId="43010" r:id="rId35" name="Check Box 2">
              <controlPr defaultSize="0" autoFill="0" autoLine="0" autoPict="0">
                <anchor moveWithCells="1" sizeWithCells="1">
                  <from>
                    <xdr:col>1</xdr:col>
                    <xdr:colOff>28575</xdr:colOff>
                    <xdr:row>3</xdr:row>
                    <xdr:rowOff>200025</xdr:rowOff>
                  </from>
                  <to>
                    <xdr:col>2</xdr:col>
                    <xdr:colOff>57150</xdr:colOff>
                    <xdr:row>3</xdr:row>
                    <xdr:rowOff>409575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CE83-2D80-43B7-8CA7-5564ACA8DC81}">
  <dimension ref="B1:AT33"/>
  <sheetViews>
    <sheetView zoomScaleNormal="100" workbookViewId="0">
      <selection activeCell="S11" sqref="S11:U11"/>
    </sheetView>
  </sheetViews>
  <sheetFormatPr defaultRowHeight="13.5" x14ac:dyDescent="0.15"/>
  <cols>
    <col min="1" max="1" width="1" customWidth="1"/>
    <col min="2" max="2" width="13.625" customWidth="1"/>
    <col min="3" max="3" width="5" customWidth="1"/>
    <col min="4" max="4" width="18.125" customWidth="1"/>
    <col min="5" max="5" width="9.625" customWidth="1"/>
    <col min="6" max="6" width="6.625" customWidth="1"/>
    <col min="7" max="7" width="4.625" customWidth="1"/>
    <col min="8" max="8" width="1.625" customWidth="1"/>
    <col min="9" max="9" width="4.625" customWidth="1"/>
    <col min="10" max="10" width="1.625" customWidth="1"/>
    <col min="11" max="11" width="4.5" customWidth="1"/>
    <col min="12" max="12" width="1.625" customWidth="1"/>
    <col min="13" max="13" width="4.125" customWidth="1"/>
    <col min="14" max="14" width="1.625" customWidth="1"/>
    <col min="15" max="17" width="3.625" customWidth="1"/>
    <col min="18" max="18" width="3.875" customWidth="1"/>
    <col min="19" max="20" width="3.625" customWidth="1"/>
    <col min="21" max="21" width="3.125" customWidth="1"/>
    <col min="22" max="22" width="3.625" customWidth="1"/>
    <col min="23" max="23" width="4.125" customWidth="1"/>
    <col min="24" max="28" width="3.625" customWidth="1"/>
    <col min="29" max="30" width="4.125" customWidth="1"/>
    <col min="31" max="32" width="3.625" customWidth="1"/>
    <col min="33" max="33" width="4.125" customWidth="1"/>
    <col min="34" max="34" width="6.625" customWidth="1"/>
    <col min="35" max="46" width="4.625" customWidth="1"/>
  </cols>
  <sheetData>
    <row r="1" spans="2:46" ht="19.5" customHeight="1" x14ac:dyDescent="0.2">
      <c r="B1" s="2" t="s">
        <v>227</v>
      </c>
      <c r="C1" s="2"/>
      <c r="D1" s="8" t="s">
        <v>119</v>
      </c>
      <c r="AB1" s="48"/>
      <c r="AC1" s="48"/>
      <c r="AD1" s="48"/>
      <c r="AE1" s="48"/>
    </row>
    <row r="2" spans="2:46" ht="18" customHeight="1" x14ac:dyDescent="0.15">
      <c r="B2" s="3" t="s">
        <v>228</v>
      </c>
      <c r="C2" s="3"/>
      <c r="G2" s="8"/>
      <c r="H2" s="8"/>
      <c r="I2" s="8"/>
      <c r="J2" s="8"/>
      <c r="O2" s="8"/>
      <c r="P2" s="8"/>
      <c r="Q2" s="8"/>
      <c r="R2" s="8"/>
      <c r="S2" s="8"/>
      <c r="T2" s="8"/>
      <c r="U2" s="8"/>
      <c r="V2" s="8"/>
      <c r="W2" s="8"/>
      <c r="Z2" s="439"/>
      <c r="AA2" s="440"/>
      <c r="AB2" s="440"/>
      <c r="AC2" s="440"/>
      <c r="AD2" s="440"/>
      <c r="AE2" s="441"/>
    </row>
    <row r="3" spans="2:46" ht="18" customHeight="1" x14ac:dyDescent="0.15">
      <c r="B3" s="22" t="s">
        <v>229</v>
      </c>
      <c r="C3" s="3"/>
      <c r="Z3" s="442"/>
      <c r="AA3" s="443"/>
      <c r="AB3" s="443"/>
      <c r="AC3" s="443"/>
      <c r="AD3" s="443"/>
      <c r="AE3" s="444"/>
    </row>
    <row r="4" spans="2:46" ht="6" customHeight="1" x14ac:dyDescent="0.15">
      <c r="K4" s="159"/>
    </row>
    <row r="5" spans="2:46" ht="15" customHeight="1" x14ac:dyDescent="0.15">
      <c r="B5" s="4" t="s">
        <v>84</v>
      </c>
      <c r="C5" s="4"/>
      <c r="K5" s="159"/>
    </row>
    <row r="6" spans="2:46" ht="15.95" customHeight="1" x14ac:dyDescent="0.15">
      <c r="B6" s="22" t="s">
        <v>230</v>
      </c>
      <c r="C6" s="66"/>
      <c r="D6" s="22"/>
      <c r="K6" s="159"/>
    </row>
    <row r="7" spans="2:46" ht="15.95" customHeight="1" x14ac:dyDescent="0.15">
      <c r="B7" s="22" t="s">
        <v>120</v>
      </c>
      <c r="C7" s="22"/>
      <c r="D7" s="22"/>
      <c r="K7" s="159"/>
    </row>
    <row r="8" spans="2:46" ht="15.95" customHeight="1" x14ac:dyDescent="0.15">
      <c r="B8" s="22" t="s">
        <v>231</v>
      </c>
      <c r="C8" s="22"/>
      <c r="D8" s="22"/>
      <c r="K8" s="159"/>
    </row>
    <row r="9" spans="2:46" ht="15.95" customHeight="1" x14ac:dyDescent="0.15">
      <c r="B9" s="22" t="s">
        <v>85</v>
      </c>
      <c r="C9" s="22"/>
      <c r="D9" s="22"/>
    </row>
    <row r="10" spans="2:46" ht="9" customHeight="1" x14ac:dyDescent="0.15"/>
    <row r="11" spans="2:46" s="47" customFormat="1" ht="18" customHeight="1" x14ac:dyDescent="0.15">
      <c r="Q11" s="63" t="s">
        <v>79</v>
      </c>
      <c r="R11" s="48" t="s">
        <v>121</v>
      </c>
      <c r="S11" s="337"/>
      <c r="T11" s="337"/>
      <c r="U11" s="337"/>
      <c r="V11" s="47" t="s">
        <v>75</v>
      </c>
      <c r="W11" s="300"/>
      <c r="X11" s="48" t="s">
        <v>74</v>
      </c>
      <c r="Y11" s="48" t="s">
        <v>76</v>
      </c>
      <c r="Z11" s="337"/>
      <c r="AA11" s="337"/>
      <c r="AB11" s="337"/>
      <c r="AC11" s="47" t="s">
        <v>75</v>
      </c>
      <c r="AD11" s="300"/>
      <c r="AE11" s="48" t="s">
        <v>74</v>
      </c>
      <c r="AF11" s="47" t="s">
        <v>53</v>
      </c>
      <c r="AJ11" s="64"/>
      <c r="AK11" s="64"/>
      <c r="AL11" s="64"/>
      <c r="AM11" s="64"/>
      <c r="AN11" s="64"/>
      <c r="AO11" s="64"/>
      <c r="AP11" s="64"/>
      <c r="AQ11" s="64"/>
      <c r="AR11" s="64"/>
      <c r="AS11" s="64"/>
      <c r="AT11" s="64"/>
    </row>
    <row r="12" spans="2:46" s="58" customFormat="1" ht="4.5" customHeight="1" thickBot="1" x14ac:dyDescent="0.2">
      <c r="Q12" s="60"/>
      <c r="R12" s="59"/>
      <c r="S12" s="61"/>
      <c r="T12" s="61"/>
      <c r="U12" s="61"/>
      <c r="W12" s="61"/>
      <c r="X12" s="59"/>
      <c r="Y12" s="59"/>
      <c r="Z12" s="61"/>
      <c r="AA12" s="61"/>
      <c r="AB12" s="61"/>
      <c r="AD12" s="61"/>
      <c r="AE12" s="59"/>
      <c r="AJ12" s="62"/>
      <c r="AK12" s="62"/>
      <c r="AL12" s="62"/>
      <c r="AM12" s="62"/>
      <c r="AN12" s="62"/>
      <c r="AO12" s="62"/>
      <c r="AP12" s="62"/>
      <c r="AQ12" s="62"/>
      <c r="AR12" s="62"/>
      <c r="AS12" s="62"/>
      <c r="AT12" s="62"/>
    </row>
    <row r="13" spans="2:46" ht="27" customHeight="1" x14ac:dyDescent="0.15">
      <c r="B13" s="338" t="s">
        <v>232</v>
      </c>
      <c r="C13" s="341" t="s">
        <v>233</v>
      </c>
      <c r="D13" s="344" t="s">
        <v>29</v>
      </c>
      <c r="E13" s="347" t="s">
        <v>0</v>
      </c>
      <c r="F13" s="349" t="s">
        <v>27</v>
      </c>
      <c r="G13" s="352" t="s">
        <v>291</v>
      </c>
      <c r="H13" s="353"/>
      <c r="I13" s="353"/>
      <c r="J13" s="354"/>
      <c r="K13" s="355" t="s">
        <v>290</v>
      </c>
      <c r="L13" s="353"/>
      <c r="M13" s="353"/>
      <c r="N13" s="354"/>
      <c r="O13" s="355" t="s">
        <v>25</v>
      </c>
      <c r="P13" s="353"/>
      <c r="Q13" s="356"/>
      <c r="R13" s="352" t="s">
        <v>293</v>
      </c>
      <c r="S13" s="353"/>
      <c r="T13" s="354"/>
      <c r="U13" s="355" t="s">
        <v>293</v>
      </c>
      <c r="V13" s="353"/>
      <c r="W13" s="356"/>
      <c r="X13" s="352" t="s">
        <v>292</v>
      </c>
      <c r="Y13" s="353"/>
      <c r="Z13" s="356"/>
      <c r="AA13" s="352" t="s">
        <v>23</v>
      </c>
      <c r="AB13" s="353"/>
      <c r="AC13" s="353"/>
      <c r="AD13" s="352" t="s">
        <v>24</v>
      </c>
      <c r="AE13" s="353"/>
      <c r="AF13" s="362"/>
      <c r="AJ13" s="64"/>
      <c r="AK13" s="64"/>
      <c r="AL13" s="64"/>
      <c r="AM13" s="64"/>
      <c r="AN13" s="64"/>
      <c r="AO13" s="64"/>
      <c r="AP13" s="64"/>
      <c r="AQ13" s="64"/>
      <c r="AR13" s="64"/>
      <c r="AS13" s="64"/>
      <c r="AT13" s="64"/>
    </row>
    <row r="14" spans="2:46" ht="21.95" customHeight="1" x14ac:dyDescent="0.15">
      <c r="B14" s="339"/>
      <c r="C14" s="342"/>
      <c r="D14" s="345"/>
      <c r="E14" s="345"/>
      <c r="F14" s="350"/>
      <c r="G14" s="363" t="s">
        <v>30</v>
      </c>
      <c r="H14" s="364"/>
      <c r="I14" s="364"/>
      <c r="J14" s="365"/>
      <c r="K14" s="366" t="s">
        <v>38</v>
      </c>
      <c r="L14" s="364"/>
      <c r="M14" s="364"/>
      <c r="N14" s="365"/>
      <c r="O14" s="366" t="s">
        <v>39</v>
      </c>
      <c r="P14" s="364"/>
      <c r="Q14" s="367"/>
      <c r="R14" s="363" t="s">
        <v>40</v>
      </c>
      <c r="S14" s="364"/>
      <c r="T14" s="365"/>
      <c r="U14" s="366" t="s">
        <v>41</v>
      </c>
      <c r="V14" s="364"/>
      <c r="W14" s="367"/>
      <c r="X14" s="363" t="s">
        <v>122</v>
      </c>
      <c r="Y14" s="364"/>
      <c r="Z14" s="367"/>
      <c r="AA14" s="363" t="s">
        <v>123</v>
      </c>
      <c r="AB14" s="364"/>
      <c r="AC14" s="364"/>
      <c r="AD14" s="363" t="s">
        <v>73</v>
      </c>
      <c r="AE14" s="364"/>
      <c r="AF14" s="368"/>
      <c r="AJ14" s="64"/>
      <c r="AK14" s="64"/>
      <c r="AL14" s="64"/>
      <c r="AM14" s="64"/>
      <c r="AN14" s="64"/>
      <c r="AO14" s="64"/>
      <c r="AP14" s="64"/>
      <c r="AQ14" s="64"/>
      <c r="AR14" s="64"/>
      <c r="AS14" s="64"/>
      <c r="AT14" s="64"/>
    </row>
    <row r="15" spans="2:46" ht="24" customHeight="1" thickBot="1" x14ac:dyDescent="0.2">
      <c r="B15" s="340"/>
      <c r="C15" s="343"/>
      <c r="D15" s="346"/>
      <c r="E15" s="348"/>
      <c r="F15" s="351"/>
      <c r="G15" s="24" t="s">
        <v>78</v>
      </c>
      <c r="H15" s="49" t="s">
        <v>77</v>
      </c>
      <c r="I15" s="51"/>
      <c r="J15" s="49" t="s">
        <v>53</v>
      </c>
      <c r="K15" s="34" t="s">
        <v>78</v>
      </c>
      <c r="L15" s="49" t="s">
        <v>77</v>
      </c>
      <c r="M15" s="51"/>
      <c r="N15" s="50" t="s">
        <v>124</v>
      </c>
      <c r="O15" s="357" t="s">
        <v>125</v>
      </c>
      <c r="P15" s="358"/>
      <c r="Q15" s="359"/>
      <c r="R15" s="360" t="s">
        <v>33</v>
      </c>
      <c r="S15" s="358"/>
      <c r="T15" s="361"/>
      <c r="U15" s="357" t="s">
        <v>34</v>
      </c>
      <c r="V15" s="358"/>
      <c r="W15" s="359"/>
      <c r="X15" s="360" t="s">
        <v>45</v>
      </c>
      <c r="Y15" s="358"/>
      <c r="Z15" s="359"/>
      <c r="AA15" s="360" t="s">
        <v>42</v>
      </c>
      <c r="AB15" s="358"/>
      <c r="AC15" s="358"/>
      <c r="AD15" s="369" t="s">
        <v>153</v>
      </c>
      <c r="AE15" s="370"/>
      <c r="AF15" s="371"/>
      <c r="AJ15" s="64"/>
      <c r="AK15" s="64"/>
      <c r="AL15" s="64"/>
      <c r="AM15" s="64"/>
      <c r="AN15" s="64"/>
      <c r="AO15" s="64"/>
      <c r="AP15" s="64"/>
      <c r="AQ15" s="64"/>
      <c r="AR15" s="64"/>
      <c r="AS15" s="64"/>
      <c r="AT15" s="64"/>
    </row>
    <row r="16" spans="2:46" ht="21.95" customHeight="1" thickTop="1" x14ac:dyDescent="0.15">
      <c r="B16" s="276"/>
      <c r="C16" s="277"/>
      <c r="D16" s="278"/>
      <c r="E16" s="278"/>
      <c r="F16" s="284"/>
      <c r="G16" s="372"/>
      <c r="H16" s="373"/>
      <c r="I16" s="373"/>
      <c r="J16" s="374"/>
      <c r="K16" s="375"/>
      <c r="L16" s="373"/>
      <c r="M16" s="373"/>
      <c r="N16" s="374"/>
      <c r="O16" s="375"/>
      <c r="P16" s="373"/>
      <c r="Q16" s="376"/>
      <c r="R16" s="377" t="str">
        <f>IF(COUNT(O16)=0,"",IF(COUNT(G16)=0,"",O16/G16))</f>
        <v/>
      </c>
      <c r="S16" s="378"/>
      <c r="T16" s="379"/>
      <c r="U16" s="380" t="str">
        <f>IF(COUNT(O16)=0,"",IF(COUNT(K16)=0,"",O16/K16))</f>
        <v/>
      </c>
      <c r="V16" s="378"/>
      <c r="W16" s="381"/>
      <c r="X16" s="382"/>
      <c r="Y16" s="383"/>
      <c r="Z16" s="384"/>
      <c r="AA16" s="385" t="str">
        <f>IF(COUNT(O16)=0,"",O16*X16)</f>
        <v/>
      </c>
      <c r="AB16" s="386"/>
      <c r="AC16" s="386"/>
      <c r="AD16" s="387" t="str">
        <f t="shared" ref="AD16:AD25" si="0">IF(COUNT(G16)=1,AA16/G16,IF(AND(COUNT(G16)=0,COUNT(K16)=1),AA16/K16,""))</f>
        <v/>
      </c>
      <c r="AE16" s="388"/>
      <c r="AF16" s="389"/>
      <c r="AJ16" s="64"/>
      <c r="AK16" s="64"/>
      <c r="AL16" s="64"/>
      <c r="AM16" s="64"/>
      <c r="AN16" s="64"/>
      <c r="AO16" s="64"/>
      <c r="AP16" s="64"/>
      <c r="AQ16" s="64"/>
      <c r="AR16" s="64"/>
      <c r="AS16" s="64"/>
      <c r="AT16" s="64"/>
    </row>
    <row r="17" spans="2:46" ht="21.95" customHeight="1" x14ac:dyDescent="0.15">
      <c r="B17" s="276"/>
      <c r="C17" s="279"/>
      <c r="D17" s="278"/>
      <c r="E17" s="278"/>
      <c r="F17" s="284"/>
      <c r="G17" s="390"/>
      <c r="H17" s="391"/>
      <c r="I17" s="391"/>
      <c r="J17" s="392"/>
      <c r="K17" s="393"/>
      <c r="L17" s="391"/>
      <c r="M17" s="391"/>
      <c r="N17" s="392"/>
      <c r="O17" s="393"/>
      <c r="P17" s="391"/>
      <c r="Q17" s="394"/>
      <c r="R17" s="395" t="str">
        <f t="shared" ref="R17:R24" si="1">IF(COUNT(O17)=0,"",IF(COUNT(G17)=0,"",O17/G17))</f>
        <v/>
      </c>
      <c r="S17" s="396"/>
      <c r="T17" s="397"/>
      <c r="U17" s="398" t="str">
        <f t="shared" ref="U17:U24" si="2">IF(COUNT(O17)=0,"",IF(COUNT(K17)=0,"",O17/K17))</f>
        <v/>
      </c>
      <c r="V17" s="396"/>
      <c r="W17" s="399"/>
      <c r="X17" s="400"/>
      <c r="Y17" s="401"/>
      <c r="Z17" s="402"/>
      <c r="AA17" s="403" t="str">
        <f>IF(COUNT(O17)=0,"",O17*X17)</f>
        <v/>
      </c>
      <c r="AB17" s="404"/>
      <c r="AC17" s="404"/>
      <c r="AD17" s="395" t="str">
        <f t="shared" si="0"/>
        <v/>
      </c>
      <c r="AE17" s="396"/>
      <c r="AF17" s="405"/>
      <c r="AJ17" s="64"/>
      <c r="AK17" s="64"/>
      <c r="AL17" s="64"/>
      <c r="AM17" s="64"/>
      <c r="AN17" s="64"/>
      <c r="AO17" s="64"/>
      <c r="AP17" s="64"/>
      <c r="AQ17" s="64"/>
      <c r="AR17" s="64"/>
      <c r="AS17" s="64"/>
      <c r="AT17" s="64"/>
    </row>
    <row r="18" spans="2:46" ht="21.95" customHeight="1" x14ac:dyDescent="0.15">
      <c r="B18" s="276"/>
      <c r="C18" s="280"/>
      <c r="D18" s="278"/>
      <c r="E18" s="278"/>
      <c r="F18" s="284"/>
      <c r="G18" s="390"/>
      <c r="H18" s="391"/>
      <c r="I18" s="391"/>
      <c r="J18" s="392"/>
      <c r="K18" s="393"/>
      <c r="L18" s="391"/>
      <c r="M18" s="391"/>
      <c r="N18" s="392"/>
      <c r="O18" s="393"/>
      <c r="P18" s="391"/>
      <c r="Q18" s="394"/>
      <c r="R18" s="395" t="str">
        <f t="shared" si="1"/>
        <v/>
      </c>
      <c r="S18" s="396"/>
      <c r="T18" s="397"/>
      <c r="U18" s="398" t="str">
        <f t="shared" si="2"/>
        <v/>
      </c>
      <c r="V18" s="396"/>
      <c r="W18" s="399"/>
      <c r="X18" s="400"/>
      <c r="Y18" s="401"/>
      <c r="Z18" s="402"/>
      <c r="AA18" s="403" t="str">
        <f t="shared" ref="AA18:AA24" si="3">IF(COUNT(O18)=0,"",O18*X18)</f>
        <v/>
      </c>
      <c r="AB18" s="404"/>
      <c r="AC18" s="404"/>
      <c r="AD18" s="395" t="str">
        <f t="shared" si="0"/>
        <v/>
      </c>
      <c r="AE18" s="396"/>
      <c r="AF18" s="405"/>
      <c r="AJ18" s="64"/>
      <c r="AK18" s="64"/>
      <c r="AL18" s="64"/>
      <c r="AM18" s="64"/>
      <c r="AN18" s="64"/>
      <c r="AO18" s="64"/>
      <c r="AP18" s="64"/>
      <c r="AQ18" s="64"/>
      <c r="AR18" s="64"/>
      <c r="AS18" s="64"/>
      <c r="AT18" s="64"/>
    </row>
    <row r="19" spans="2:46" ht="21.95" customHeight="1" x14ac:dyDescent="0.15">
      <c r="B19" s="276"/>
      <c r="C19" s="280"/>
      <c r="D19" s="278"/>
      <c r="E19" s="278"/>
      <c r="F19" s="284"/>
      <c r="G19" s="390"/>
      <c r="H19" s="391"/>
      <c r="I19" s="391"/>
      <c r="J19" s="392"/>
      <c r="K19" s="393"/>
      <c r="L19" s="391"/>
      <c r="M19" s="391"/>
      <c r="N19" s="392"/>
      <c r="O19" s="393"/>
      <c r="P19" s="391"/>
      <c r="Q19" s="394"/>
      <c r="R19" s="395" t="str">
        <f t="shared" si="1"/>
        <v/>
      </c>
      <c r="S19" s="396"/>
      <c r="T19" s="397"/>
      <c r="U19" s="398" t="str">
        <f t="shared" si="2"/>
        <v/>
      </c>
      <c r="V19" s="396"/>
      <c r="W19" s="399"/>
      <c r="X19" s="400"/>
      <c r="Y19" s="401"/>
      <c r="Z19" s="402"/>
      <c r="AA19" s="403" t="str">
        <f t="shared" si="3"/>
        <v/>
      </c>
      <c r="AB19" s="404"/>
      <c r="AC19" s="404"/>
      <c r="AD19" s="395" t="str">
        <f t="shared" si="0"/>
        <v/>
      </c>
      <c r="AE19" s="396"/>
      <c r="AF19" s="405"/>
      <c r="AJ19" s="64"/>
      <c r="AK19" s="64"/>
      <c r="AL19" s="64"/>
      <c r="AM19" s="64"/>
      <c r="AN19" s="64"/>
      <c r="AO19" s="64"/>
      <c r="AP19" s="64"/>
      <c r="AQ19" s="64"/>
      <c r="AR19" s="64"/>
      <c r="AS19" s="64"/>
      <c r="AT19" s="64"/>
    </row>
    <row r="20" spans="2:46" ht="21.95" customHeight="1" x14ac:dyDescent="0.15">
      <c r="B20" s="276"/>
      <c r="C20" s="280"/>
      <c r="D20" s="278"/>
      <c r="E20" s="282"/>
      <c r="F20" s="285"/>
      <c r="G20" s="390"/>
      <c r="H20" s="391"/>
      <c r="I20" s="391"/>
      <c r="J20" s="392"/>
      <c r="K20" s="393"/>
      <c r="L20" s="391"/>
      <c r="M20" s="391"/>
      <c r="N20" s="392"/>
      <c r="O20" s="393"/>
      <c r="P20" s="391"/>
      <c r="Q20" s="394"/>
      <c r="R20" s="395" t="str">
        <f t="shared" si="1"/>
        <v/>
      </c>
      <c r="S20" s="396"/>
      <c r="T20" s="397"/>
      <c r="U20" s="398" t="str">
        <f t="shared" si="2"/>
        <v/>
      </c>
      <c r="V20" s="396"/>
      <c r="W20" s="399"/>
      <c r="X20" s="400"/>
      <c r="Y20" s="401"/>
      <c r="Z20" s="402"/>
      <c r="AA20" s="403" t="str">
        <f t="shared" si="3"/>
        <v/>
      </c>
      <c r="AB20" s="404"/>
      <c r="AC20" s="404"/>
      <c r="AD20" s="395" t="str">
        <f t="shared" si="0"/>
        <v/>
      </c>
      <c r="AE20" s="396"/>
      <c r="AF20" s="405"/>
      <c r="AJ20" s="64"/>
      <c r="AK20" s="64"/>
      <c r="AL20" s="64"/>
      <c r="AM20" s="64"/>
      <c r="AN20" s="64"/>
      <c r="AO20" s="64"/>
      <c r="AP20" s="64"/>
      <c r="AQ20" s="64"/>
      <c r="AR20" s="64"/>
      <c r="AS20" s="64"/>
      <c r="AT20" s="64"/>
    </row>
    <row r="21" spans="2:46" ht="21.95" customHeight="1" x14ac:dyDescent="0.15">
      <c r="B21" s="276"/>
      <c r="C21" s="280"/>
      <c r="D21" s="278"/>
      <c r="E21" s="282"/>
      <c r="F21" s="285"/>
      <c r="G21" s="390"/>
      <c r="H21" s="391"/>
      <c r="I21" s="391"/>
      <c r="J21" s="392"/>
      <c r="K21" s="393"/>
      <c r="L21" s="391"/>
      <c r="M21" s="391"/>
      <c r="N21" s="392"/>
      <c r="O21" s="393"/>
      <c r="P21" s="391"/>
      <c r="Q21" s="394"/>
      <c r="R21" s="395" t="str">
        <f t="shared" si="1"/>
        <v/>
      </c>
      <c r="S21" s="396"/>
      <c r="T21" s="397"/>
      <c r="U21" s="398" t="str">
        <f t="shared" si="2"/>
        <v/>
      </c>
      <c r="V21" s="396"/>
      <c r="W21" s="399"/>
      <c r="X21" s="400"/>
      <c r="Y21" s="401"/>
      <c r="Z21" s="402"/>
      <c r="AA21" s="403" t="str">
        <f t="shared" si="3"/>
        <v/>
      </c>
      <c r="AB21" s="404"/>
      <c r="AC21" s="404"/>
      <c r="AD21" s="395" t="str">
        <f t="shared" si="0"/>
        <v/>
      </c>
      <c r="AE21" s="396"/>
      <c r="AF21" s="405"/>
      <c r="AJ21" s="64"/>
      <c r="AK21" s="64"/>
      <c r="AL21" s="64"/>
      <c r="AM21" s="64"/>
      <c r="AN21" s="64"/>
      <c r="AO21" s="64"/>
      <c r="AP21" s="64"/>
      <c r="AQ21" s="64"/>
      <c r="AR21" s="64"/>
      <c r="AS21" s="64"/>
      <c r="AT21" s="64"/>
    </row>
    <row r="22" spans="2:46" ht="21.95" customHeight="1" x14ac:dyDescent="0.15">
      <c r="B22" s="276"/>
      <c r="C22" s="280"/>
      <c r="D22" s="278"/>
      <c r="E22" s="282"/>
      <c r="F22" s="285"/>
      <c r="G22" s="390"/>
      <c r="H22" s="391"/>
      <c r="I22" s="391"/>
      <c r="J22" s="392"/>
      <c r="K22" s="393"/>
      <c r="L22" s="391"/>
      <c r="M22" s="391"/>
      <c r="N22" s="392"/>
      <c r="O22" s="393"/>
      <c r="P22" s="391"/>
      <c r="Q22" s="394"/>
      <c r="R22" s="395" t="str">
        <f t="shared" si="1"/>
        <v/>
      </c>
      <c r="S22" s="396"/>
      <c r="T22" s="397"/>
      <c r="U22" s="398" t="str">
        <f t="shared" si="2"/>
        <v/>
      </c>
      <c r="V22" s="396"/>
      <c r="W22" s="399"/>
      <c r="X22" s="400"/>
      <c r="Y22" s="401"/>
      <c r="Z22" s="402"/>
      <c r="AA22" s="403" t="str">
        <f t="shared" si="3"/>
        <v/>
      </c>
      <c r="AB22" s="404"/>
      <c r="AC22" s="404"/>
      <c r="AD22" s="395" t="str">
        <f t="shared" si="0"/>
        <v/>
      </c>
      <c r="AE22" s="396"/>
      <c r="AF22" s="405"/>
      <c r="AJ22" s="64"/>
      <c r="AK22" s="64"/>
      <c r="AL22" s="64"/>
      <c r="AM22" s="64"/>
      <c r="AN22" s="64"/>
      <c r="AO22" s="64"/>
      <c r="AP22" s="64"/>
      <c r="AQ22" s="64"/>
      <c r="AR22" s="64"/>
      <c r="AS22" s="64"/>
      <c r="AT22" s="64"/>
    </row>
    <row r="23" spans="2:46" ht="21.95" customHeight="1" x14ac:dyDescent="0.15">
      <c r="B23" s="276"/>
      <c r="C23" s="280"/>
      <c r="D23" s="278"/>
      <c r="E23" s="282"/>
      <c r="F23" s="285"/>
      <c r="G23" s="390"/>
      <c r="H23" s="391"/>
      <c r="I23" s="391"/>
      <c r="J23" s="392"/>
      <c r="K23" s="393"/>
      <c r="L23" s="391"/>
      <c r="M23" s="391"/>
      <c r="N23" s="392"/>
      <c r="O23" s="393"/>
      <c r="P23" s="391"/>
      <c r="Q23" s="394"/>
      <c r="R23" s="395" t="str">
        <f t="shared" si="1"/>
        <v/>
      </c>
      <c r="S23" s="396"/>
      <c r="T23" s="397"/>
      <c r="U23" s="398" t="str">
        <f t="shared" si="2"/>
        <v/>
      </c>
      <c r="V23" s="396"/>
      <c r="W23" s="399"/>
      <c r="X23" s="400"/>
      <c r="Y23" s="401"/>
      <c r="Z23" s="402"/>
      <c r="AA23" s="403" t="str">
        <f t="shared" si="3"/>
        <v/>
      </c>
      <c r="AB23" s="404"/>
      <c r="AC23" s="404"/>
      <c r="AD23" s="395" t="str">
        <f t="shared" si="0"/>
        <v/>
      </c>
      <c r="AE23" s="396"/>
      <c r="AF23" s="405"/>
      <c r="AJ23" s="64"/>
      <c r="AK23" s="64"/>
      <c r="AL23" s="64"/>
      <c r="AM23" s="64"/>
      <c r="AN23" s="64"/>
      <c r="AO23" s="64"/>
      <c r="AP23" s="64"/>
      <c r="AQ23" s="64"/>
      <c r="AR23" s="64"/>
      <c r="AS23" s="64"/>
      <c r="AT23" s="64"/>
    </row>
    <row r="24" spans="2:46" ht="21.95" customHeight="1" thickBot="1" x14ac:dyDescent="0.2">
      <c r="B24" s="276"/>
      <c r="C24" s="281"/>
      <c r="D24" s="278"/>
      <c r="E24" s="283"/>
      <c r="F24" s="286"/>
      <c r="G24" s="411"/>
      <c r="H24" s="412"/>
      <c r="I24" s="412"/>
      <c r="J24" s="413"/>
      <c r="K24" s="414"/>
      <c r="L24" s="412"/>
      <c r="M24" s="412"/>
      <c r="N24" s="413"/>
      <c r="O24" s="414"/>
      <c r="P24" s="412"/>
      <c r="Q24" s="415"/>
      <c r="R24" s="416" t="str">
        <f t="shared" si="1"/>
        <v/>
      </c>
      <c r="S24" s="417"/>
      <c r="T24" s="418"/>
      <c r="U24" s="419" t="str">
        <f t="shared" si="2"/>
        <v/>
      </c>
      <c r="V24" s="417"/>
      <c r="W24" s="420"/>
      <c r="X24" s="421"/>
      <c r="Y24" s="422"/>
      <c r="Z24" s="423"/>
      <c r="AA24" s="455" t="str">
        <f t="shared" si="3"/>
        <v/>
      </c>
      <c r="AB24" s="456"/>
      <c r="AC24" s="456"/>
      <c r="AD24" s="416" t="str">
        <f t="shared" si="0"/>
        <v/>
      </c>
      <c r="AE24" s="417"/>
      <c r="AF24" s="457"/>
      <c r="AJ24" s="64"/>
      <c r="AK24" s="64"/>
      <c r="AL24" s="64"/>
      <c r="AM24" s="64"/>
      <c r="AN24" s="64"/>
      <c r="AO24" s="64"/>
      <c r="AP24" s="64"/>
      <c r="AQ24" s="64"/>
      <c r="AR24" s="64"/>
      <c r="AS24" s="64"/>
      <c r="AT24" s="64"/>
    </row>
    <row r="25" spans="2:46" ht="21.95" customHeight="1" thickTop="1" thickBot="1" x14ac:dyDescent="0.2">
      <c r="B25" s="424" t="s">
        <v>1</v>
      </c>
      <c r="C25" s="425"/>
      <c r="D25" s="426"/>
      <c r="E25" s="426"/>
      <c r="F25" s="427"/>
      <c r="G25" s="428"/>
      <c r="H25" s="429"/>
      <c r="I25" s="429"/>
      <c r="J25" s="430"/>
      <c r="K25" s="431"/>
      <c r="L25" s="429"/>
      <c r="M25" s="429"/>
      <c r="N25" s="430"/>
      <c r="O25" s="432" t="str">
        <f>IF(COUNTA(O16:O24)=0,"",SUM(O16:O24))</f>
        <v/>
      </c>
      <c r="P25" s="410"/>
      <c r="Q25" s="433"/>
      <c r="R25" s="434" t="str">
        <f>IF(COUNT(O25)=0,"",IF(COUNT(G25)=0,"",O25/G25))</f>
        <v/>
      </c>
      <c r="S25" s="435"/>
      <c r="T25" s="436"/>
      <c r="U25" s="437" t="str">
        <f>IF(COUNT(O25)=0,"",IF(COUNT(K25)=0,"",O25/K25))</f>
        <v/>
      </c>
      <c r="V25" s="435"/>
      <c r="W25" s="438"/>
      <c r="X25" s="406" t="s">
        <v>126</v>
      </c>
      <c r="Y25" s="407"/>
      <c r="Z25" s="408"/>
      <c r="AA25" s="409" t="str">
        <f>IF(COUNT(AA16:AA24)=0,"",SUM(AA16:AA24))</f>
        <v/>
      </c>
      <c r="AB25" s="410"/>
      <c r="AC25" s="410"/>
      <c r="AD25" s="452" t="str">
        <f t="shared" si="0"/>
        <v/>
      </c>
      <c r="AE25" s="453"/>
      <c r="AF25" s="454"/>
      <c r="AJ25" s="64"/>
      <c r="AK25" s="64"/>
      <c r="AL25" s="64"/>
      <c r="AM25" s="64"/>
      <c r="AN25" s="64"/>
      <c r="AO25" s="64"/>
      <c r="AP25" s="64"/>
      <c r="AQ25" s="64"/>
      <c r="AR25" s="64"/>
      <c r="AS25" s="64"/>
      <c r="AT25" s="64"/>
    </row>
    <row r="26" spans="2:46" ht="12.95" customHeight="1" x14ac:dyDescent="0.15"/>
    <row r="27" spans="2:46" x14ac:dyDescent="0.15">
      <c r="B27" s="27" t="s">
        <v>127</v>
      </c>
      <c r="C27" s="27"/>
      <c r="D27" s="27"/>
      <c r="E27" s="27"/>
      <c r="G27" s="29" t="s">
        <v>63</v>
      </c>
      <c r="H27" s="29"/>
      <c r="I27" s="29"/>
      <c r="J27" s="29"/>
      <c r="K27" s="29"/>
      <c r="L27" s="29"/>
      <c r="M27" s="29"/>
      <c r="N27" s="29"/>
      <c r="O27" s="30"/>
      <c r="P27" s="30"/>
      <c r="Q27" s="30"/>
      <c r="R27" s="30"/>
      <c r="S27" s="30"/>
      <c r="T27" s="30"/>
      <c r="U27" s="28"/>
      <c r="V27" s="28"/>
      <c r="W27" s="28"/>
      <c r="X27" s="29"/>
      <c r="Y27" s="29"/>
      <c r="Z27" s="29"/>
      <c r="AA27" s="30"/>
      <c r="AB27" s="30"/>
      <c r="AC27" s="30"/>
      <c r="AD27" s="30"/>
    </row>
    <row r="28" spans="2:46" x14ac:dyDescent="0.15">
      <c r="B28" s="26" t="s">
        <v>234</v>
      </c>
      <c r="C28" s="27"/>
      <c r="D28" s="27"/>
      <c r="E28" s="27"/>
      <c r="G28" s="445" t="s">
        <v>64</v>
      </c>
      <c r="H28" s="446"/>
      <c r="I28" s="446"/>
      <c r="J28" s="447"/>
      <c r="K28" s="445" t="s">
        <v>276</v>
      </c>
      <c r="L28" s="446"/>
      <c r="M28" s="446"/>
      <c r="N28" s="447"/>
      <c r="O28" s="450" t="s">
        <v>126</v>
      </c>
      <c r="P28" s="450"/>
      <c r="Q28" s="450"/>
      <c r="R28" s="451" t="s">
        <v>126</v>
      </c>
      <c r="S28" s="451"/>
      <c r="T28" s="451"/>
      <c r="U28" s="296" t="s">
        <v>277</v>
      </c>
      <c r="V28" s="28"/>
      <c r="W28" s="28"/>
      <c r="X28" s="31"/>
      <c r="Y28" s="31"/>
      <c r="Z28" s="31"/>
      <c r="AA28" s="8"/>
      <c r="AB28" s="8"/>
      <c r="AC28" s="8"/>
      <c r="AD28" s="31"/>
    </row>
    <row r="29" spans="2:46" x14ac:dyDescent="0.15">
      <c r="B29" s="65" t="s">
        <v>128</v>
      </c>
      <c r="C29" s="65"/>
      <c r="D29" s="65"/>
      <c r="E29" s="65"/>
      <c r="G29" s="445" t="s">
        <v>26</v>
      </c>
      <c r="H29" s="446"/>
      <c r="I29" s="446"/>
      <c r="J29" s="447"/>
      <c r="K29" s="445" t="s">
        <v>278</v>
      </c>
      <c r="L29" s="446"/>
      <c r="M29" s="446"/>
      <c r="N29" s="447"/>
      <c r="O29" s="450" t="s">
        <v>28</v>
      </c>
      <c r="P29" s="450"/>
      <c r="Q29" s="450"/>
      <c r="R29" s="451" t="s">
        <v>279</v>
      </c>
      <c r="S29" s="451"/>
      <c r="T29" s="451"/>
      <c r="U29" s="297" t="s">
        <v>286</v>
      </c>
      <c r="V29" s="32"/>
      <c r="W29" s="32"/>
      <c r="X29" s="31"/>
      <c r="Y29" s="31"/>
      <c r="Z29" s="31"/>
      <c r="AA29" s="8"/>
      <c r="AB29" s="8"/>
      <c r="AC29" s="8"/>
      <c r="AD29" s="31"/>
    </row>
    <row r="30" spans="2:46" x14ac:dyDescent="0.15">
      <c r="B30" s="27" t="s">
        <v>65</v>
      </c>
      <c r="C30" s="27"/>
      <c r="D30" s="27"/>
      <c r="E30" s="27"/>
      <c r="G30" s="445" t="s">
        <v>66</v>
      </c>
      <c r="H30" s="446"/>
      <c r="I30" s="446"/>
      <c r="J30" s="447"/>
      <c r="K30" s="445" t="s">
        <v>280</v>
      </c>
      <c r="L30" s="446"/>
      <c r="M30" s="446"/>
      <c r="N30" s="447"/>
      <c r="O30" s="450" t="s">
        <v>22</v>
      </c>
      <c r="P30" s="450"/>
      <c r="Q30" s="450"/>
      <c r="R30" s="451" t="s">
        <v>281</v>
      </c>
      <c r="S30" s="451"/>
      <c r="T30" s="451"/>
      <c r="U30" s="296" t="s">
        <v>303</v>
      </c>
      <c r="V30" s="28"/>
      <c r="W30" s="28"/>
      <c r="X30" s="31"/>
      <c r="Y30" s="31"/>
      <c r="Z30" s="31"/>
      <c r="AA30" s="8"/>
      <c r="AB30" s="8"/>
      <c r="AC30" s="8"/>
      <c r="AD30" s="31"/>
    </row>
    <row r="31" spans="2:46" x14ac:dyDescent="0.15">
      <c r="B31" s="26" t="s">
        <v>67</v>
      </c>
      <c r="C31" s="26"/>
      <c r="D31" s="26"/>
      <c r="E31" s="26"/>
      <c r="G31" s="445" t="s">
        <v>44</v>
      </c>
      <c r="H31" s="446"/>
      <c r="I31" s="446"/>
      <c r="J31" s="447"/>
      <c r="K31" s="445" t="s">
        <v>304</v>
      </c>
      <c r="L31" s="446"/>
      <c r="M31" s="446"/>
      <c r="N31" s="447"/>
      <c r="O31" s="450" t="s">
        <v>68</v>
      </c>
      <c r="P31" s="450"/>
      <c r="Q31" s="450"/>
      <c r="R31" s="451" t="s">
        <v>282</v>
      </c>
      <c r="S31" s="451"/>
      <c r="T31" s="451"/>
      <c r="U31" s="297" t="s">
        <v>283</v>
      </c>
      <c r="V31" s="32"/>
      <c r="W31" s="32"/>
      <c r="X31" s="31"/>
      <c r="Y31" s="31"/>
      <c r="Z31" s="31"/>
      <c r="AA31" s="8"/>
      <c r="AB31" s="8"/>
      <c r="AC31" s="8"/>
      <c r="AD31" s="31"/>
    </row>
    <row r="32" spans="2:46" x14ac:dyDescent="0.15">
      <c r="B32" s="26" t="s">
        <v>69</v>
      </c>
      <c r="C32" s="26"/>
      <c r="D32" s="26"/>
      <c r="E32" s="26"/>
      <c r="G32" s="445" t="s">
        <v>70</v>
      </c>
      <c r="H32" s="446"/>
      <c r="I32" s="446"/>
      <c r="J32" s="447"/>
      <c r="K32" s="448" t="s">
        <v>284</v>
      </c>
      <c r="L32" s="448"/>
      <c r="M32" s="448"/>
      <c r="N32" s="448"/>
      <c r="O32" s="448"/>
      <c r="P32" s="448"/>
      <c r="Q32" s="448"/>
      <c r="R32" s="448"/>
      <c r="S32" s="448"/>
      <c r="T32" s="448"/>
      <c r="U32" s="296"/>
      <c r="V32" s="28"/>
      <c r="W32" s="28"/>
      <c r="X32" s="33"/>
      <c r="Y32" s="33"/>
      <c r="Z32" s="33"/>
      <c r="AA32" s="47"/>
      <c r="AB32" s="47"/>
      <c r="AC32" s="47"/>
      <c r="AD32" s="47"/>
    </row>
    <row r="33" spans="2:23" x14ac:dyDescent="0.15">
      <c r="B33" s="65" t="s">
        <v>235</v>
      </c>
      <c r="C33" s="65"/>
      <c r="D33" s="65"/>
      <c r="E33" s="65"/>
      <c r="G33" s="445" t="s">
        <v>71</v>
      </c>
      <c r="H33" s="446"/>
      <c r="I33" s="446"/>
      <c r="J33" s="447"/>
      <c r="K33" s="449" t="s">
        <v>305</v>
      </c>
      <c r="L33" s="449"/>
      <c r="M33" s="449"/>
      <c r="N33" s="449"/>
      <c r="O33" s="449"/>
      <c r="P33" s="449"/>
      <c r="Q33" s="449"/>
      <c r="R33" s="449"/>
      <c r="S33" s="449"/>
      <c r="T33" s="449"/>
      <c r="U33" s="298" t="s">
        <v>285</v>
      </c>
      <c r="V33" s="28"/>
      <c r="W33" s="28"/>
    </row>
  </sheetData>
  <protectedRanges>
    <protectedRange sqref="X11:Y12" name="範囲1"/>
  </protectedRanges>
  <mergeCells count="131">
    <mergeCell ref="Z2:AE3"/>
    <mergeCell ref="G32:J32"/>
    <mergeCell ref="K32:T32"/>
    <mergeCell ref="G33:J33"/>
    <mergeCell ref="K33:T33"/>
    <mergeCell ref="G30:J30"/>
    <mergeCell ref="K30:N30"/>
    <mergeCell ref="O30:Q30"/>
    <mergeCell ref="R30:T30"/>
    <mergeCell ref="G31:J31"/>
    <mergeCell ref="K31:N31"/>
    <mergeCell ref="O31:Q31"/>
    <mergeCell ref="R31:T31"/>
    <mergeCell ref="AD25:AF25"/>
    <mergeCell ref="G28:J28"/>
    <mergeCell ref="K28:N28"/>
    <mergeCell ref="O28:Q28"/>
    <mergeCell ref="R28:T28"/>
    <mergeCell ref="G29:J29"/>
    <mergeCell ref="K29:N29"/>
    <mergeCell ref="O29:Q29"/>
    <mergeCell ref="R29:T29"/>
    <mergeCell ref="AA24:AC24"/>
    <mergeCell ref="AD24:AF24"/>
    <mergeCell ref="B25:F25"/>
    <mergeCell ref="G25:J25"/>
    <mergeCell ref="K25:N25"/>
    <mergeCell ref="O25:Q25"/>
    <mergeCell ref="R25:T25"/>
    <mergeCell ref="U25:W25"/>
    <mergeCell ref="G23:J23"/>
    <mergeCell ref="K23:N23"/>
    <mergeCell ref="O23:Q23"/>
    <mergeCell ref="R23:T23"/>
    <mergeCell ref="U23:W23"/>
    <mergeCell ref="X23:Z23"/>
    <mergeCell ref="AA23:AC23"/>
    <mergeCell ref="AD23:AF23"/>
    <mergeCell ref="X25:Z25"/>
    <mergeCell ref="AA25:AC25"/>
    <mergeCell ref="G24:J24"/>
    <mergeCell ref="K24:N24"/>
    <mergeCell ref="O24:Q24"/>
    <mergeCell ref="R24:T24"/>
    <mergeCell ref="U24:W24"/>
    <mergeCell ref="X24:Z24"/>
    <mergeCell ref="G21:J21"/>
    <mergeCell ref="K21:N21"/>
    <mergeCell ref="O21:Q21"/>
    <mergeCell ref="R21:T21"/>
    <mergeCell ref="U21:W21"/>
    <mergeCell ref="X21:Z21"/>
    <mergeCell ref="AA21:AC21"/>
    <mergeCell ref="AD21:AF21"/>
    <mergeCell ref="G22:J22"/>
    <mergeCell ref="K22:N22"/>
    <mergeCell ref="O22:Q22"/>
    <mergeCell ref="R22:T22"/>
    <mergeCell ref="U22:W22"/>
    <mergeCell ref="X22:Z22"/>
    <mergeCell ref="AA22:AC22"/>
    <mergeCell ref="AD22:AF22"/>
    <mergeCell ref="G19:J19"/>
    <mergeCell ref="K19:N19"/>
    <mergeCell ref="O19:Q19"/>
    <mergeCell ref="R19:T19"/>
    <mergeCell ref="U19:W19"/>
    <mergeCell ref="X19:Z19"/>
    <mergeCell ref="AA19:AC19"/>
    <mergeCell ref="AD19:AF19"/>
    <mergeCell ref="G20:J20"/>
    <mergeCell ref="K20:N20"/>
    <mergeCell ref="O20:Q20"/>
    <mergeCell ref="R20:T20"/>
    <mergeCell ref="U20:W20"/>
    <mergeCell ref="X20:Z20"/>
    <mergeCell ref="AA20:AC20"/>
    <mergeCell ref="AD20:AF20"/>
    <mergeCell ref="G17:J17"/>
    <mergeCell ref="K17:N17"/>
    <mergeCell ref="O17:Q17"/>
    <mergeCell ref="R17:T17"/>
    <mergeCell ref="U17:W17"/>
    <mergeCell ref="X17:Z17"/>
    <mergeCell ref="AA17:AC17"/>
    <mergeCell ref="AD17:AF17"/>
    <mergeCell ref="G18:J18"/>
    <mergeCell ref="K18:N18"/>
    <mergeCell ref="O18:Q18"/>
    <mergeCell ref="R18:T18"/>
    <mergeCell ref="U18:W18"/>
    <mergeCell ref="X18:Z18"/>
    <mergeCell ref="AA18:AC18"/>
    <mergeCell ref="AD18:AF18"/>
    <mergeCell ref="AD15:AF15"/>
    <mergeCell ref="G16:J16"/>
    <mergeCell ref="K16:N16"/>
    <mergeCell ref="O16:Q16"/>
    <mergeCell ref="R16:T16"/>
    <mergeCell ref="U16:W16"/>
    <mergeCell ref="X16:Z16"/>
    <mergeCell ref="AA16:AC16"/>
    <mergeCell ref="AD16:AF16"/>
    <mergeCell ref="AD13:AF13"/>
    <mergeCell ref="G14:J14"/>
    <mergeCell ref="K14:N14"/>
    <mergeCell ref="O14:Q14"/>
    <mergeCell ref="R14:T14"/>
    <mergeCell ref="U14:W14"/>
    <mergeCell ref="X14:Z14"/>
    <mergeCell ref="AA14:AC14"/>
    <mergeCell ref="AD14:AF14"/>
    <mergeCell ref="S11:U11"/>
    <mergeCell ref="Z11:AB11"/>
    <mergeCell ref="B13:B15"/>
    <mergeCell ref="C13:C15"/>
    <mergeCell ref="D13:D15"/>
    <mergeCell ref="E13:E15"/>
    <mergeCell ref="F13:F15"/>
    <mergeCell ref="G13:J13"/>
    <mergeCell ref="K13:N13"/>
    <mergeCell ref="O13:Q13"/>
    <mergeCell ref="R13:T13"/>
    <mergeCell ref="U13:W13"/>
    <mergeCell ref="X13:Z13"/>
    <mergeCell ref="AA13:AC13"/>
    <mergeCell ref="O15:Q15"/>
    <mergeCell ref="R15:T15"/>
    <mergeCell ref="U15:W15"/>
    <mergeCell ref="X15:Z15"/>
    <mergeCell ref="AA15:AC15"/>
  </mergeCells>
  <phoneticPr fontId="2"/>
  <pageMargins left="0.39370078740157483" right="0.19685039370078741" top="0.51181102362204722" bottom="0.51181102362204722" header="0.31496062992125984" footer="0.27559055118110237"/>
  <pageSetup paperSize="9" orientation="landscape" r:id="rId1"/>
  <headerFooter scaleWithDoc="0" alignWithMargins="0">
    <oddFooter>&amp;L&amp;9 2026.03.31新PS&amp;C-4-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DB49-242F-4C09-AD72-CFD7E65872DE}">
  <sheetPr>
    <pageSetUpPr fitToPage="1"/>
  </sheetPr>
  <dimension ref="B1:AP31"/>
  <sheetViews>
    <sheetView zoomScaleNormal="100" workbookViewId="0">
      <selection activeCell="L12" sqref="L12:O12"/>
    </sheetView>
  </sheetViews>
  <sheetFormatPr defaultRowHeight="13.5" x14ac:dyDescent="0.15"/>
  <cols>
    <col min="1" max="1" width="1.125" customWidth="1"/>
    <col min="2" max="2" width="13.625" customWidth="1"/>
    <col min="3" max="3" width="15.75" customWidth="1"/>
    <col min="4" max="4" width="7.5" customWidth="1"/>
    <col min="5" max="10" width="8.625" customWidth="1"/>
    <col min="11" max="11" width="6.375" customWidth="1"/>
    <col min="12" max="24" width="2.875" customWidth="1"/>
    <col min="25" max="25" width="4.125" customWidth="1"/>
    <col min="26" max="26" width="2.875" customWidth="1"/>
    <col min="27" max="27" width="1.625" customWidth="1"/>
    <col min="28" max="28" width="4" customWidth="1"/>
  </cols>
  <sheetData>
    <row r="1" spans="2:42" ht="19.5" customHeight="1" x14ac:dyDescent="0.2">
      <c r="B1" s="2" t="s">
        <v>236</v>
      </c>
    </row>
    <row r="2" spans="2:42" ht="18" customHeight="1" x14ac:dyDescent="0.15">
      <c r="B2" s="3" t="s">
        <v>237</v>
      </c>
      <c r="T2" s="495">
        <f>表1!Z2</f>
        <v>0</v>
      </c>
      <c r="U2" s="496"/>
      <c r="V2" s="496"/>
      <c r="W2" s="496"/>
      <c r="X2" s="496"/>
      <c r="Y2" s="496"/>
      <c r="Z2" s="497"/>
    </row>
    <row r="3" spans="2:42" ht="18" customHeight="1" x14ac:dyDescent="0.15">
      <c r="B3" s="22" t="s">
        <v>238</v>
      </c>
      <c r="T3" s="498"/>
      <c r="U3" s="499"/>
      <c r="V3" s="499"/>
      <c r="W3" s="499"/>
      <c r="X3" s="499"/>
      <c r="Y3" s="499"/>
      <c r="Z3" s="500"/>
    </row>
    <row r="4" spans="2:42" ht="9.9499999999999993" customHeight="1" x14ac:dyDescent="0.15"/>
    <row r="5" spans="2:42" ht="15" customHeight="1" x14ac:dyDescent="0.15">
      <c r="B5" s="4" t="s">
        <v>129</v>
      </c>
    </row>
    <row r="6" spans="2:42" ht="18" customHeight="1" x14ac:dyDescent="0.15">
      <c r="B6" s="22" t="s">
        <v>239</v>
      </c>
      <c r="C6" s="66"/>
      <c r="D6" s="22"/>
    </row>
    <row r="7" spans="2:42" ht="18" customHeight="1" x14ac:dyDescent="0.15">
      <c r="B7" s="22" t="s">
        <v>240</v>
      </c>
      <c r="C7" s="22"/>
      <c r="D7" s="22"/>
    </row>
    <row r="8" spans="2:42" ht="18" customHeight="1" x14ac:dyDescent="0.15">
      <c r="B8" s="22" t="s">
        <v>241</v>
      </c>
      <c r="C8" s="22"/>
      <c r="D8" s="22"/>
    </row>
    <row r="9" spans="2:42" ht="18" customHeight="1" x14ac:dyDescent="0.15">
      <c r="B9" s="22" t="s">
        <v>152</v>
      </c>
      <c r="C9" s="22"/>
      <c r="D9" s="22"/>
    </row>
    <row r="10" spans="2:42" ht="18" customHeight="1" x14ac:dyDescent="0.15">
      <c r="B10" s="218" t="s">
        <v>268</v>
      </c>
      <c r="C10" s="22"/>
      <c r="D10" s="22"/>
    </row>
    <row r="11" spans="2:42" ht="15" customHeight="1" x14ac:dyDescent="0.15"/>
    <row r="12" spans="2:42" s="47" customFormat="1" ht="18" customHeight="1" x14ac:dyDescent="0.15">
      <c r="B12" s="46"/>
      <c r="C12" s="46"/>
      <c r="D12" s="46"/>
      <c r="E12" s="46"/>
      <c r="F12" s="46"/>
      <c r="G12" s="46"/>
      <c r="H12" s="46"/>
      <c r="I12" s="46"/>
      <c r="J12" s="46"/>
      <c r="K12" s="63" t="s">
        <v>130</v>
      </c>
      <c r="L12" s="337"/>
      <c r="M12" s="337"/>
      <c r="N12" s="337"/>
      <c r="O12" s="337"/>
      <c r="P12" s="47" t="s">
        <v>75</v>
      </c>
      <c r="Q12" s="301"/>
      <c r="R12" s="48" t="s">
        <v>74</v>
      </c>
      <c r="S12" s="48" t="s">
        <v>131</v>
      </c>
      <c r="T12" s="337"/>
      <c r="U12" s="337"/>
      <c r="V12" s="337"/>
      <c r="W12" s="337"/>
      <c r="X12" s="47" t="s">
        <v>75</v>
      </c>
      <c r="Y12" s="301"/>
      <c r="Z12" s="48" t="s">
        <v>74</v>
      </c>
      <c r="AA12" s="47" t="s">
        <v>132</v>
      </c>
      <c r="AF12" s="64"/>
      <c r="AG12" s="64"/>
      <c r="AH12" s="64"/>
      <c r="AI12" s="64"/>
      <c r="AJ12" s="64"/>
      <c r="AK12" s="64"/>
      <c r="AL12" s="64"/>
      <c r="AM12" s="64"/>
      <c r="AN12" s="64"/>
      <c r="AO12" s="64"/>
      <c r="AP12" s="64"/>
    </row>
    <row r="13" spans="2:42" s="47" customFormat="1" ht="4.5" customHeight="1" thickBot="1" x14ac:dyDescent="0.2">
      <c r="B13" s="46"/>
      <c r="C13" s="46"/>
      <c r="D13" s="46"/>
      <c r="E13" s="46"/>
      <c r="F13" s="46"/>
      <c r="G13" s="46"/>
      <c r="H13" s="46"/>
      <c r="I13" s="46"/>
      <c r="J13" s="46"/>
      <c r="K13" s="63"/>
      <c r="L13" s="57"/>
      <c r="M13" s="57"/>
      <c r="N13" s="57"/>
      <c r="P13" s="57"/>
      <c r="Q13" s="57"/>
      <c r="R13" s="48"/>
      <c r="S13" s="48"/>
      <c r="T13" s="57"/>
      <c r="U13" s="57"/>
      <c r="V13" s="57"/>
      <c r="X13" s="57"/>
      <c r="Y13" s="57"/>
      <c r="Z13" s="48"/>
      <c r="AF13" s="64"/>
      <c r="AG13" s="64"/>
      <c r="AH13" s="64"/>
      <c r="AI13" s="64"/>
      <c r="AJ13" s="64"/>
      <c r="AK13" s="64"/>
      <c r="AL13" s="64"/>
      <c r="AM13" s="64"/>
      <c r="AN13" s="64"/>
      <c r="AO13" s="64"/>
      <c r="AP13" s="64"/>
    </row>
    <row r="14" spans="2:42" ht="21.95" customHeight="1" x14ac:dyDescent="0.15">
      <c r="B14" s="338" t="s">
        <v>232</v>
      </c>
      <c r="C14" s="355" t="s">
        <v>29</v>
      </c>
      <c r="D14" s="349" t="s">
        <v>27</v>
      </c>
      <c r="E14" s="458" t="s">
        <v>35</v>
      </c>
      <c r="F14" s="344"/>
      <c r="G14" s="459"/>
      <c r="H14" s="458" t="s">
        <v>36</v>
      </c>
      <c r="I14" s="344"/>
      <c r="J14" s="355"/>
      <c r="K14" s="458" t="s">
        <v>25</v>
      </c>
      <c r="L14" s="354"/>
      <c r="M14" s="344"/>
      <c r="N14" s="344"/>
      <c r="O14" s="344"/>
      <c r="P14" s="344"/>
      <c r="Q14" s="344"/>
      <c r="R14" s="459"/>
      <c r="S14" s="352" t="s">
        <v>274</v>
      </c>
      <c r="T14" s="353"/>
      <c r="U14" s="353"/>
      <c r="V14" s="353"/>
      <c r="W14" s="353"/>
      <c r="X14" s="353"/>
      <c r="Y14" s="353"/>
      <c r="Z14" s="353"/>
      <c r="AA14" s="362"/>
    </row>
    <row r="15" spans="2:42" ht="27" customHeight="1" x14ac:dyDescent="0.15">
      <c r="B15" s="339"/>
      <c r="C15" s="366"/>
      <c r="D15" s="350"/>
      <c r="E15" s="185" t="s">
        <v>206</v>
      </c>
      <c r="F15" s="186" t="s">
        <v>2</v>
      </c>
      <c r="G15" s="187" t="s">
        <v>13</v>
      </c>
      <c r="H15" s="179" t="s">
        <v>206</v>
      </c>
      <c r="I15" s="180" t="s">
        <v>2</v>
      </c>
      <c r="J15" s="180" t="s">
        <v>13</v>
      </c>
      <c r="K15" s="363" t="s">
        <v>205</v>
      </c>
      <c r="L15" s="365"/>
      <c r="M15" s="461" t="s">
        <v>2</v>
      </c>
      <c r="N15" s="461"/>
      <c r="O15" s="461"/>
      <c r="P15" s="461" t="s">
        <v>207</v>
      </c>
      <c r="Q15" s="461"/>
      <c r="R15" s="462"/>
      <c r="S15" s="364" t="s">
        <v>14</v>
      </c>
      <c r="T15" s="364"/>
      <c r="U15" s="365"/>
      <c r="V15" s="461" t="s">
        <v>289</v>
      </c>
      <c r="W15" s="461"/>
      <c r="X15" s="461"/>
      <c r="Y15" s="366" t="s">
        <v>13</v>
      </c>
      <c r="Z15" s="364"/>
      <c r="AA15" s="368"/>
    </row>
    <row r="16" spans="2:42" ht="21.95" customHeight="1" thickBot="1" x14ac:dyDescent="0.2">
      <c r="B16" s="340"/>
      <c r="C16" s="357"/>
      <c r="D16" s="351"/>
      <c r="E16" s="25" t="s">
        <v>133</v>
      </c>
      <c r="F16" s="23" t="s">
        <v>134</v>
      </c>
      <c r="G16" s="147" t="s">
        <v>135</v>
      </c>
      <c r="H16" s="290" t="s">
        <v>133</v>
      </c>
      <c r="I16" s="35" t="s">
        <v>134</v>
      </c>
      <c r="J16" s="12" t="s">
        <v>135</v>
      </c>
      <c r="K16" s="360" t="s">
        <v>133</v>
      </c>
      <c r="L16" s="361"/>
      <c r="M16" s="346" t="s">
        <v>134</v>
      </c>
      <c r="N16" s="346"/>
      <c r="O16" s="346"/>
      <c r="P16" s="346" t="s">
        <v>135</v>
      </c>
      <c r="Q16" s="346"/>
      <c r="R16" s="460"/>
      <c r="S16" s="358" t="s">
        <v>133</v>
      </c>
      <c r="T16" s="358"/>
      <c r="U16" s="361"/>
      <c r="V16" s="357" t="s">
        <v>134</v>
      </c>
      <c r="W16" s="358"/>
      <c r="X16" s="361"/>
      <c r="Y16" s="357" t="s">
        <v>135</v>
      </c>
      <c r="Z16" s="358"/>
      <c r="AA16" s="463"/>
    </row>
    <row r="17" spans="2:27" ht="21.95" customHeight="1" thickTop="1" x14ac:dyDescent="0.15">
      <c r="B17" s="264" t="str">
        <f>IF(COUNTA(表1!B16)=0,"",表1!B16)</f>
        <v/>
      </c>
      <c r="C17" s="268" t="str">
        <f>IF(COUNTA(表1!D16)=0,"",表1!D16)</f>
        <v/>
      </c>
      <c r="D17" s="272" t="str">
        <f>IF(COUNTA(表1!F16)=0,"",表1!F16)</f>
        <v/>
      </c>
      <c r="E17" s="230" t="str">
        <f>IF(COUNTA(表1!R16)=0,"",表1!R16)</f>
        <v/>
      </c>
      <c r="F17" s="260"/>
      <c r="G17" s="287" t="str">
        <f>IF(COUNT(F17)=0,"",E17*(100-F17)/100)</f>
        <v/>
      </c>
      <c r="H17" s="230" t="str">
        <f>IF(COUNTA(表1!U16)=0,"",表1!U16)</f>
        <v/>
      </c>
      <c r="I17" s="259"/>
      <c r="J17" s="291" t="str">
        <f>IF(COUNT(I17)=0,"",H17*(100-I17)/100)</f>
        <v/>
      </c>
      <c r="K17" s="385" t="str">
        <f>IF(COUNTA(表1!O16)=0,"",表1!O16)</f>
        <v/>
      </c>
      <c r="L17" s="464"/>
      <c r="M17" s="465"/>
      <c r="N17" s="466"/>
      <c r="O17" s="467"/>
      <c r="P17" s="468" t="str">
        <f>IF(COUNT(M17)=0,"",(K17*(100-M17)/100))</f>
        <v/>
      </c>
      <c r="Q17" s="468"/>
      <c r="R17" s="469"/>
      <c r="S17" s="470" t="str">
        <f>表1!AA16</f>
        <v/>
      </c>
      <c r="T17" s="471"/>
      <c r="U17" s="471"/>
      <c r="V17" s="472"/>
      <c r="W17" s="472"/>
      <c r="X17" s="472"/>
      <c r="Y17" s="471" t="str">
        <f>IF(COUNT(V17)=0,"",ROUND(S17*(100-V17)/100,2))</f>
        <v/>
      </c>
      <c r="Z17" s="471"/>
      <c r="AA17" s="473"/>
    </row>
    <row r="18" spans="2:27" ht="21.95" customHeight="1" x14ac:dyDescent="0.15">
      <c r="B18" s="265" t="str">
        <f>IF(COUNTA(表1!B17)=0,"",表1!B17)</f>
        <v/>
      </c>
      <c r="C18" s="269" t="str">
        <f>IF(COUNTA(表1!D17)=0,"",表1!D17)</f>
        <v/>
      </c>
      <c r="D18" s="273" t="str">
        <f>IF(COUNTA(表1!F17)=0,"",表1!F17)</f>
        <v/>
      </c>
      <c r="E18" s="231" t="str">
        <f>IF(COUNTA(表1!R17)=0,"",表1!R17)</f>
        <v/>
      </c>
      <c r="F18" s="262"/>
      <c r="G18" s="288" t="str">
        <f t="shared" ref="G18:G25" si="0">IF(COUNT(F18)=0,"",E18*(100-F18)/100)</f>
        <v/>
      </c>
      <c r="H18" s="231" t="str">
        <f>IF(COUNTA(表1!U17)=0,"",表1!U17)</f>
        <v/>
      </c>
      <c r="I18" s="261"/>
      <c r="J18" s="292" t="str">
        <f t="shared" ref="J18:J25" si="1">IF(COUNT(I18)=0,"",H18*(100-I18)/100)</f>
        <v/>
      </c>
      <c r="K18" s="403" t="str">
        <f>IF(COUNTA(表1!O17)=0,"",表1!O17)</f>
        <v/>
      </c>
      <c r="L18" s="476"/>
      <c r="M18" s="477"/>
      <c r="N18" s="478"/>
      <c r="O18" s="479"/>
      <c r="P18" s="474" t="str">
        <f t="shared" ref="P18:P25" si="2">IF(COUNT(M18)=0,"",(K18*(100-M18)/100))</f>
        <v/>
      </c>
      <c r="Q18" s="474"/>
      <c r="R18" s="480"/>
      <c r="S18" s="481" t="str">
        <f>表1!AA17</f>
        <v/>
      </c>
      <c r="T18" s="474"/>
      <c r="U18" s="474"/>
      <c r="V18" s="482"/>
      <c r="W18" s="482"/>
      <c r="X18" s="482"/>
      <c r="Y18" s="474" t="str">
        <f t="shared" ref="Y18:Y25" si="3">IF(COUNT(V18)=0,"",ROUND(S18*(100-V18)/100,2))</f>
        <v/>
      </c>
      <c r="Z18" s="474"/>
      <c r="AA18" s="475"/>
    </row>
    <row r="19" spans="2:27" ht="21.95" customHeight="1" x14ac:dyDescent="0.15">
      <c r="B19" s="265" t="str">
        <f>IF(COUNTA(表1!B18)=0,"",表1!B18)</f>
        <v/>
      </c>
      <c r="C19" s="269" t="str">
        <f>IF(COUNTA(表1!D18)=0,"",表1!D18)</f>
        <v/>
      </c>
      <c r="D19" s="273" t="str">
        <f>IF(COUNTA(表1!F18)=0,"",表1!F18)</f>
        <v/>
      </c>
      <c r="E19" s="231" t="str">
        <f>IF(COUNTA(表1!R18)=0,"",表1!R18)</f>
        <v/>
      </c>
      <c r="F19" s="262"/>
      <c r="G19" s="288" t="str">
        <f t="shared" si="0"/>
        <v/>
      </c>
      <c r="H19" s="231" t="str">
        <f>IF(COUNTA(表1!U18)=0,"",表1!U18)</f>
        <v/>
      </c>
      <c r="I19" s="261"/>
      <c r="J19" s="292" t="str">
        <f t="shared" si="1"/>
        <v/>
      </c>
      <c r="K19" s="403" t="str">
        <f>IF(COUNTA(表1!O18)=0,"",表1!O18)</f>
        <v/>
      </c>
      <c r="L19" s="476"/>
      <c r="M19" s="477"/>
      <c r="N19" s="478"/>
      <c r="O19" s="479"/>
      <c r="P19" s="474" t="str">
        <f t="shared" si="2"/>
        <v/>
      </c>
      <c r="Q19" s="474"/>
      <c r="R19" s="480"/>
      <c r="S19" s="481" t="str">
        <f>表1!AA18</f>
        <v/>
      </c>
      <c r="T19" s="474"/>
      <c r="U19" s="474"/>
      <c r="V19" s="482"/>
      <c r="W19" s="482"/>
      <c r="X19" s="482"/>
      <c r="Y19" s="474" t="str">
        <f t="shared" si="3"/>
        <v/>
      </c>
      <c r="Z19" s="474"/>
      <c r="AA19" s="475"/>
    </row>
    <row r="20" spans="2:27" ht="21.95" customHeight="1" x14ac:dyDescent="0.15">
      <c r="B20" s="265" t="str">
        <f>IF(COUNTA(表1!B19)=0,"",表1!B19)</f>
        <v/>
      </c>
      <c r="C20" s="269" t="str">
        <f>IF(COUNTA(表1!D19)=0,"",表1!D19)</f>
        <v/>
      </c>
      <c r="D20" s="273" t="str">
        <f>IF(COUNTA(表1!F19)=0,"",表1!F19)</f>
        <v/>
      </c>
      <c r="E20" s="231" t="str">
        <f>IF(COUNTA(表1!R19)=0,"",表1!R19)</f>
        <v/>
      </c>
      <c r="F20" s="262"/>
      <c r="G20" s="288" t="str">
        <f t="shared" si="0"/>
        <v/>
      </c>
      <c r="H20" s="231" t="str">
        <f>IF(COUNTA(表1!U19)=0,"",表1!U19)</f>
        <v/>
      </c>
      <c r="I20" s="261"/>
      <c r="J20" s="292" t="str">
        <f t="shared" si="1"/>
        <v/>
      </c>
      <c r="K20" s="403" t="str">
        <f>IF(COUNTA(表1!O19)=0,"",表1!O19)</f>
        <v/>
      </c>
      <c r="L20" s="476"/>
      <c r="M20" s="477"/>
      <c r="N20" s="478"/>
      <c r="O20" s="479"/>
      <c r="P20" s="474" t="str">
        <f t="shared" si="2"/>
        <v/>
      </c>
      <c r="Q20" s="474"/>
      <c r="R20" s="480"/>
      <c r="S20" s="481" t="str">
        <f>表1!AA19</f>
        <v/>
      </c>
      <c r="T20" s="474"/>
      <c r="U20" s="474"/>
      <c r="V20" s="482"/>
      <c r="W20" s="482"/>
      <c r="X20" s="482"/>
      <c r="Y20" s="474" t="str">
        <f t="shared" si="3"/>
        <v/>
      </c>
      <c r="Z20" s="474"/>
      <c r="AA20" s="475"/>
    </row>
    <row r="21" spans="2:27" ht="21.95" customHeight="1" x14ac:dyDescent="0.15">
      <c r="B21" s="265" t="str">
        <f>IF(COUNTA(表1!B20)=0,"",表1!B20)</f>
        <v/>
      </c>
      <c r="C21" s="269" t="str">
        <f>IF(COUNTA(表1!D20)=0,"",表1!D20)</f>
        <v/>
      </c>
      <c r="D21" s="273" t="str">
        <f>IF(COUNTA(表1!F20)=0,"",表1!F20)</f>
        <v/>
      </c>
      <c r="E21" s="231" t="str">
        <f>IF(COUNTA(表1!R20)=0,"",表1!R20)</f>
        <v/>
      </c>
      <c r="F21" s="262"/>
      <c r="G21" s="288" t="str">
        <f t="shared" si="0"/>
        <v/>
      </c>
      <c r="H21" s="231" t="str">
        <f>IF(COUNTA(表1!U20)=0,"",表1!U20)</f>
        <v/>
      </c>
      <c r="I21" s="261"/>
      <c r="J21" s="292" t="str">
        <f t="shared" si="1"/>
        <v/>
      </c>
      <c r="K21" s="403" t="str">
        <f>IF(COUNTA(表1!O20)=0,"",表1!O20)</f>
        <v/>
      </c>
      <c r="L21" s="476"/>
      <c r="M21" s="477"/>
      <c r="N21" s="478"/>
      <c r="O21" s="479"/>
      <c r="P21" s="474" t="str">
        <f t="shared" si="2"/>
        <v/>
      </c>
      <c r="Q21" s="474"/>
      <c r="R21" s="480"/>
      <c r="S21" s="481" t="str">
        <f>表1!AA20</f>
        <v/>
      </c>
      <c r="T21" s="474"/>
      <c r="U21" s="474"/>
      <c r="V21" s="482"/>
      <c r="W21" s="482"/>
      <c r="X21" s="482"/>
      <c r="Y21" s="474" t="str">
        <f t="shared" si="3"/>
        <v/>
      </c>
      <c r="Z21" s="474"/>
      <c r="AA21" s="475"/>
    </row>
    <row r="22" spans="2:27" ht="21.95" customHeight="1" x14ac:dyDescent="0.15">
      <c r="B22" s="265" t="str">
        <f>IF(COUNTA(表1!B21)=0,"",表1!B21)</f>
        <v/>
      </c>
      <c r="C22" s="12" t="str">
        <f>IF(COUNTA(表1!D21)=0,"",表1!D21)</f>
        <v/>
      </c>
      <c r="D22" s="274" t="str">
        <f>IF(COUNTA(表1!F21)=0,"",表1!F21)</f>
        <v/>
      </c>
      <c r="E22" s="232" t="str">
        <f>IF(COUNTA(表1!R21)=0,"",表1!R21)</f>
        <v/>
      </c>
      <c r="F22" s="262"/>
      <c r="G22" s="288" t="str">
        <f t="shared" si="0"/>
        <v/>
      </c>
      <c r="H22" s="231" t="str">
        <f>IF(COUNTA(表1!U21)=0,"",表1!U21)</f>
        <v/>
      </c>
      <c r="I22" s="261"/>
      <c r="J22" s="292" t="str">
        <f t="shared" si="1"/>
        <v/>
      </c>
      <c r="K22" s="403" t="str">
        <f>IF(COUNTA(表1!O21)=0,"",表1!O21)</f>
        <v/>
      </c>
      <c r="L22" s="476"/>
      <c r="M22" s="477"/>
      <c r="N22" s="478"/>
      <c r="O22" s="479"/>
      <c r="P22" s="474" t="str">
        <f t="shared" si="2"/>
        <v/>
      </c>
      <c r="Q22" s="474"/>
      <c r="R22" s="480"/>
      <c r="S22" s="481" t="str">
        <f>表1!AA21</f>
        <v/>
      </c>
      <c r="T22" s="474"/>
      <c r="U22" s="474"/>
      <c r="V22" s="482"/>
      <c r="W22" s="482"/>
      <c r="X22" s="482"/>
      <c r="Y22" s="474" t="str">
        <f t="shared" si="3"/>
        <v/>
      </c>
      <c r="Z22" s="474"/>
      <c r="AA22" s="475"/>
    </row>
    <row r="23" spans="2:27" ht="21.95" customHeight="1" x14ac:dyDescent="0.15">
      <c r="B23" s="264" t="str">
        <f>IF(COUNTA(表1!B22)=0,"",表1!B22)</f>
        <v/>
      </c>
      <c r="C23" s="12" t="str">
        <f>IF(COUNTA(表1!D22)=0,"",表1!D22)</f>
        <v/>
      </c>
      <c r="D23" s="12" t="str">
        <f>IF(COUNTA(表1!F22)=0,"",表1!F22)</f>
        <v/>
      </c>
      <c r="E23" s="232" t="str">
        <f>IF(COUNTA(表1!R22)=0,"",表1!R22)</f>
        <v/>
      </c>
      <c r="F23" s="262"/>
      <c r="G23" s="288" t="str">
        <f t="shared" si="0"/>
        <v/>
      </c>
      <c r="H23" s="231" t="str">
        <f>IF(COUNTA(表1!U22)=0,"",表1!U22)</f>
        <v/>
      </c>
      <c r="I23" s="261"/>
      <c r="J23" s="292" t="str">
        <f t="shared" si="1"/>
        <v/>
      </c>
      <c r="K23" s="403" t="str">
        <f>IF(COUNTA(表1!O22)=0,"",表1!O22)</f>
        <v/>
      </c>
      <c r="L23" s="476"/>
      <c r="M23" s="477"/>
      <c r="N23" s="478"/>
      <c r="O23" s="479"/>
      <c r="P23" s="483" t="str">
        <f t="shared" si="2"/>
        <v/>
      </c>
      <c r="Q23" s="404"/>
      <c r="R23" s="484"/>
      <c r="S23" s="403" t="str">
        <f>表1!AA22</f>
        <v/>
      </c>
      <c r="T23" s="404"/>
      <c r="U23" s="476"/>
      <c r="V23" s="477"/>
      <c r="W23" s="478"/>
      <c r="X23" s="479"/>
      <c r="Y23" s="483" t="str">
        <f t="shared" si="3"/>
        <v/>
      </c>
      <c r="Z23" s="404"/>
      <c r="AA23" s="513"/>
    </row>
    <row r="24" spans="2:27" ht="21.95" customHeight="1" x14ac:dyDescent="0.15">
      <c r="B24" s="266" t="str">
        <f>IF(COUNTA(表1!B23)=0,"",表1!B23)</f>
        <v/>
      </c>
      <c r="C24" s="270" t="str">
        <f>IF(COUNTA(表1!D23)=0,"",表1!D23)</f>
        <v/>
      </c>
      <c r="D24" s="269" t="str">
        <f>IF(COUNTA(表1!F23)=0,"",表1!F23)</f>
        <v/>
      </c>
      <c r="E24" s="231" t="str">
        <f>IF(COUNTA(表1!R23)=0,"",表1!R23)</f>
        <v/>
      </c>
      <c r="F24" s="262"/>
      <c r="G24" s="288" t="str">
        <f t="shared" si="0"/>
        <v/>
      </c>
      <c r="H24" s="231" t="str">
        <f>IF(COUNTA(表1!U23)=0,"",表1!U23)</f>
        <v/>
      </c>
      <c r="I24" s="261"/>
      <c r="J24" s="292" t="str">
        <f t="shared" si="1"/>
        <v/>
      </c>
      <c r="K24" s="403" t="str">
        <f>IF(COUNTA(表1!O23)=0,"",表1!O23)</f>
        <v/>
      </c>
      <c r="L24" s="476"/>
      <c r="M24" s="477"/>
      <c r="N24" s="478"/>
      <c r="O24" s="479"/>
      <c r="P24" s="474" t="str">
        <f t="shared" si="2"/>
        <v/>
      </c>
      <c r="Q24" s="474"/>
      <c r="R24" s="480"/>
      <c r="S24" s="481" t="str">
        <f>表1!AA23</f>
        <v/>
      </c>
      <c r="T24" s="474"/>
      <c r="U24" s="474"/>
      <c r="V24" s="482"/>
      <c r="W24" s="482"/>
      <c r="X24" s="482"/>
      <c r="Y24" s="474" t="str">
        <f t="shared" si="3"/>
        <v/>
      </c>
      <c r="Z24" s="474"/>
      <c r="AA24" s="475"/>
    </row>
    <row r="25" spans="2:27" ht="21.95" customHeight="1" thickBot="1" x14ac:dyDescent="0.2">
      <c r="B25" s="267" t="str">
        <f>IF(COUNTA(表1!B24)=0,"",表1!B24)</f>
        <v/>
      </c>
      <c r="C25" s="271" t="str">
        <f>IF(COUNTA(表1!D24)=0,"",表1!D24)</f>
        <v/>
      </c>
      <c r="D25" s="275" t="str">
        <f>IF(COUNTA(表1!F24)=0,"",表1!F24)</f>
        <v/>
      </c>
      <c r="E25" s="233" t="str">
        <f>IF(COUNTA(表1!R24)=0,"",表1!R24)</f>
        <v/>
      </c>
      <c r="F25" s="234"/>
      <c r="G25" s="289" t="str">
        <f t="shared" si="0"/>
        <v/>
      </c>
      <c r="H25" s="233" t="str">
        <f>IF(COUNTA(表1!U24)=0,"",表1!U24)</f>
        <v/>
      </c>
      <c r="I25" s="263"/>
      <c r="J25" s="293" t="str">
        <f t="shared" si="1"/>
        <v/>
      </c>
      <c r="K25" s="485" t="str">
        <f>IF(COUNTA(表1!O24)=0,"",表1!O24)</f>
        <v/>
      </c>
      <c r="L25" s="486"/>
      <c r="M25" s="487"/>
      <c r="N25" s="488"/>
      <c r="O25" s="489"/>
      <c r="P25" s="490" t="str">
        <f t="shared" si="2"/>
        <v/>
      </c>
      <c r="Q25" s="490"/>
      <c r="R25" s="491"/>
      <c r="S25" s="492" t="str">
        <f>表1!AA24</f>
        <v/>
      </c>
      <c r="T25" s="490"/>
      <c r="U25" s="490"/>
      <c r="V25" s="493"/>
      <c r="W25" s="493"/>
      <c r="X25" s="493"/>
      <c r="Y25" s="490" t="str">
        <f t="shared" si="3"/>
        <v/>
      </c>
      <c r="Z25" s="490"/>
      <c r="AA25" s="494"/>
    </row>
    <row r="26" spans="2:27" ht="21.95" customHeight="1" thickTop="1" thickBot="1" x14ac:dyDescent="0.2">
      <c r="B26" s="8"/>
      <c r="C26" s="8"/>
      <c r="D26" s="8"/>
      <c r="E26" s="188"/>
      <c r="F26" s="190"/>
      <c r="G26" s="189"/>
      <c r="H26" s="189"/>
      <c r="I26" s="190"/>
      <c r="J26" s="189"/>
      <c r="K26" s="502"/>
      <c r="L26" s="502"/>
      <c r="M26" s="503"/>
      <c r="N26" s="503"/>
      <c r="O26" s="503"/>
      <c r="P26" s="504" t="s">
        <v>255</v>
      </c>
      <c r="Q26" s="505"/>
      <c r="R26" s="506"/>
      <c r="S26" s="507" t="str">
        <f>IF(COUNT(S17:U25)=0,"",SUM(S17:U25))</f>
        <v/>
      </c>
      <c r="T26" s="508"/>
      <c r="U26" s="509"/>
      <c r="V26" s="510" t="str">
        <f>IF(COUNT(V17:V25)=0,"",(100-100*Y26/S26))</f>
        <v/>
      </c>
      <c r="W26" s="510"/>
      <c r="X26" s="510"/>
      <c r="Y26" s="511" t="str">
        <f>IF(COUNT(Y17:AA25)=0,"",SUM(Y17:AA25))</f>
        <v/>
      </c>
      <c r="Z26" s="511"/>
      <c r="AA26" s="512"/>
    </row>
    <row r="27" spans="2:27" ht="13.5" customHeight="1" x14ac:dyDescent="0.15">
      <c r="B27" s="501" t="s">
        <v>208</v>
      </c>
      <c r="C27" s="501"/>
      <c r="D27" s="501"/>
      <c r="E27" s="501"/>
      <c r="F27" s="501"/>
      <c r="G27" s="501"/>
      <c r="H27" s="501"/>
      <c r="I27" s="501"/>
      <c r="J27" s="501"/>
      <c r="K27" s="501"/>
      <c r="L27" s="501"/>
      <c r="M27" s="501"/>
      <c r="N27" s="501"/>
      <c r="O27" s="501"/>
      <c r="P27" s="501"/>
      <c r="Q27" s="501"/>
      <c r="R27" s="501"/>
      <c r="S27" s="501"/>
      <c r="T27" s="36"/>
      <c r="U27" s="36"/>
    </row>
    <row r="30" spans="2:27" x14ac:dyDescent="0.15">
      <c r="O30" s="159"/>
    </row>
    <row r="31" spans="2:27" ht="14.25" x14ac:dyDescent="0.15">
      <c r="M31" s="52"/>
    </row>
  </sheetData>
  <protectedRanges>
    <protectedRange sqref="R12:S13" name="範囲1"/>
  </protectedRanges>
  <mergeCells count="83">
    <mergeCell ref="Y25:AA25"/>
    <mergeCell ref="T2:Z3"/>
    <mergeCell ref="L12:O12"/>
    <mergeCell ref="T12:W12"/>
    <mergeCell ref="B27:S27"/>
    <mergeCell ref="K26:L26"/>
    <mergeCell ref="M26:O26"/>
    <mergeCell ref="P26:R26"/>
    <mergeCell ref="S26:U26"/>
    <mergeCell ref="V26:X26"/>
    <mergeCell ref="Y26:AA26"/>
    <mergeCell ref="K23:L23"/>
    <mergeCell ref="M23:O23"/>
    <mergeCell ref="Y23:AA23"/>
    <mergeCell ref="V23:X23"/>
    <mergeCell ref="S23:U23"/>
    <mergeCell ref="K25:L25"/>
    <mergeCell ref="M25:O25"/>
    <mergeCell ref="P25:R25"/>
    <mergeCell ref="S25:U25"/>
    <mergeCell ref="V25:X25"/>
    <mergeCell ref="Y22:AA22"/>
    <mergeCell ref="K24:L24"/>
    <mergeCell ref="M24:O24"/>
    <mergeCell ref="P24:R24"/>
    <mergeCell ref="S24:U24"/>
    <mergeCell ref="V24:X24"/>
    <mergeCell ref="Y24:AA24"/>
    <mergeCell ref="P23:R23"/>
    <mergeCell ref="K22:L22"/>
    <mergeCell ref="M22:O22"/>
    <mergeCell ref="P22:R22"/>
    <mergeCell ref="S22:U22"/>
    <mergeCell ref="V22:X22"/>
    <mergeCell ref="Y20:AA20"/>
    <mergeCell ref="K21:L21"/>
    <mergeCell ref="M21:O21"/>
    <mergeCell ref="P21:R21"/>
    <mergeCell ref="S21:U21"/>
    <mergeCell ref="V21:X21"/>
    <mergeCell ref="Y21:AA21"/>
    <mergeCell ref="K20:L20"/>
    <mergeCell ref="M20:O20"/>
    <mergeCell ref="P20:R20"/>
    <mergeCell ref="S20:U20"/>
    <mergeCell ref="V20:X20"/>
    <mergeCell ref="Y18:AA18"/>
    <mergeCell ref="K19:L19"/>
    <mergeCell ref="M19:O19"/>
    <mergeCell ref="P19:R19"/>
    <mergeCell ref="S19:U19"/>
    <mergeCell ref="V19:X19"/>
    <mergeCell ref="Y19:AA19"/>
    <mergeCell ref="K18:L18"/>
    <mergeCell ref="M18:O18"/>
    <mergeCell ref="P18:R18"/>
    <mergeCell ref="S18:U18"/>
    <mergeCell ref="V18:X18"/>
    <mergeCell ref="S16:U16"/>
    <mergeCell ref="V16:X16"/>
    <mergeCell ref="Y16:AA16"/>
    <mergeCell ref="K17:L17"/>
    <mergeCell ref="M17:O17"/>
    <mergeCell ref="P17:R17"/>
    <mergeCell ref="S17:U17"/>
    <mergeCell ref="V17:X17"/>
    <mergeCell ref="Y17:AA17"/>
    <mergeCell ref="S14:AA14"/>
    <mergeCell ref="B14:B16"/>
    <mergeCell ref="C14:C16"/>
    <mergeCell ref="D14:D16"/>
    <mergeCell ref="E14:G14"/>
    <mergeCell ref="H14:J14"/>
    <mergeCell ref="K14:R14"/>
    <mergeCell ref="K16:L16"/>
    <mergeCell ref="M16:O16"/>
    <mergeCell ref="P16:R16"/>
    <mergeCell ref="K15:L15"/>
    <mergeCell ref="M15:O15"/>
    <mergeCell ref="P15:R15"/>
    <mergeCell ref="S15:U15"/>
    <mergeCell ref="V15:X15"/>
    <mergeCell ref="Y15:AA15"/>
  </mergeCells>
  <phoneticPr fontId="2"/>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2026.03.31新PS&amp;C-5-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9EC0-9ABC-4737-941C-C8C3CF09667B}">
  <sheetPr>
    <pageSetUpPr fitToPage="1"/>
  </sheetPr>
  <dimension ref="A1:F19"/>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242</v>
      </c>
      <c r="B1" s="2"/>
      <c r="C1" s="2"/>
      <c r="D1" s="2"/>
      <c r="E1" s="495">
        <f>表1!Z2</f>
        <v>0</v>
      </c>
      <c r="F1" s="497"/>
    </row>
    <row r="2" spans="1:6" ht="18" customHeight="1" x14ac:dyDescent="0.15">
      <c r="E2" s="498"/>
      <c r="F2" s="500"/>
    </row>
    <row r="3" spans="1:6" ht="18" customHeight="1" x14ac:dyDescent="0.15">
      <c r="A3" s="5"/>
      <c r="B3" t="s">
        <v>136</v>
      </c>
    </row>
    <row r="4" spans="1:6" ht="18" customHeight="1" x14ac:dyDescent="0.15">
      <c r="A4" s="5"/>
      <c r="B4" t="s">
        <v>243</v>
      </c>
    </row>
    <row r="5" spans="1:6" ht="6" customHeight="1" x14ac:dyDescent="0.15">
      <c r="A5" s="5"/>
    </row>
    <row r="6" spans="1:6" ht="18" customHeight="1" x14ac:dyDescent="0.15">
      <c r="C6" s="66" t="s">
        <v>244</v>
      </c>
    </row>
    <row r="7" spans="1:6" ht="18" customHeight="1" thickBot="1" x14ac:dyDescent="0.2"/>
    <row r="8" spans="1:6" ht="25.5" customHeight="1" thickBot="1" x14ac:dyDescent="0.2">
      <c r="B8" s="514" t="s">
        <v>15</v>
      </c>
      <c r="C8" s="515"/>
      <c r="D8" s="515"/>
      <c r="E8" s="516"/>
      <c r="F8" s="160" t="s">
        <v>16</v>
      </c>
    </row>
    <row r="9" spans="1:6" ht="45" customHeight="1" thickTop="1" x14ac:dyDescent="0.15">
      <c r="B9" s="161"/>
      <c r="C9" s="162" t="s">
        <v>3</v>
      </c>
      <c r="D9" s="163"/>
      <c r="E9" s="164"/>
      <c r="F9" s="227"/>
    </row>
    <row r="10" spans="1:6" ht="45" customHeight="1" x14ac:dyDescent="0.15">
      <c r="B10" s="165"/>
      <c r="C10" s="166" t="s">
        <v>4</v>
      </c>
      <c r="D10" s="167"/>
      <c r="E10" s="166"/>
      <c r="F10" s="227"/>
    </row>
    <row r="11" spans="1:6" ht="45" customHeight="1" x14ac:dyDescent="0.15">
      <c r="B11" s="165"/>
      <c r="C11" s="166" t="s">
        <v>5</v>
      </c>
      <c r="D11" s="167"/>
      <c r="E11" s="166"/>
      <c r="F11" s="227"/>
    </row>
    <row r="12" spans="1:6" ht="45" customHeight="1" x14ac:dyDescent="0.15">
      <c r="B12" s="165"/>
      <c r="C12" s="166" t="s">
        <v>6</v>
      </c>
      <c r="D12" s="167"/>
      <c r="E12" s="166"/>
      <c r="F12" s="227"/>
    </row>
    <row r="13" spans="1:6" ht="45" customHeight="1" x14ac:dyDescent="0.15">
      <c r="B13" s="165"/>
      <c r="C13" s="166" t="s">
        <v>7</v>
      </c>
      <c r="D13" s="167"/>
      <c r="E13" s="166"/>
      <c r="F13" s="227"/>
    </row>
    <row r="14" spans="1:6" ht="45" customHeight="1" x14ac:dyDescent="0.15">
      <c r="B14" s="165"/>
      <c r="C14" s="166" t="s">
        <v>8</v>
      </c>
      <c r="D14" s="167"/>
      <c r="E14" s="166"/>
      <c r="F14" s="227"/>
    </row>
    <row r="15" spans="1:6" ht="45" customHeight="1" x14ac:dyDescent="0.15">
      <c r="B15" s="165"/>
      <c r="C15" s="166" t="s">
        <v>9</v>
      </c>
      <c r="D15" s="167"/>
      <c r="E15" s="166"/>
      <c r="F15" s="227"/>
    </row>
    <row r="16" spans="1:6" ht="45" customHeight="1" x14ac:dyDescent="0.15">
      <c r="B16" s="165"/>
      <c r="C16" s="167" t="s">
        <v>52</v>
      </c>
      <c r="D16" s="177"/>
      <c r="E16" s="166" t="s">
        <v>137</v>
      </c>
      <c r="F16" s="227"/>
    </row>
    <row r="17" spans="2:6" ht="45" customHeight="1" thickBot="1" x14ac:dyDescent="0.2">
      <c r="B17" s="168"/>
      <c r="C17" s="169" t="s">
        <v>52</v>
      </c>
      <c r="D17" s="178"/>
      <c r="E17" s="170" t="s">
        <v>137</v>
      </c>
      <c r="F17" s="229"/>
    </row>
    <row r="19" spans="2:6" x14ac:dyDescent="0.15">
      <c r="C19" s="7" t="s">
        <v>245</v>
      </c>
    </row>
  </sheetData>
  <mergeCells count="2">
    <mergeCell ref="B8:E8"/>
    <mergeCell ref="E1:F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4" r:id="rId4" name="Check Box 44">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1269" r:id="rId5" name="Check Box 69">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1270" r:id="rId6" name="Check Box 70">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mc:AlternateContent xmlns:mc="http://schemas.openxmlformats.org/markup-compatibility/2006">
          <mc:Choice Requires="x14">
            <control shapeId="51271" r:id="rId7" name="Check Box 71">
              <controlPr defaultSize="0" autoFill="0" autoLine="0" autoPict="0">
                <anchor moveWithCells="1" sizeWithCells="1">
                  <from>
                    <xdr:col>5</xdr:col>
                    <xdr:colOff>409575</xdr:colOff>
                    <xdr:row>11</xdr:row>
                    <xdr:rowOff>152400</xdr:rowOff>
                  </from>
                  <to>
                    <xdr:col>5</xdr:col>
                    <xdr:colOff>714375</xdr:colOff>
                    <xdr:row>11</xdr:row>
                    <xdr:rowOff>390525</xdr:rowOff>
                  </to>
                </anchor>
              </controlPr>
            </control>
          </mc:Choice>
        </mc:AlternateContent>
        <mc:AlternateContent xmlns:mc="http://schemas.openxmlformats.org/markup-compatibility/2006">
          <mc:Choice Requires="x14">
            <control shapeId="51272" r:id="rId8" name="Check Box 72">
              <controlPr defaultSize="0" autoFill="0" autoLine="0" autoPict="0">
                <anchor moveWithCells="1" sizeWithCells="1">
                  <from>
                    <xdr:col>5</xdr:col>
                    <xdr:colOff>409575</xdr:colOff>
                    <xdr:row>12</xdr:row>
                    <xdr:rowOff>152400</xdr:rowOff>
                  </from>
                  <to>
                    <xdr:col>5</xdr:col>
                    <xdr:colOff>714375</xdr:colOff>
                    <xdr:row>12</xdr:row>
                    <xdr:rowOff>390525</xdr:rowOff>
                  </to>
                </anchor>
              </controlPr>
            </control>
          </mc:Choice>
        </mc:AlternateContent>
        <mc:AlternateContent xmlns:mc="http://schemas.openxmlformats.org/markup-compatibility/2006">
          <mc:Choice Requires="x14">
            <control shapeId="51273" r:id="rId9" name="Check Box 73">
              <controlPr defaultSize="0" autoFill="0" autoLine="0" autoPict="0">
                <anchor moveWithCells="1" sizeWithCells="1">
                  <from>
                    <xdr:col>5</xdr:col>
                    <xdr:colOff>409575</xdr:colOff>
                    <xdr:row>13</xdr:row>
                    <xdr:rowOff>152400</xdr:rowOff>
                  </from>
                  <to>
                    <xdr:col>5</xdr:col>
                    <xdr:colOff>714375</xdr:colOff>
                    <xdr:row>13</xdr:row>
                    <xdr:rowOff>390525</xdr:rowOff>
                  </to>
                </anchor>
              </controlPr>
            </control>
          </mc:Choice>
        </mc:AlternateContent>
        <mc:AlternateContent xmlns:mc="http://schemas.openxmlformats.org/markup-compatibility/2006">
          <mc:Choice Requires="x14">
            <control shapeId="51274" r:id="rId10" name="Check Box 74">
              <controlPr defaultSize="0" autoFill="0" autoLine="0" autoPict="0">
                <anchor moveWithCells="1" sizeWithCells="1">
                  <from>
                    <xdr:col>5</xdr:col>
                    <xdr:colOff>409575</xdr:colOff>
                    <xdr:row>14</xdr:row>
                    <xdr:rowOff>152400</xdr:rowOff>
                  </from>
                  <to>
                    <xdr:col>5</xdr:col>
                    <xdr:colOff>714375</xdr:colOff>
                    <xdr:row>14</xdr:row>
                    <xdr:rowOff>390525</xdr:rowOff>
                  </to>
                </anchor>
              </controlPr>
            </control>
          </mc:Choice>
        </mc:AlternateContent>
        <mc:AlternateContent xmlns:mc="http://schemas.openxmlformats.org/markup-compatibility/2006">
          <mc:Choice Requires="x14">
            <control shapeId="51275" r:id="rId11" name="Check Box 75">
              <controlPr defaultSize="0" autoFill="0" autoLine="0" autoPict="0">
                <anchor moveWithCells="1" sizeWithCells="1">
                  <from>
                    <xdr:col>5</xdr:col>
                    <xdr:colOff>409575</xdr:colOff>
                    <xdr:row>15</xdr:row>
                    <xdr:rowOff>152400</xdr:rowOff>
                  </from>
                  <to>
                    <xdr:col>5</xdr:col>
                    <xdr:colOff>714375</xdr:colOff>
                    <xdr:row>15</xdr:row>
                    <xdr:rowOff>390525</xdr:rowOff>
                  </to>
                </anchor>
              </controlPr>
            </control>
          </mc:Choice>
        </mc:AlternateContent>
        <mc:AlternateContent xmlns:mc="http://schemas.openxmlformats.org/markup-compatibility/2006">
          <mc:Choice Requires="x14">
            <control shapeId="51276" r:id="rId12" name="Check Box 76">
              <controlPr defaultSize="0" autoFill="0" autoLine="0" autoPict="0">
                <anchor moveWithCells="1" sizeWithCells="1">
                  <from>
                    <xdr:col>5</xdr:col>
                    <xdr:colOff>409575</xdr:colOff>
                    <xdr:row>16</xdr:row>
                    <xdr:rowOff>152400</xdr:rowOff>
                  </from>
                  <to>
                    <xdr:col>5</xdr:col>
                    <xdr:colOff>714375</xdr:colOff>
                    <xdr:row>16</xdr:row>
                    <xdr:rowOff>390525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C45A-9552-4B94-A798-4FAAA463FB43}">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246</v>
      </c>
      <c r="B1" s="2"/>
      <c r="C1" s="2"/>
      <c r="D1" s="2"/>
    </row>
    <row r="2" spans="1:6" ht="18" customHeight="1" x14ac:dyDescent="0.15">
      <c r="E2" s="495">
        <f>表1!Z2</f>
        <v>0</v>
      </c>
      <c r="F2" s="497"/>
    </row>
    <row r="3" spans="1:6" ht="18" customHeight="1" x14ac:dyDescent="0.15">
      <c r="A3" s="5"/>
      <c r="B3" t="s">
        <v>54</v>
      </c>
      <c r="E3" s="498"/>
      <c r="F3" s="500"/>
    </row>
    <row r="4" spans="1:6" ht="21" customHeight="1" x14ac:dyDescent="0.15">
      <c r="A4" s="5"/>
      <c r="B4" t="s">
        <v>138</v>
      </c>
    </row>
    <row r="5" spans="1:6" ht="6" customHeight="1" x14ac:dyDescent="0.15">
      <c r="A5" s="5"/>
    </row>
    <row r="6" spans="1:6" ht="18" customHeight="1" x14ac:dyDescent="0.15">
      <c r="C6" s="66" t="s">
        <v>247</v>
      </c>
    </row>
    <row r="7" spans="1:6" ht="18" customHeight="1" thickBot="1" x14ac:dyDescent="0.2"/>
    <row r="8" spans="1:6" ht="25.5" customHeight="1" thickBot="1" x14ac:dyDescent="0.2">
      <c r="B8" s="514" t="s">
        <v>15</v>
      </c>
      <c r="C8" s="515"/>
      <c r="D8" s="515"/>
      <c r="E8" s="516"/>
      <c r="F8" s="160" t="s">
        <v>16</v>
      </c>
    </row>
    <row r="9" spans="1:6" ht="45" customHeight="1" thickTop="1" x14ac:dyDescent="0.15">
      <c r="B9" s="161"/>
      <c r="C9" s="517" t="s">
        <v>139</v>
      </c>
      <c r="D9" s="518"/>
      <c r="E9" s="519"/>
      <c r="F9" s="227"/>
    </row>
    <row r="10" spans="1:6" ht="45" customHeight="1" x14ac:dyDescent="0.15">
      <c r="B10" s="165"/>
      <c r="C10" s="167" t="s">
        <v>55</v>
      </c>
      <c r="D10" s="167"/>
      <c r="E10" s="166"/>
      <c r="F10" s="227"/>
    </row>
    <row r="11" spans="1:6" ht="45" customHeight="1" thickBot="1" x14ac:dyDescent="0.2">
      <c r="B11" s="168"/>
      <c r="C11" s="169" t="s">
        <v>52</v>
      </c>
      <c r="D11" s="178"/>
      <c r="E11" s="170" t="s">
        <v>137</v>
      </c>
      <c r="F11" s="229"/>
    </row>
    <row r="13" spans="1:6" x14ac:dyDescent="0.15">
      <c r="C13" s="7"/>
    </row>
  </sheetData>
  <mergeCells count="3">
    <mergeCell ref="B8:E8"/>
    <mergeCell ref="C9:E9"/>
    <mergeCell ref="E2:F3"/>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30" r:id="rId4" name="Check Box 6">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2231" r:id="rId5" name="Check Box 7">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2232" r:id="rId6" name="Check Box 8">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C9A7-7F7C-43F3-91B5-E34312EEADEC}">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248</v>
      </c>
      <c r="B1" s="2"/>
      <c r="C1" s="2"/>
      <c r="D1" s="2"/>
    </row>
    <row r="2" spans="1:6" ht="18" customHeight="1" x14ac:dyDescent="0.15">
      <c r="E2" s="495">
        <f>表1!Z2</f>
        <v>0</v>
      </c>
      <c r="F2" s="497"/>
    </row>
    <row r="3" spans="1:6" ht="18" customHeight="1" x14ac:dyDescent="0.15">
      <c r="A3" s="5"/>
      <c r="B3" t="s">
        <v>56</v>
      </c>
      <c r="E3" s="498"/>
      <c r="F3" s="500"/>
    </row>
    <row r="4" spans="1:6" ht="21" customHeight="1" x14ac:dyDescent="0.15">
      <c r="A4" s="5"/>
      <c r="B4" t="s">
        <v>138</v>
      </c>
    </row>
    <row r="5" spans="1:6" ht="6" customHeight="1" x14ac:dyDescent="0.15">
      <c r="A5" s="5"/>
    </row>
    <row r="6" spans="1:6" ht="18" customHeight="1" x14ac:dyDescent="0.15">
      <c r="C6" s="66" t="s">
        <v>247</v>
      </c>
    </row>
    <row r="7" spans="1:6" ht="18" customHeight="1" thickBot="1" x14ac:dyDescent="0.2"/>
    <row r="8" spans="1:6" ht="25.5" customHeight="1" thickBot="1" x14ac:dyDescent="0.2">
      <c r="B8" s="514" t="s">
        <v>15</v>
      </c>
      <c r="C8" s="515"/>
      <c r="D8" s="515"/>
      <c r="E8" s="516"/>
      <c r="F8" s="160" t="s">
        <v>16</v>
      </c>
    </row>
    <row r="9" spans="1:6" ht="45" customHeight="1" thickTop="1" x14ac:dyDescent="0.15">
      <c r="B9" s="161"/>
      <c r="C9" s="517" t="s">
        <v>140</v>
      </c>
      <c r="D9" s="518"/>
      <c r="E9" s="519"/>
      <c r="F9" s="227"/>
    </row>
    <row r="10" spans="1:6" ht="45" customHeight="1" x14ac:dyDescent="0.15">
      <c r="B10" s="165"/>
      <c r="C10" s="167" t="s">
        <v>55</v>
      </c>
      <c r="D10" s="167"/>
      <c r="E10" s="166"/>
      <c r="F10" s="227"/>
    </row>
    <row r="11" spans="1:6" ht="45" customHeight="1" thickBot="1" x14ac:dyDescent="0.2">
      <c r="B11" s="168"/>
      <c r="C11" s="169" t="s">
        <v>52</v>
      </c>
      <c r="D11" s="178"/>
      <c r="E11" s="170" t="s">
        <v>137</v>
      </c>
      <c r="F11" s="228"/>
    </row>
    <row r="13" spans="1:6" x14ac:dyDescent="0.15">
      <c r="C13" s="7"/>
    </row>
  </sheetData>
  <mergeCells count="3">
    <mergeCell ref="B8:E8"/>
    <mergeCell ref="C9:E9"/>
    <mergeCell ref="E2:F3"/>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2026.03.31新PS&amp;C-8-</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ﾁｪｯｸﾘｽﾄ表紙 </vt:lpstr>
      <vt:lpstr>ﾁｪｯｸﾘｽﾄ記入表1</vt:lpstr>
      <vt:lpstr>ﾁｪｯｸﾘｽﾄ記入表2</vt:lpstr>
      <vt:lpstr>ﾁｪｯｸﾘｽﾄ記入表3</vt:lpstr>
      <vt:lpstr>表1</vt:lpstr>
      <vt:lpstr>表2</vt:lpstr>
      <vt:lpstr>表3</vt:lpstr>
      <vt:lpstr>表4</vt:lpstr>
      <vt:lpstr>表5</vt:lpstr>
      <vt:lpstr>表6</vt:lpstr>
      <vt:lpstr>環境目標</vt:lpstr>
      <vt:lpstr>ﾁｪｯｸﾘｽﾄ記入表1!Print_Area</vt:lpstr>
      <vt:lpstr>ﾁｪｯｸﾘｽﾄ記入表2!Print_Area</vt:lpstr>
      <vt:lpstr>ﾁｪｯｸﾘｽﾄ記入表3!Print_Area</vt:lpstr>
      <vt:lpstr>環境目標!Print_Area</vt:lpstr>
      <vt:lpstr>表1!Print_Area</vt:lpstr>
      <vt:lpstr>表2!Print_Area</vt:lpstr>
      <vt:lpstr>表3!Print_Area</vt:lpstr>
      <vt:lpstr>表4!Print_Area</vt:lpstr>
      <vt:lpstr>表5!Print_Area</vt:lpstr>
      <vt:lpstr>表6!Print_Area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2026-03-11T02:32:10Z</cp:lastPrinted>
  <dcterms:created xsi:type="dcterms:W3CDTF">2003-07-12T02:07:55Z</dcterms:created>
  <dcterms:modified xsi:type="dcterms:W3CDTF">2026-04-06T04:13:44Z</dcterms:modified>
</cp:coreProperties>
</file>